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Block at a Glance" sheetId="1" r:id="rId1"/>
    <sheet name="April-19" sheetId="5" r:id="rId2"/>
    <sheet name="May-19" sheetId="17" r:id="rId3"/>
    <sheet name="Jun-19" sheetId="18" r:id="rId4"/>
    <sheet name="Jul-19" sheetId="19" r:id="rId5"/>
    <sheet name="Aug-19" sheetId="20" r:id="rId6"/>
    <sheet name="Sep-19" sheetId="21" r:id="rId7"/>
    <sheet name="Summary Sheet" sheetId="11" r:id="rId8"/>
  </sheets>
  <definedNames>
    <definedName name="_xlnm._FilterDatabase" localSheetId="0" hidden="1">'Block at a Glance'!$A$4:$M$14</definedName>
    <definedName name="_xlnm.Print_Titles" localSheetId="1">'April-19'!$3:$4</definedName>
    <definedName name="_xlnm.Print_Titles" localSheetId="5">'Aug-19'!$3:$4</definedName>
    <definedName name="_xlnm.Print_Titles" localSheetId="4">'Jul-19'!$3:$4</definedName>
    <definedName name="_xlnm.Print_Titles" localSheetId="3">'Jun-19'!$3:$4</definedName>
    <definedName name="_xlnm.Print_Titles" localSheetId="2">'May-19'!$3:$4</definedName>
    <definedName name="_xlnm.Print_Titles" localSheetId="6">'Sep-19'!$3:$4</definedName>
  </definedNames>
  <calcPr calcId="124519"/>
</workbook>
</file>

<file path=xl/calcChain.xml><?xml version="1.0" encoding="utf-8"?>
<calcChain xmlns="http://schemas.openxmlformats.org/spreadsheetml/2006/main">
  <c r="I5" i="5"/>
  <c r="E27" i="11"/>
  <c r="D27"/>
  <c r="E26"/>
  <c r="D26"/>
  <c r="I6" i="21"/>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20"/>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9"/>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8"/>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17"/>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5"/>
  <c r="I6" i="5"/>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E25" i="11"/>
  <c r="D25"/>
  <c r="E24"/>
  <c r="D24"/>
  <c r="E23"/>
  <c r="D23"/>
  <c r="E22"/>
  <c r="D22"/>
  <c r="E21"/>
  <c r="D21"/>
  <c r="E20"/>
  <c r="D20"/>
  <c r="E19"/>
  <c r="D19"/>
  <c r="E18"/>
  <c r="D18"/>
  <c r="E17"/>
  <c r="E16"/>
  <c r="D6"/>
  <c r="E6"/>
  <c r="C6"/>
  <c r="D17"/>
  <c r="D16"/>
  <c r="F27" l="1"/>
  <c r="F26"/>
  <c r="D28"/>
  <c r="E28"/>
  <c r="B167" i="21" l="1"/>
  <c r="B166"/>
  <c r="B167" i="20"/>
  <c r="B166"/>
  <c r="B167" i="19"/>
  <c r="B166"/>
  <c r="B167" i="18"/>
  <c r="B166"/>
  <c r="B167" i="17"/>
  <c r="B166"/>
  <c r="B167" i="5"/>
  <c r="B166"/>
  <c r="C11" i="11"/>
  <c r="C10"/>
  <c r="C9"/>
  <c r="G11"/>
  <c r="G10"/>
  <c r="G9"/>
  <c r="I11"/>
  <c r="H11"/>
  <c r="I10"/>
  <c r="H10"/>
  <c r="I9"/>
  <c r="H9"/>
  <c r="I8"/>
  <c r="H8"/>
  <c r="I7"/>
  <c r="H7"/>
  <c r="E11"/>
  <c r="D11"/>
  <c r="E10"/>
  <c r="E9"/>
  <c r="D10"/>
  <c r="D9"/>
  <c r="E8"/>
  <c r="D8"/>
  <c r="E7"/>
  <c r="D7"/>
  <c r="G8"/>
  <c r="G7"/>
  <c r="I6"/>
  <c r="H6"/>
  <c r="G6" l="1"/>
  <c r="C8"/>
  <c r="C7"/>
  <c r="H165" i="5" l="1"/>
  <c r="G165"/>
  <c r="D167"/>
  <c r="D166"/>
  <c r="C165"/>
  <c r="D167" i="21"/>
  <c r="D166"/>
  <c r="H165"/>
  <c r="G165"/>
  <c r="C165"/>
  <c r="D167" i="20"/>
  <c r="D166"/>
  <c r="H165"/>
  <c r="G165"/>
  <c r="C165"/>
  <c r="D167" i="19"/>
  <c r="D166"/>
  <c r="H165"/>
  <c r="G165"/>
  <c r="C165"/>
  <c r="F23" i="11"/>
  <c r="F22"/>
  <c r="D167" i="18"/>
  <c r="D166"/>
  <c r="H165"/>
  <c r="G165"/>
  <c r="C165"/>
  <c r="F21" i="11"/>
  <c r="F20"/>
  <c r="D167" i="17"/>
  <c r="D166"/>
  <c r="H165"/>
  <c r="G165"/>
  <c r="C165"/>
  <c r="F18" i="11"/>
  <c r="F19"/>
  <c r="F17"/>
  <c r="C2"/>
  <c r="F25" l="1"/>
  <c r="F24"/>
  <c r="I165" i="20"/>
  <c r="I165" i="17"/>
  <c r="I165" i="21"/>
  <c r="I165" i="19"/>
  <c r="I165" i="18"/>
  <c r="H12" i="11"/>
  <c r="G12"/>
  <c r="D12"/>
  <c r="E12"/>
  <c r="I12"/>
  <c r="F11"/>
  <c r="J11"/>
  <c r="J10"/>
  <c r="F10"/>
  <c r="F9"/>
  <c r="J9"/>
  <c r="F8"/>
  <c r="J8"/>
  <c r="J7"/>
  <c r="F7"/>
  <c r="F6"/>
  <c r="J6"/>
  <c r="F16"/>
  <c r="F28" l="1"/>
  <c r="C12"/>
  <c r="I165" i="5"/>
  <c r="F12" i="11"/>
  <c r="J12"/>
</calcChain>
</file>

<file path=xl/sharedStrings.xml><?xml version="1.0" encoding="utf-8"?>
<sst xmlns="http://schemas.openxmlformats.org/spreadsheetml/2006/main" count="6020" uniqueCount="1390">
  <si>
    <t>STATE</t>
  </si>
  <si>
    <t>DISTRICT</t>
  </si>
  <si>
    <t>Education Department</t>
  </si>
  <si>
    <t>Details of Dedicated team Staff</t>
  </si>
  <si>
    <t>Name of B.E.E.O.:</t>
  </si>
  <si>
    <t>Name of CDPO.:</t>
  </si>
  <si>
    <t>Designation</t>
  </si>
  <si>
    <t>Name of Institution</t>
  </si>
  <si>
    <t>Number of Children in institution</t>
  </si>
  <si>
    <t>Male</t>
  </si>
  <si>
    <t>Female</t>
  </si>
  <si>
    <t>Total</t>
  </si>
  <si>
    <t>Contact No.</t>
  </si>
  <si>
    <t>Remarks</t>
  </si>
  <si>
    <t>Sl.No.</t>
  </si>
  <si>
    <t>E-mail Id</t>
  </si>
  <si>
    <t>School/ Anganwadi Code</t>
  </si>
  <si>
    <r>
      <rPr>
        <b/>
        <sz val="10"/>
        <color theme="1"/>
        <rFont val="Arial Narrow"/>
        <family val="2"/>
      </rPr>
      <t>Category of School</t>
    </r>
    <r>
      <rPr>
        <b/>
        <sz val="11"/>
        <color theme="1"/>
        <rFont val="Arial Narrow"/>
        <family val="2"/>
      </rPr>
      <t xml:space="preserve">
 </t>
    </r>
    <r>
      <rPr>
        <b/>
        <sz val="8"/>
        <color theme="1"/>
        <rFont val="Arial Narrow"/>
        <family val="2"/>
      </rPr>
      <t>(LP, UP, High, HS)</t>
    </r>
  </si>
  <si>
    <t>Mob. No. / E-mail Id</t>
  </si>
  <si>
    <t>Office Mob.  No. / E-mail Id</t>
  </si>
  <si>
    <t>Unique Id</t>
  </si>
  <si>
    <t>RBSK Team -01</t>
  </si>
  <si>
    <t>RBSK Team -02</t>
  </si>
  <si>
    <t>School</t>
  </si>
  <si>
    <t>Name of Block PHC</t>
  </si>
  <si>
    <t>Anganwadi</t>
  </si>
  <si>
    <t>Name of Employee</t>
  </si>
  <si>
    <t>SN</t>
  </si>
  <si>
    <t>Month</t>
  </si>
  <si>
    <t>No. of AWC Planned</t>
  </si>
  <si>
    <t>No. of School Planned</t>
  </si>
  <si>
    <t>AWC / School Contact No.</t>
  </si>
  <si>
    <t>Distance from BPHC to the Institution
 (in Km)</t>
  </si>
  <si>
    <t xml:space="preserve">Name of Sub Centre </t>
  </si>
  <si>
    <t>Name of ASHA</t>
  </si>
  <si>
    <t>ASHA Contact No.</t>
  </si>
  <si>
    <t>Number of Children in AWC</t>
  </si>
  <si>
    <t>Number of Children in School</t>
  </si>
  <si>
    <t xml:space="preserve">Total </t>
  </si>
  <si>
    <t>4. First part will be visited by one team and Second part will be visited by another team.</t>
  </si>
  <si>
    <t>6.  Date of screening to be informed to parents through AWC / School/ ASHAs.</t>
  </si>
  <si>
    <t>8. On School holidays Anganawdi visit plan is to be made.</t>
  </si>
  <si>
    <t>9.  Microplanning should be done in a manner that Routine Immunization ( Wednesday of week) days in a particular village are not affected.</t>
  </si>
  <si>
    <t>10. Saturday will be  working day.</t>
  </si>
  <si>
    <t>NOTE: Before filling up the format please read the following instructions carefully.</t>
  </si>
  <si>
    <t>3. Block should be divided into two parts.</t>
  </si>
  <si>
    <t>5. Microplan should be done in a manner that both the team will start screening in the morning session at AWC and then at School everyday.</t>
  </si>
  <si>
    <t>11. Carry Forward AWC or School should be visited in the next month.</t>
  </si>
  <si>
    <r>
      <t xml:space="preserve">12. DO NOT USE </t>
    </r>
    <r>
      <rPr>
        <b/>
        <i/>
        <sz val="12"/>
        <color theme="1"/>
        <rFont val="Arial Narrow"/>
        <family val="2"/>
      </rPr>
      <t>COPY</t>
    </r>
    <r>
      <rPr>
        <sz val="11"/>
        <color theme="1"/>
        <rFont val="Arial Narrow"/>
        <family val="2"/>
      </rPr>
      <t xml:space="preserve"> AND </t>
    </r>
    <r>
      <rPr>
        <b/>
        <i/>
        <sz val="12"/>
        <color theme="1"/>
        <rFont val="Arial Narrow"/>
        <family val="2"/>
      </rPr>
      <t>PASTE</t>
    </r>
    <r>
      <rPr>
        <sz val="11"/>
        <color theme="1"/>
        <rFont val="Arial Narrow"/>
        <family val="2"/>
      </rPr>
      <t xml:space="preserve"> FEATURES FOR FILLING UP THE FORMAT</t>
    </r>
  </si>
  <si>
    <t>7. Don’t plan for clinic or screening on Sunday/ holiday.</t>
  </si>
  <si>
    <t>Name of Local ANM</t>
  </si>
  <si>
    <t>ANM Contact No.</t>
  </si>
  <si>
    <r>
      <t xml:space="preserve">Day
</t>
    </r>
    <r>
      <rPr>
        <sz val="9"/>
        <color theme="1"/>
        <rFont val="Arial Narrow"/>
        <family val="2"/>
      </rPr>
      <t>(Eg. Mon, Tue, Wed….)</t>
    </r>
  </si>
  <si>
    <r>
      <t xml:space="preserve">Type of Vehicle required
</t>
    </r>
    <r>
      <rPr>
        <sz val="8"/>
        <color theme="1"/>
        <rFont val="Arial Narrow"/>
        <family val="2"/>
      </rPr>
      <t>(Car/Two Wheeler/ Boat/ any other means of transport)</t>
    </r>
  </si>
  <si>
    <t xml:space="preserve">Date of Visit </t>
  </si>
  <si>
    <t>Type of Institution
(School / Anganwadi)</t>
  </si>
  <si>
    <t>1.  Plan for a daily average screening of 110/120 children per team at school or AWC or both at AWC and School. Thus more than one day visit to the Institution may be required if the enrolment to the AWC / School is beyond 110/120.</t>
  </si>
  <si>
    <t>2.  Advance plan to be developed for Six months.</t>
  </si>
  <si>
    <t>(Academic calendar of Education department is to be followed in preparation of the Micro plan)</t>
  </si>
  <si>
    <t>Plan of the Month</t>
  </si>
  <si>
    <t>Social Welfare Department</t>
  </si>
  <si>
    <r>
      <t xml:space="preserve">Plan for MHT No.
</t>
    </r>
    <r>
      <rPr>
        <sz val="8"/>
        <color theme="1"/>
        <rFont val="Arial Narrow"/>
        <family val="2"/>
      </rPr>
      <t xml:space="preserve"> (Team 1/ Team 2)</t>
    </r>
  </si>
  <si>
    <t>Team 1</t>
  </si>
  <si>
    <t>Team 2</t>
  </si>
  <si>
    <t>MHT No.</t>
  </si>
  <si>
    <t>Total Number of Children in AWC &amp; School</t>
  </si>
  <si>
    <t>Summary Information</t>
  </si>
  <si>
    <t>Team wise summary Information</t>
  </si>
  <si>
    <t>ASSAM</t>
  </si>
  <si>
    <t>MICRO PLAN FORMAT
NATIONAL HEALTH MISSION-Rashtriya Bal Swasthya Karyakram (RBSK)
ACTION  PLAN OF YEAR - 2019-20.</t>
  </si>
  <si>
    <r>
      <rPr>
        <b/>
        <sz val="11"/>
        <color theme="1"/>
        <rFont val="Arial Narrow"/>
        <family val="2"/>
      </rPr>
      <t>MICRO PLAN FORMAT</t>
    </r>
    <r>
      <rPr>
        <b/>
        <sz val="10"/>
        <color theme="1"/>
        <rFont val="Arial Narrow"/>
        <family val="2"/>
      </rPr>
      <t xml:space="preserve">
NATIONAL HEALTH MISSION-Rashtriya Bal Swasthya Karyakram (RBSK)
ACTION  PLAN OF YEAR - 2019-20</t>
    </r>
  </si>
  <si>
    <r>
      <rPr>
        <b/>
        <sz val="11"/>
        <color theme="1"/>
        <rFont val="Arial Narrow"/>
        <family val="2"/>
      </rPr>
      <t>MICRO PLAN FORMAT
NATIONAL HEALTH MISSION-Rashtriya Bal Swasthya Karyakram (RBSK)</t>
    </r>
    <r>
      <rPr>
        <b/>
        <sz val="10"/>
        <color theme="1"/>
        <rFont val="Arial Narrow"/>
        <family val="2"/>
      </rPr>
      <t xml:space="preserve">
ACTION  PLAN OF YEAR - 2019-20</t>
    </r>
  </si>
  <si>
    <t>Bar Saderi-I</t>
  </si>
  <si>
    <t>-</t>
  </si>
  <si>
    <t>Bhomorartal (Mini)</t>
  </si>
  <si>
    <t>171 (M)</t>
  </si>
  <si>
    <t>PADMASHREE CH. PROBHA GIRLS HS</t>
  </si>
  <si>
    <t>High</t>
  </si>
  <si>
    <t>Kurabaha Khataniarpara</t>
  </si>
  <si>
    <t>SWAHID RAWTA MADAN HSS</t>
  </si>
  <si>
    <t>Badankuchi Pashim (Mini)</t>
  </si>
  <si>
    <t>159 (M)</t>
  </si>
  <si>
    <t>Napara ( Badankuchi )(Mini)</t>
  </si>
  <si>
    <t>160 (M)</t>
  </si>
  <si>
    <t>38.BHOGPUR L.P</t>
  </si>
  <si>
    <t>LP</t>
  </si>
  <si>
    <t>Mahabishnu Sans. Vidyalay</t>
  </si>
  <si>
    <t>18050803102</t>
  </si>
  <si>
    <t>Chaitemari</t>
  </si>
  <si>
    <t>Bholarpam</t>
  </si>
  <si>
    <t>CHAITEMARI L.P</t>
  </si>
  <si>
    <t>Bhotanta Mahitara-I</t>
  </si>
  <si>
    <t>Bhotanta Mahitara-II</t>
  </si>
  <si>
    <t>226.BHOTNA MAHITARA L.P</t>
  </si>
  <si>
    <t>Padupara</t>
  </si>
  <si>
    <t>Medhichupa</t>
  </si>
  <si>
    <t>GARH GOVT. J.B.</t>
  </si>
  <si>
    <t>Bhogpur</t>
  </si>
  <si>
    <t>Dakhin Uttar Pub Chupa
Dakshla</t>
  </si>
  <si>
    <t>NITYANANDA M.V</t>
  </si>
  <si>
    <t>UP</t>
  </si>
  <si>
    <t>Pathsala, Ward No.-II</t>
  </si>
  <si>
    <t>Pathsala Sivadham</t>
  </si>
  <si>
    <t>Hospital Road</t>
  </si>
  <si>
    <t>79.ANANDA PUR L.P</t>
  </si>
  <si>
    <t>Ratanpur-I</t>
  </si>
  <si>
    <t>Ratanpur-II</t>
  </si>
  <si>
    <t xml:space="preserve">Puran Majipara (Mini) </t>
  </si>
  <si>
    <t>Kaljirapara  (Mini)</t>
  </si>
  <si>
    <t>Sivamandir High School</t>
  </si>
  <si>
    <t>SHIVA MANDIR ME SCHOOL</t>
  </si>
  <si>
    <t>1695 DEVAPARA L.P.</t>
  </si>
  <si>
    <t>Pandit-Para (Mini)</t>
  </si>
  <si>
    <t>162 (M)</t>
  </si>
  <si>
    <t>Ganak Para (Mini)</t>
  </si>
  <si>
    <t>164 (M)</t>
  </si>
  <si>
    <t>Salaipara Kurobaha</t>
  </si>
  <si>
    <t>Dariyapara (Mini)</t>
  </si>
  <si>
    <t>168 (M)</t>
  </si>
  <si>
    <t>Khataniapara (Mini)</t>
  </si>
  <si>
    <t>163 (M)</t>
  </si>
  <si>
    <t>Barsaderi - III</t>
  </si>
  <si>
    <t>BAGHMARA GIRLS HIGH SCHOOL</t>
  </si>
  <si>
    <t>Station Road -II</t>
  </si>
  <si>
    <t>Pathsala -II</t>
  </si>
  <si>
    <t>1851 UTTAR DIGJIRA L.P</t>
  </si>
  <si>
    <t>1536 BAGH MARA L.P</t>
  </si>
  <si>
    <t>BAGHMARA HSS. SCHOOL (Both team)</t>
  </si>
  <si>
    <t>Kalitapara, Barsaderi</t>
  </si>
  <si>
    <t>Kayasthapara Supa  (Mini)</t>
  </si>
  <si>
    <t>172 (M)</t>
  </si>
  <si>
    <t>702 PACHIM BANDHA SIDHANI L.P</t>
  </si>
  <si>
    <t>Kaharpara</t>
  </si>
  <si>
    <t>Tuplai Panbari</t>
  </si>
  <si>
    <t>KAHARAPARA L.P.</t>
  </si>
  <si>
    <t>Nityananda Panbari-I</t>
  </si>
  <si>
    <t>Nityananda Panbari-II</t>
  </si>
  <si>
    <t>Nityananda Panbari-III</t>
  </si>
  <si>
    <t>VIDYABHAWAN NITYANANDA HS</t>
  </si>
  <si>
    <t>Bhogpur-I</t>
  </si>
  <si>
    <t>Bhogpur-II</t>
  </si>
  <si>
    <t>Bar Saderi-II</t>
  </si>
  <si>
    <t>697 KHUTAR GURI L.P</t>
  </si>
  <si>
    <t>Pathsala, Ward No.IV</t>
  </si>
  <si>
    <t>Lachit Nagar -II</t>
  </si>
  <si>
    <t>Station Road -I</t>
  </si>
  <si>
    <t>Baruapara (Mini)</t>
  </si>
  <si>
    <t>170 (M)</t>
  </si>
  <si>
    <t>1448 PURBA KATHALMARI LP</t>
  </si>
  <si>
    <t>Srimanta Sankardev MES, Baghmara</t>
  </si>
  <si>
    <t>Napara (Ghatbar Saderi) (Mini)</t>
  </si>
  <si>
    <t>165 (M)</t>
  </si>
  <si>
    <t>Kurabaha</t>
  </si>
  <si>
    <t>Ghatbar Baramartal (Mini)</t>
  </si>
  <si>
    <t>167 (M)</t>
  </si>
  <si>
    <t>985.PUB KALAR GURI L.P</t>
  </si>
  <si>
    <t>121 MOHARANI L.P</t>
  </si>
  <si>
    <t>GARH BANDHA SHIDHANI L.P.</t>
  </si>
  <si>
    <t>Ghatbar Saderi</t>
  </si>
  <si>
    <t>Boro Supa (Mini)</t>
  </si>
  <si>
    <t>1265 DIGZEERA L.P</t>
  </si>
  <si>
    <t>HEM BARUA ME SCHOOL</t>
  </si>
  <si>
    <t>Majipara  (Mini)</t>
  </si>
  <si>
    <t>169 (M)</t>
  </si>
  <si>
    <t>Badankuchi Pub (Mini)</t>
  </si>
  <si>
    <t>161 (M)</t>
  </si>
  <si>
    <t>325 BADANKUCHI L.P.</t>
  </si>
  <si>
    <t>1144.PUB BHOG PUR L.P</t>
  </si>
  <si>
    <t>Bhotanta Mahitara-III</t>
  </si>
  <si>
    <t>Bhotanta Mahitara Pub-Chupa</t>
  </si>
  <si>
    <t>Tenga Pakrital</t>
  </si>
  <si>
    <t>Bishnu Mandir Girls High School</t>
  </si>
  <si>
    <t>18050818101</t>
  </si>
  <si>
    <t>Rup Nagar-II</t>
  </si>
  <si>
    <t>Santipur -I</t>
  </si>
  <si>
    <t>Hawli Road -I</t>
  </si>
  <si>
    <t>855 MARIPUR L.P.</t>
  </si>
  <si>
    <t>PHINGUAGARH L.P</t>
  </si>
  <si>
    <t>Phinguagarh High School</t>
  </si>
  <si>
    <t>18050800701</t>
  </si>
  <si>
    <t>Station Road-III</t>
  </si>
  <si>
    <t>Rupnagar=I</t>
  </si>
  <si>
    <t>Pathsala-II</t>
  </si>
  <si>
    <t>MADHYA BAJALI JUNIOR COLLEGE</t>
  </si>
  <si>
    <t>18050801203</t>
  </si>
  <si>
    <t>HS</t>
  </si>
  <si>
    <t>Ruju Rumu Pub Rehabari LPS</t>
  </si>
  <si>
    <t>62 No. Barmanikpur LPS</t>
  </si>
  <si>
    <t>Saderi SD</t>
  </si>
  <si>
    <t>Sujala Basumatary</t>
  </si>
  <si>
    <t>Malati Das</t>
  </si>
  <si>
    <t>01.04.19</t>
  </si>
  <si>
    <t>Mon</t>
  </si>
  <si>
    <t>Car</t>
  </si>
  <si>
    <t>Champa Talukdar</t>
  </si>
  <si>
    <t>Sania Begum</t>
  </si>
  <si>
    <t>02.03.04.19</t>
  </si>
  <si>
    <t>Tue, Wed</t>
  </si>
  <si>
    <t>Sarala Thalurka</t>
  </si>
  <si>
    <t>Bhogpur SC</t>
  </si>
  <si>
    <t>Nilima Devi</t>
  </si>
  <si>
    <t>Labanya Devi</t>
  </si>
  <si>
    <t>04.04.19</t>
  </si>
  <si>
    <t>Thu</t>
  </si>
  <si>
    <t>Kunjalata Taluldar</t>
  </si>
  <si>
    <t>Manima Thakuria</t>
  </si>
  <si>
    <t>Phinguagarh SC</t>
  </si>
  <si>
    <t>Harbala Medhi</t>
  </si>
  <si>
    <t>Dipali Das</t>
  </si>
  <si>
    <t>05.04.19</t>
  </si>
  <si>
    <t>Fri</t>
  </si>
  <si>
    <t>Sabini Khataniar</t>
  </si>
  <si>
    <t>08.04.19</t>
  </si>
  <si>
    <t>Dalimi Das</t>
  </si>
  <si>
    <t>09.04.19</t>
  </si>
  <si>
    <t>Tue</t>
  </si>
  <si>
    <t>Maharani SC</t>
  </si>
  <si>
    <t>Pinkimani Talukdar</t>
  </si>
  <si>
    <t>Bhadreswari Boro</t>
  </si>
  <si>
    <t>9957096037</t>
  </si>
  <si>
    <t>10,11.04.19</t>
  </si>
  <si>
    <t>Wed, Thu</t>
  </si>
  <si>
    <t>9401251788</t>
  </si>
  <si>
    <t>Nityananda PHC</t>
  </si>
  <si>
    <t>Reena Devi</t>
  </si>
  <si>
    <t>Manju Talukdar</t>
  </si>
  <si>
    <t>Pathsala SDCH</t>
  </si>
  <si>
    <t>Anjali Roy</t>
  </si>
  <si>
    <t>Pranita Das</t>
  </si>
  <si>
    <t>12.04.19</t>
  </si>
  <si>
    <t>Rajyo Barman</t>
  </si>
  <si>
    <t>Thunu Baishya</t>
  </si>
  <si>
    <t>Manomati Nath</t>
  </si>
  <si>
    <t>Ratanpur SC</t>
  </si>
  <si>
    <t>Padma Talukdar</t>
  </si>
  <si>
    <t>Phuleswari Pathak</t>
  </si>
  <si>
    <t>17.04.19</t>
  </si>
  <si>
    <t>Wed</t>
  </si>
  <si>
    <t>9706542219</t>
  </si>
  <si>
    <t>Arati Baishya</t>
  </si>
  <si>
    <t>Gitumani Barman</t>
  </si>
  <si>
    <t>9613337034</t>
  </si>
  <si>
    <t>Manomati Devi</t>
  </si>
  <si>
    <t>18.04.19</t>
  </si>
  <si>
    <t>20.04.19</t>
  </si>
  <si>
    <t>Sat</t>
  </si>
  <si>
    <t>22, 23.04.19</t>
  </si>
  <si>
    <t>Mon, Tue</t>
  </si>
  <si>
    <t>Baghmara CHC</t>
  </si>
  <si>
    <t>Manju Patgiri</t>
  </si>
  <si>
    <t>Bharati Devi</t>
  </si>
  <si>
    <t>Sabita Das</t>
  </si>
  <si>
    <t>24.04.19</t>
  </si>
  <si>
    <t>Silapatni SC</t>
  </si>
  <si>
    <t>Jotsna Nath</t>
  </si>
  <si>
    <t>Parul Patgiri</t>
  </si>
  <si>
    <t>25,26.04.19</t>
  </si>
  <si>
    <t>Thu, Fri</t>
  </si>
  <si>
    <t>29.04.19</t>
  </si>
  <si>
    <t>Rina Roy</t>
  </si>
  <si>
    <t>8761980469</t>
  </si>
  <si>
    <t>Bhabani Roy</t>
  </si>
  <si>
    <t>Golapi Das</t>
  </si>
  <si>
    <t>Kamini Tahbildar</t>
  </si>
  <si>
    <t>Nirupama Baishya</t>
  </si>
  <si>
    <t>8474046013</t>
  </si>
  <si>
    <t>Sabita Patgiri</t>
  </si>
  <si>
    <t>Maikan Talukdar</t>
  </si>
  <si>
    <t>Haripur SC</t>
  </si>
  <si>
    <t>Nirupama Kalita</t>
  </si>
  <si>
    <t>Lilabati Holoi</t>
  </si>
  <si>
    <t>Gulbahar Bibi</t>
  </si>
  <si>
    <t>Hiran Singh</t>
  </si>
  <si>
    <t>10.04.19</t>
  </si>
  <si>
    <t>11,12.04.19</t>
  </si>
  <si>
    <t>Niva Kalita</t>
  </si>
  <si>
    <t>P. Kathalmuri</t>
  </si>
  <si>
    <t>Hemlata Kalita</t>
  </si>
  <si>
    <t>Lili Kalita</t>
  </si>
  <si>
    <t>Ajirun Begum</t>
  </si>
  <si>
    <t>Parbati Das</t>
  </si>
  <si>
    <t>22.04.19</t>
  </si>
  <si>
    <t>9577379289</t>
  </si>
  <si>
    <t>23.24.04.19</t>
  </si>
  <si>
    <t>8822298908</t>
  </si>
  <si>
    <t>9706427202</t>
  </si>
  <si>
    <t>Cheuni Gergeria SC</t>
  </si>
  <si>
    <t>Bhabani Saud</t>
  </si>
  <si>
    <t>Taslima Bibi</t>
  </si>
  <si>
    <t>Arati Das</t>
  </si>
  <si>
    <t>6th,30th Reserved Day</t>
  </si>
  <si>
    <t>Nimua Baniagaon-II</t>
  </si>
  <si>
    <t>Nimua Baniagaon-III</t>
  </si>
  <si>
    <t>989/2 BANIA GAON L.P</t>
  </si>
  <si>
    <t>Nath supa, Nathsupa (Mini)</t>
  </si>
  <si>
    <t>183 (M)</t>
  </si>
  <si>
    <t>Baishya Chupa</t>
  </si>
  <si>
    <t>Nimua Baniagaon-I</t>
  </si>
  <si>
    <t>94/1. BANIA GAON L.P</t>
  </si>
  <si>
    <t>Nimua MES</t>
  </si>
  <si>
    <t>BANI VIDYALAYA HS (Both Team)</t>
  </si>
  <si>
    <t>Borochupa Nimua (Mini)</t>
  </si>
  <si>
    <t>173 (M)</t>
  </si>
  <si>
    <t>Nimua Reserve</t>
  </si>
  <si>
    <t>Dakshin Nimua</t>
  </si>
  <si>
    <t>914.NIMUA L.P</t>
  </si>
  <si>
    <t>1102/2 No. Majarkhat LPS</t>
  </si>
  <si>
    <t>KHARADHARA BARAMACHARI M.V</t>
  </si>
  <si>
    <t>Udharbori (Mini)</t>
  </si>
  <si>
    <t>192 (M)</t>
  </si>
  <si>
    <t>Boro supa (Mini)</t>
  </si>
  <si>
    <t>191 (M)</t>
  </si>
  <si>
    <t>756 BAMUNPARA L.P.</t>
  </si>
  <si>
    <t>Sarbeswar Talukdar LPS, Garemari</t>
  </si>
  <si>
    <t>KAMRUP JANATA VIDYALAY</t>
  </si>
  <si>
    <t>18050815501</t>
  </si>
  <si>
    <t>Bilpar Boro supa (Mini)</t>
  </si>
  <si>
    <t>189 (M)</t>
  </si>
  <si>
    <t>Kharadhara Bhojkuchiapara</t>
  </si>
  <si>
    <t>336.NIZ SATHI SAMUKHA L.P</t>
  </si>
  <si>
    <t>Moripur Anandapur-I</t>
  </si>
  <si>
    <t>Moripur Anandapur-II</t>
  </si>
  <si>
    <t>Moripur Anandapur-III</t>
  </si>
  <si>
    <t>Moripur Anandapur-IV</t>
  </si>
  <si>
    <t>Mandalpara Uttar Side (Mini)</t>
  </si>
  <si>
    <t>180 (M)</t>
  </si>
  <si>
    <t>Anandapur Uttarbala (Mini)</t>
  </si>
  <si>
    <t>181 (M)</t>
  </si>
  <si>
    <t>Uttarbala Dakshin Angsha (Mini)</t>
  </si>
  <si>
    <t>185 (M)</t>
  </si>
  <si>
    <t>Maripur Anandapur Pakha (Mini)</t>
  </si>
  <si>
    <t>179 (M)</t>
  </si>
  <si>
    <t>JYANDIP ME SCHOOL</t>
  </si>
  <si>
    <t>PATACHARKUCHI VIDYAPITH HSS (Both Team)</t>
  </si>
  <si>
    <t>Uttar Pipla (Mini)</t>
  </si>
  <si>
    <t>175 (M)</t>
  </si>
  <si>
    <t>Pipla Bharalipara (Mini)</t>
  </si>
  <si>
    <t>174 (M)</t>
  </si>
  <si>
    <t>21 PIPLA PRATHAMIK VIDYALAYA</t>
  </si>
  <si>
    <t>699.PAKHA KETEKI L.P</t>
  </si>
  <si>
    <t>Pipla-I</t>
  </si>
  <si>
    <t>Paka Katekibari</t>
  </si>
  <si>
    <t>Pakha Ketekibari Dolo Gossair Than (Mini)</t>
  </si>
  <si>
    <t>176 (M)</t>
  </si>
  <si>
    <t>Bhogeswar MES</t>
  </si>
  <si>
    <t>Bogaribari</t>
  </si>
  <si>
    <t>Bagapara</t>
  </si>
  <si>
    <t>721 BAGAPARA L.P.</t>
  </si>
  <si>
    <t>Garemari Pachim supa</t>
  </si>
  <si>
    <t>Puran Bagapara</t>
  </si>
  <si>
    <t>Bagapara Pamelisupa (Pachim) (Mini)</t>
  </si>
  <si>
    <t>190 (M)</t>
  </si>
  <si>
    <t>986 No. Garemari Sathisamuka LP</t>
  </si>
  <si>
    <t xml:space="preserve">Madhya Barbhitha-III </t>
  </si>
  <si>
    <t>Dolor Pathar</t>
  </si>
  <si>
    <t>Pub Dolor Pathar</t>
  </si>
  <si>
    <t>Dolorpathar Janpar</t>
  </si>
  <si>
    <t>Dolorpathar Janpar Pub Supa</t>
  </si>
  <si>
    <t>Madhya Dolorpathar</t>
  </si>
  <si>
    <t>Pipla-II</t>
  </si>
  <si>
    <t>Pipla-III</t>
  </si>
  <si>
    <t>Pup Pipla Uttar Supa</t>
  </si>
  <si>
    <t>1538 GELENGPARA LP</t>
  </si>
  <si>
    <t>Ghelengpara (Mini)</t>
  </si>
  <si>
    <t>178 (M)</t>
  </si>
  <si>
    <t>1720 CHAMATIYA L.P.</t>
  </si>
  <si>
    <t>PUB PIPLA UTTAR SUBA L.P</t>
  </si>
  <si>
    <t>Pup Pipla (Deorakhat)</t>
  </si>
  <si>
    <t>UTTAR PIPLA ME SCHOOL</t>
  </si>
  <si>
    <t>UTTAR PIPLA HIGH SCHOOL</t>
  </si>
  <si>
    <t>Kharadhara I</t>
  </si>
  <si>
    <t>KHARADHARA KALIMANDIR HIGH SCHOOL</t>
  </si>
  <si>
    <t>18050815503</t>
  </si>
  <si>
    <t>Karkabari (BTAD)</t>
  </si>
  <si>
    <t>Kharadhara-III</t>
  </si>
  <si>
    <t>Baramsari</t>
  </si>
  <si>
    <t>Baramchari</t>
  </si>
  <si>
    <t>Majorkhat Karkabari</t>
  </si>
  <si>
    <t>BARAMCHARI GIRLS MES</t>
  </si>
  <si>
    <t>18050415508</t>
  </si>
  <si>
    <t>Karkabari</t>
  </si>
  <si>
    <t xml:space="preserve">Majorkhat Karkabari Muslimsupa </t>
  </si>
  <si>
    <t>913 UTTARPAHALA SIMALUBARI L.P.</t>
  </si>
  <si>
    <t>Sathisamuka</t>
  </si>
  <si>
    <t>Majorkhat</t>
  </si>
  <si>
    <t>1010 NIZ PAHALA L.P.</t>
  </si>
  <si>
    <t>Niz Sathisamuka</t>
  </si>
  <si>
    <t>Sathisamuka Dakshin</t>
  </si>
  <si>
    <t>Bebjapara</t>
  </si>
  <si>
    <t>Garemari L.P.School AWC</t>
  </si>
  <si>
    <t>Bebjapara (II)</t>
  </si>
  <si>
    <t>Garemari Major chupa (Mini)</t>
  </si>
  <si>
    <t>194 (M)</t>
  </si>
  <si>
    <t>Bamunpara</t>
  </si>
  <si>
    <t>S. Goremari</t>
  </si>
  <si>
    <t xml:space="preserve">Aauniati </t>
  </si>
  <si>
    <t>1130 No. Garemari Udharbari LP</t>
  </si>
  <si>
    <t>Kumarpara (Mini)</t>
  </si>
  <si>
    <t>193 (M)</t>
  </si>
  <si>
    <t>PUB-BAJALI HIGH SCHOOL</t>
  </si>
  <si>
    <t>Bilpar</t>
  </si>
  <si>
    <t>Pub Bilpar</t>
  </si>
  <si>
    <t>Bilpar Boro Supa</t>
  </si>
  <si>
    <t xml:space="preserve"> </t>
  </si>
  <si>
    <t>LALBAHADUR SASTRI BALIKA VIDYALAY</t>
  </si>
  <si>
    <t>811.PRACHIN TUPLAI L.P</t>
  </si>
  <si>
    <t>Uluwa</t>
  </si>
  <si>
    <t>Bhati Ulua</t>
  </si>
  <si>
    <t>567.BHATI ULUWA L.P</t>
  </si>
  <si>
    <t>714.UZAN ULUWA L.P</t>
  </si>
  <si>
    <t>2 NO UZAN ULUWA L.P. SCHOOL</t>
  </si>
  <si>
    <t>18050402306</t>
  </si>
  <si>
    <t>Swajid Jyotish Choudhury MES</t>
  </si>
  <si>
    <t>19.TUPLI L.P</t>
  </si>
  <si>
    <t>PUB BARMANIKPUR VLP</t>
  </si>
  <si>
    <t>BARMANIKPUR ME SCHOOL</t>
  </si>
  <si>
    <t>18050418202</t>
  </si>
  <si>
    <t>Baniagaon SC</t>
  </si>
  <si>
    <t>Chandraprabha Das</t>
  </si>
  <si>
    <t>Anjana Das</t>
  </si>
  <si>
    <t>02.05.19</t>
  </si>
  <si>
    <t>03.05.19</t>
  </si>
  <si>
    <t>Boniagaon SC</t>
  </si>
  <si>
    <t>Kajali Boro</t>
  </si>
  <si>
    <t>Rathomali Boro</t>
  </si>
  <si>
    <t>06,07.05.19</t>
  </si>
  <si>
    <t>08.05.19</t>
  </si>
  <si>
    <t>Baramchari MPHC</t>
  </si>
  <si>
    <t>Namita Devi</t>
  </si>
  <si>
    <t>Sarala Nath</t>
  </si>
  <si>
    <t>09.05.19</t>
  </si>
  <si>
    <t>Rita Ramchiary</t>
  </si>
  <si>
    <t>Garemari SC</t>
  </si>
  <si>
    <t>Bhanti Choudhury</t>
  </si>
  <si>
    <t>Kamini Pathak</t>
  </si>
  <si>
    <t>10.05.19</t>
  </si>
  <si>
    <t>Laxmi Rabha</t>
  </si>
  <si>
    <t>13,14.05.19</t>
  </si>
  <si>
    <t>Kharadhara SC</t>
  </si>
  <si>
    <t>Bandana Kalita</t>
  </si>
  <si>
    <t>Sumitra Kalita</t>
  </si>
  <si>
    <t>15.05.19</t>
  </si>
  <si>
    <t>Bharati Das</t>
  </si>
  <si>
    <t>Punyalata Talukdar</t>
  </si>
  <si>
    <t>16.05.19</t>
  </si>
  <si>
    <t>17.05.19</t>
  </si>
  <si>
    <t>Nusenara Begum</t>
  </si>
  <si>
    <t>Padmini Kalita</t>
  </si>
  <si>
    <t>Reena Das</t>
  </si>
  <si>
    <t>Patacharkuchi SC</t>
  </si>
  <si>
    <t>MANOMATI DAS</t>
  </si>
  <si>
    <t>Parul Roy</t>
  </si>
  <si>
    <t>20.21.05.19</t>
  </si>
  <si>
    <t>Pipla SC</t>
  </si>
  <si>
    <t>Anita Das</t>
  </si>
  <si>
    <t>Nirala Kalita</t>
  </si>
  <si>
    <t>22.05.19</t>
  </si>
  <si>
    <t>Kabita Kalita</t>
  </si>
  <si>
    <t>23.05.19</t>
  </si>
  <si>
    <t>Durga Barman</t>
  </si>
  <si>
    <t>Sathisamuka SC</t>
  </si>
  <si>
    <t>Sibani Das</t>
  </si>
  <si>
    <t>Dipali Barman</t>
  </si>
  <si>
    <t>24.05.19</t>
  </si>
  <si>
    <t>Debajani Boro</t>
  </si>
  <si>
    <t>27.05.19</t>
  </si>
  <si>
    <t>Dolorpathar</t>
  </si>
  <si>
    <t>Nizara Talukdar</t>
  </si>
  <si>
    <t>Najima Khatun</t>
  </si>
  <si>
    <t>28.05.19</t>
  </si>
  <si>
    <t>Nurjahan Begum</t>
  </si>
  <si>
    <t>Yeara Begum</t>
  </si>
  <si>
    <t>96133 54409</t>
  </si>
  <si>
    <t>29.05.19</t>
  </si>
  <si>
    <t>30.05.19</t>
  </si>
  <si>
    <t>Ghelengpara SC</t>
  </si>
  <si>
    <t>Kunjalata Das</t>
  </si>
  <si>
    <t>Sani Das</t>
  </si>
  <si>
    <t>Jayarani Tamang</t>
  </si>
  <si>
    <t>Santi Das</t>
  </si>
  <si>
    <t>09,10.05.19</t>
  </si>
  <si>
    <t>Moina Boro</t>
  </si>
  <si>
    <t>13.05.19</t>
  </si>
  <si>
    <t>Rekha Deury</t>
  </si>
  <si>
    <t>14.05.19</t>
  </si>
  <si>
    <t>Ritanjali Barman</t>
  </si>
  <si>
    <t>Kusumi Kalita</t>
  </si>
  <si>
    <t>Kuchumi Kalita</t>
  </si>
  <si>
    <t>Minati Ramchiary</t>
  </si>
  <si>
    <t>Garemari</t>
  </si>
  <si>
    <t>9678523624</t>
  </si>
  <si>
    <t>28.29.05.19</t>
  </si>
  <si>
    <t>Monoprava Das</t>
  </si>
  <si>
    <t>Ranju Devi</t>
  </si>
  <si>
    <t>Tachima Bibi</t>
  </si>
  <si>
    <t>4th, 31th Reserved Day</t>
  </si>
  <si>
    <t>Bichankuchi - I</t>
  </si>
  <si>
    <t>Bichankuchi - II</t>
  </si>
  <si>
    <t>Bichankuchi Nadipar Pub Supa (Mini)</t>
  </si>
  <si>
    <t>144 (M)</t>
  </si>
  <si>
    <t>Bichankuchi Napara (Mini)</t>
  </si>
  <si>
    <t>146 (M)</t>
  </si>
  <si>
    <t>Bar Boiragi</t>
  </si>
  <si>
    <t>Boiragi Sariha Chupa (Mini)</t>
  </si>
  <si>
    <t>104 (M)</t>
  </si>
  <si>
    <t>37 BAIRAGI L.P.</t>
  </si>
  <si>
    <t>Bairagi Baghather Chupa (Mini)</t>
  </si>
  <si>
    <t>101 (M)</t>
  </si>
  <si>
    <t>Bairagi Bhagatipara (Mini)</t>
  </si>
  <si>
    <t>103 (M)</t>
  </si>
  <si>
    <t>171.BARNALI KUCHI L.P</t>
  </si>
  <si>
    <t>NAVAJYOTI MES</t>
  </si>
  <si>
    <t>Bezkuchi</t>
  </si>
  <si>
    <t>Bezkuchi (Mini)</t>
  </si>
  <si>
    <t>112 (M)</t>
  </si>
  <si>
    <t>Balihajari (Mini)</t>
  </si>
  <si>
    <t>125 (M)</t>
  </si>
  <si>
    <t>902.SAHAN BAIRAGI L.P</t>
  </si>
  <si>
    <t>Bar Sahan Borosupa Bar Boiragi</t>
  </si>
  <si>
    <t>Bar Sahan</t>
  </si>
  <si>
    <t>630/2.BARSAHAN L.P</t>
  </si>
  <si>
    <t>92 /1. BARSAHAN L.P.</t>
  </si>
  <si>
    <t>Patacharkuchi</t>
  </si>
  <si>
    <t>Pata Satra</t>
  </si>
  <si>
    <t>Patacharkuchi-II</t>
  </si>
  <si>
    <t>1210.SARBODAYA L.P</t>
  </si>
  <si>
    <t>Sariah Chakla</t>
  </si>
  <si>
    <t>PATACHARKUCHI GIRLS HE SCHOOL</t>
  </si>
  <si>
    <t>Kuwara Sripursakla</t>
  </si>
  <si>
    <t>64 PATACHARKUCHI JR. B. S.</t>
  </si>
  <si>
    <t>1376.PATACHARKUCHI L.P</t>
  </si>
  <si>
    <t>Kuwara Doloigaon</t>
  </si>
  <si>
    <t>Uttar Kuwarahati (Mini)</t>
  </si>
  <si>
    <t>141 (M)</t>
  </si>
  <si>
    <t>N.H. COLLEGE (Both Team)</t>
  </si>
  <si>
    <t>614 HATHINAPUR L.P.</t>
  </si>
  <si>
    <t>MAYNAMATI BALIKA HE SCHOOL</t>
  </si>
  <si>
    <t>Palah Simalubari</t>
  </si>
  <si>
    <t>51 KHARADHARA L.P.</t>
  </si>
  <si>
    <t>Barbhaluki (I)</t>
  </si>
  <si>
    <t>Barbhaluki (II)</t>
  </si>
  <si>
    <t>BHALUKI HS</t>
  </si>
  <si>
    <t>Barbhaluki (III)</t>
  </si>
  <si>
    <t>Khudrabhaluki</t>
  </si>
  <si>
    <t>Dangariapara (Mini)</t>
  </si>
  <si>
    <t>120 (M)</t>
  </si>
  <si>
    <t>Madhyapara (Mini)</t>
  </si>
  <si>
    <t>121 (M)</t>
  </si>
  <si>
    <t>Lakharpara (Mini)</t>
  </si>
  <si>
    <t>122 (M)</t>
  </si>
  <si>
    <t>Kanimara (I)</t>
  </si>
  <si>
    <t>Kanimara (II)</t>
  </si>
  <si>
    <t>Dairapara</t>
  </si>
  <si>
    <t>Bhohasupa (Mini)</t>
  </si>
  <si>
    <t>123 (M)</t>
  </si>
  <si>
    <t>Saktipar</t>
  </si>
  <si>
    <t>Anandapur Muslimsupa (Mini)</t>
  </si>
  <si>
    <t>184 (M)</t>
  </si>
  <si>
    <t>Pathsala Town</t>
  </si>
  <si>
    <t>College Road (1)</t>
  </si>
  <si>
    <t>College Road (2)</t>
  </si>
  <si>
    <t>Krishna Nagar (3)</t>
  </si>
  <si>
    <t>Pathsala Ward No.(1)</t>
  </si>
  <si>
    <t>Pathsala Ward No.1</t>
  </si>
  <si>
    <t>Jyotinagar</t>
  </si>
  <si>
    <t>Jyotinagar-1</t>
  </si>
  <si>
    <t>Krishna Nagar (2)</t>
  </si>
  <si>
    <t>Bhattadev Nagar</t>
  </si>
  <si>
    <t>Haripur</t>
  </si>
  <si>
    <t>Haripur (Mini)</t>
  </si>
  <si>
    <t>133 (M)</t>
  </si>
  <si>
    <t>Barbhala - I</t>
  </si>
  <si>
    <t>Barbhala - II</t>
  </si>
  <si>
    <t>Hathinapur</t>
  </si>
  <si>
    <t>HATHINAPUR VIDYAMANDIR HES</t>
  </si>
  <si>
    <t>Cheki</t>
  </si>
  <si>
    <t>1462 KHELUAPARA L.P.</t>
  </si>
  <si>
    <t>Sripur Chakla (Mini)</t>
  </si>
  <si>
    <t>129 (M)</t>
  </si>
  <si>
    <t>Dewjarapar Chupa (Mini)</t>
  </si>
  <si>
    <t>130 (M)</t>
  </si>
  <si>
    <t>639 SARIHA CHAKLA L.P.</t>
  </si>
  <si>
    <t>804 PAHALA BALIHAJARI L.P.</t>
  </si>
  <si>
    <t>PAKA SARIHA HSS</t>
  </si>
  <si>
    <t>HSS</t>
  </si>
  <si>
    <t>PAKA SARIHA ANCHALIC MEM</t>
  </si>
  <si>
    <t>18050412404</t>
  </si>
  <si>
    <t>Hajirapara (Mini)</t>
  </si>
  <si>
    <t>110 (M)</t>
  </si>
  <si>
    <t>Soud Chupa (Mini)</t>
  </si>
  <si>
    <t>116 (M)</t>
  </si>
  <si>
    <t>KANIMARA H.S</t>
  </si>
  <si>
    <t>Pamelipara (Mini)</t>
  </si>
  <si>
    <t>138 (M)</t>
  </si>
  <si>
    <t>Gobindapur Saruhati</t>
  </si>
  <si>
    <t>Gobindapur Dakshinhati (Mini)</t>
  </si>
  <si>
    <t>126 (M)</t>
  </si>
  <si>
    <t>Gosaikhat (Mini)</t>
  </si>
  <si>
    <t>117 (M)</t>
  </si>
  <si>
    <t>Bayanther Chupa (Mini)</t>
  </si>
  <si>
    <t>118 (M)</t>
  </si>
  <si>
    <t>Jakanpara (Mini)</t>
  </si>
  <si>
    <t>119 (M)</t>
  </si>
  <si>
    <t>641 BALIPARA L.P.</t>
  </si>
  <si>
    <t>230/1.BAR BHALUKI L.P</t>
  </si>
  <si>
    <t>Balipara</t>
  </si>
  <si>
    <t>Gosaipara Chupa (Mini)</t>
  </si>
  <si>
    <t>114 (M)</t>
  </si>
  <si>
    <t>Baniapara (Mini)</t>
  </si>
  <si>
    <t>115 (M)</t>
  </si>
  <si>
    <t>600/2.BAR BHALUKI L.P</t>
  </si>
  <si>
    <t>1442. DAKHIN HELANA  L.P.</t>
  </si>
  <si>
    <t>GHORAMARA L.P.</t>
  </si>
  <si>
    <t>Pub Balipara (Mini)</t>
  </si>
  <si>
    <t>111 (M)</t>
  </si>
  <si>
    <t>Pub Balipara-II, Patnabari (Mini)</t>
  </si>
  <si>
    <t>113 (M)</t>
  </si>
  <si>
    <t>Nalbari High School</t>
  </si>
  <si>
    <t>18050809701</t>
  </si>
  <si>
    <t>Gobindapur Pubhati (Mini)</t>
  </si>
  <si>
    <t>127 (M)</t>
  </si>
  <si>
    <t>Gobindapur Uttarhati (Mini)</t>
  </si>
  <si>
    <t>124 (M)</t>
  </si>
  <si>
    <t>Gobindapur - I</t>
  </si>
  <si>
    <t>Gobindapur - II</t>
  </si>
  <si>
    <t>Dakhinhati Kuwara (Mini)</t>
  </si>
  <si>
    <t>139 (M)</t>
  </si>
  <si>
    <t>Niz Palah Uttar hati (Mini)</t>
  </si>
  <si>
    <t>128 (M)</t>
  </si>
  <si>
    <t>Uttar Chupa (Mini)</t>
  </si>
  <si>
    <t>134 (M)</t>
  </si>
  <si>
    <t>Nadipar Pachimchupa (Mini)</t>
  </si>
  <si>
    <t>131 (M)</t>
  </si>
  <si>
    <t>Choudhurypara (Mini), Bichankuchi</t>
  </si>
  <si>
    <t>143 (M)</t>
  </si>
  <si>
    <t>Dharamapur (Mini)</t>
  </si>
  <si>
    <t>136 (M)</t>
  </si>
  <si>
    <t>Dekarbhitha (Mini)</t>
  </si>
  <si>
    <t>135 (M)</t>
  </si>
  <si>
    <t>Sudurpara Sariha Chakla (Mini)</t>
  </si>
  <si>
    <t>142 (M)</t>
  </si>
  <si>
    <t>Chauliabori-I</t>
  </si>
  <si>
    <t>Chauliabori-II</t>
  </si>
  <si>
    <t>Chauliabori-III</t>
  </si>
  <si>
    <t>Chauliabori</t>
  </si>
  <si>
    <t>Sarada Talukdar</t>
  </si>
  <si>
    <t>Malina Das</t>
  </si>
  <si>
    <t>01.06.19</t>
  </si>
  <si>
    <t>BAIRAGI SC</t>
  </si>
  <si>
    <t>RENU TALUKDAR</t>
  </si>
  <si>
    <t>Sewali Thakuria</t>
  </si>
  <si>
    <t>03.06.19</t>
  </si>
  <si>
    <t>Kiran Thakuria</t>
  </si>
  <si>
    <t>04.06.19</t>
  </si>
  <si>
    <t>BHANITA KALITA</t>
  </si>
  <si>
    <t>Kamala Devi</t>
  </si>
  <si>
    <t>Patacharkuchi MPHC</t>
  </si>
  <si>
    <t>Sumitra Devi</t>
  </si>
  <si>
    <t>Champa Das</t>
  </si>
  <si>
    <t>06, 07.06.19</t>
  </si>
  <si>
    <t>PATACHARKUCHI SC</t>
  </si>
  <si>
    <t>10.06.19</t>
  </si>
  <si>
    <t>Binapani Das</t>
  </si>
  <si>
    <t>Minu Devi</t>
  </si>
  <si>
    <t>Kabita Barman</t>
  </si>
  <si>
    <t>11.06.19</t>
  </si>
  <si>
    <t>12,13.06.19</t>
  </si>
  <si>
    <t>KUWARA</t>
  </si>
  <si>
    <t>NIRMALA DEKA</t>
  </si>
  <si>
    <t>Nirada Kalita</t>
  </si>
  <si>
    <t>14.15.06.19</t>
  </si>
  <si>
    <t>Fri, Sat</t>
  </si>
  <si>
    <t>NIRADA KALITA</t>
  </si>
  <si>
    <t>Hathinapur SC</t>
  </si>
  <si>
    <t>Tarulata Talukdar</t>
  </si>
  <si>
    <t>Mina Das</t>
  </si>
  <si>
    <t>17,18.06.19</t>
  </si>
  <si>
    <t>Kharadhara Sc</t>
  </si>
  <si>
    <t>19.06.19</t>
  </si>
  <si>
    <t>Bhaluki SC</t>
  </si>
  <si>
    <t>Himani Talukdar</t>
  </si>
  <si>
    <t>Himani Das</t>
  </si>
  <si>
    <t>20, 21.06.19</t>
  </si>
  <si>
    <t>Bijaya Talukdar</t>
  </si>
  <si>
    <t>Kulada Das</t>
  </si>
  <si>
    <t>Rekha Devi</t>
  </si>
  <si>
    <t>Sewali Devi</t>
  </si>
  <si>
    <t>24.06.19</t>
  </si>
  <si>
    <t>25.06.19</t>
  </si>
  <si>
    <t>Dalimi Baruah</t>
  </si>
  <si>
    <t>26.06.19</t>
  </si>
  <si>
    <t>27.06.19</t>
  </si>
  <si>
    <t>28.06.19</t>
  </si>
  <si>
    <t>Haripur S/c</t>
  </si>
  <si>
    <t xml:space="preserve">Nirupama Kalita </t>
  </si>
  <si>
    <t>Sima Das</t>
  </si>
  <si>
    <t>Lilabati Haloi</t>
  </si>
  <si>
    <t>03, 04.06.19</t>
  </si>
  <si>
    <t>Cheki MPHC</t>
  </si>
  <si>
    <t>Dipanjali Talukdar</t>
  </si>
  <si>
    <t>Hiran Das</t>
  </si>
  <si>
    <t>06.06.19</t>
  </si>
  <si>
    <t>Alimon Khatun</t>
  </si>
  <si>
    <t>07.06.19</t>
  </si>
  <si>
    <t>Belona SC</t>
  </si>
  <si>
    <t>Nalini Talukdar</t>
  </si>
  <si>
    <t>Karabi Kalita</t>
  </si>
  <si>
    <t>10, 11.06.19</t>
  </si>
  <si>
    <t>Charulata Kalita</t>
  </si>
  <si>
    <t>12, 13.06.19</t>
  </si>
  <si>
    <t>14, 15.06.19</t>
  </si>
  <si>
    <t>MAMONI ROY</t>
  </si>
  <si>
    <t>BINA KALITA</t>
  </si>
  <si>
    <t>Kalpana Choudhury</t>
  </si>
  <si>
    <t>17.06.19</t>
  </si>
  <si>
    <t>Uttara Kalita</t>
  </si>
  <si>
    <t>18.06.19</t>
  </si>
  <si>
    <t>Helana MPHC</t>
  </si>
  <si>
    <t>Ritumani Dutta Malakar</t>
  </si>
  <si>
    <t>Makani Kalita</t>
  </si>
  <si>
    <t>Prabha Kalita</t>
  </si>
  <si>
    <t>20.06.19</t>
  </si>
  <si>
    <t>21.06.19</t>
  </si>
  <si>
    <t>Chauliabari SC</t>
  </si>
  <si>
    <t>Jamila Begum</t>
  </si>
  <si>
    <t>Mahiran Nessa</t>
  </si>
  <si>
    <t>27, 28.06.19</t>
  </si>
  <si>
    <t>Sarala Daimary</t>
  </si>
  <si>
    <t>29 Reserved day</t>
  </si>
  <si>
    <t>Barpeta</t>
  </si>
  <si>
    <t>Nityananda</t>
  </si>
  <si>
    <t>Bamunkuchi</t>
  </si>
  <si>
    <t>Dharamtala-I</t>
  </si>
  <si>
    <t>Dharamtala-II</t>
  </si>
  <si>
    <t>Bamunkuchi-II</t>
  </si>
  <si>
    <t>Dharamtala Bamunpara</t>
  </si>
  <si>
    <t>Bhagawatipara</t>
  </si>
  <si>
    <t>Dhawapara  (Mini)</t>
  </si>
  <si>
    <t>90 (M)</t>
  </si>
  <si>
    <t>Dharamtola Bamunpara  (Mini)</t>
  </si>
  <si>
    <t>95 (M)</t>
  </si>
  <si>
    <t>Pakrirtal  (Mini)</t>
  </si>
  <si>
    <t>98 (M)</t>
  </si>
  <si>
    <t>Khilormur (supa) (Mini)</t>
  </si>
  <si>
    <t>99 (M)</t>
  </si>
  <si>
    <t>Marka Mushlimchupa  (Mini)</t>
  </si>
  <si>
    <t>100 (M)</t>
  </si>
  <si>
    <t>Dharamtala Bhohpara supa  (Mini)</t>
  </si>
  <si>
    <t>106 (M)</t>
  </si>
  <si>
    <t>Barnalikuchi</t>
  </si>
  <si>
    <t>Barbatabari Milan Nagar</t>
  </si>
  <si>
    <t>Barnalikuchi-II</t>
  </si>
  <si>
    <t>Balattari</t>
  </si>
  <si>
    <t>Kaplasupa (Nalikuchi) (Mini)</t>
  </si>
  <si>
    <t>91 (M)</t>
  </si>
  <si>
    <t>Bakapara  (Mini)</t>
  </si>
  <si>
    <t>93 (M)</t>
  </si>
  <si>
    <t>Bamakhata-I</t>
  </si>
  <si>
    <t>Bamakhata-II</t>
  </si>
  <si>
    <t>Bamakhata-IV</t>
  </si>
  <si>
    <t>Doloigaon</t>
  </si>
  <si>
    <t>Halgirighat</t>
  </si>
  <si>
    <t>Majither Chupa Indrapar Dakhin</t>
  </si>
  <si>
    <t>Jalpaiguri</t>
  </si>
  <si>
    <t>Gangapara</t>
  </si>
  <si>
    <t>Bamakhata</t>
  </si>
  <si>
    <t>Barbari</t>
  </si>
  <si>
    <t>Doloigaon Santipur</t>
  </si>
  <si>
    <t>Dhamapara</t>
  </si>
  <si>
    <t>Madan Routa Nagar</t>
  </si>
  <si>
    <t>Dumuria Uttar</t>
  </si>
  <si>
    <t>Charalpara-III</t>
  </si>
  <si>
    <t>Nalana</t>
  </si>
  <si>
    <t>Nalana -I</t>
  </si>
  <si>
    <t>Nalana-II</t>
  </si>
  <si>
    <t>Niz-Sariha</t>
  </si>
  <si>
    <t>Sariha Satra</t>
  </si>
  <si>
    <t>Barbatabari Howly Supa</t>
  </si>
  <si>
    <t>Niz-Sariha-II</t>
  </si>
  <si>
    <t>Tangarkur</t>
  </si>
  <si>
    <t>Sariha Chupa  (Mini)</t>
  </si>
  <si>
    <t>88 (M)</t>
  </si>
  <si>
    <t>Bohapara Dakhin (Mini)</t>
  </si>
  <si>
    <t>89 (M)</t>
  </si>
  <si>
    <t>Bhohapara Uttar  (Mini)</t>
  </si>
  <si>
    <t>92 (M)</t>
  </si>
  <si>
    <t>Sariha Satra  (Mini)</t>
  </si>
  <si>
    <t>94 (M)</t>
  </si>
  <si>
    <t>Khalihamari  (Mini)</t>
  </si>
  <si>
    <t>96 (M)</t>
  </si>
  <si>
    <t>Hauli (HOWLY) (Mini)</t>
  </si>
  <si>
    <t>97 (M)</t>
  </si>
  <si>
    <t>Choudhurypara  (Mini)</t>
  </si>
  <si>
    <t>107 (M)</t>
  </si>
  <si>
    <t>Raypur-II</t>
  </si>
  <si>
    <t>Birkala</t>
  </si>
  <si>
    <t>Kouchpara  (Mini)</t>
  </si>
  <si>
    <t>102 (M)</t>
  </si>
  <si>
    <t>kumarpara  (Mini)</t>
  </si>
  <si>
    <t>105 (M)</t>
  </si>
  <si>
    <t>Kalitapara  (Mini)</t>
  </si>
  <si>
    <t>108 (M)</t>
  </si>
  <si>
    <t>Muguria, Kalighat-II</t>
  </si>
  <si>
    <t>Milanpur-II</t>
  </si>
  <si>
    <t>Milanpur-I</t>
  </si>
  <si>
    <t>Islampur-I</t>
  </si>
  <si>
    <t>Santipur-II</t>
  </si>
  <si>
    <t>Daily Bazar</t>
  </si>
  <si>
    <t>Anchali Road-I</t>
  </si>
  <si>
    <t>Ismalpur-II</t>
  </si>
  <si>
    <t>Anchali Road-II</t>
  </si>
  <si>
    <t>Baishyapara</t>
  </si>
  <si>
    <t>Bhagabatipara</t>
  </si>
  <si>
    <t>Howly Road</t>
  </si>
  <si>
    <t xml:space="preserve">Sundarpur </t>
  </si>
  <si>
    <t>Lachit Nagar</t>
  </si>
  <si>
    <t>Muguria-I</t>
  </si>
  <si>
    <t>Muguria-II</t>
  </si>
  <si>
    <t>Hagurigaon</t>
  </si>
  <si>
    <t>Kalimandir</t>
  </si>
  <si>
    <t>Kalighat -I</t>
  </si>
  <si>
    <t>Raitpara -I</t>
  </si>
  <si>
    <t>Udayanpur</t>
  </si>
  <si>
    <t>Baniapara</t>
  </si>
  <si>
    <t>Santi Nagar</t>
  </si>
  <si>
    <t>Bhakatpara</t>
  </si>
  <si>
    <t>Dakshin Bhogpur</t>
  </si>
  <si>
    <t>Bangaon Sabhar Khala</t>
  </si>
  <si>
    <t>Bangaon - III, Bhati Gomura</t>
  </si>
  <si>
    <t>Puran Bangaon (Mini)</t>
  </si>
  <si>
    <t>50 (M)</t>
  </si>
  <si>
    <t>Purani Bangaon, Uttar Suba Dakshin Angsha (Mini)</t>
  </si>
  <si>
    <t>59 (M)</t>
  </si>
  <si>
    <t>Bangaon-I</t>
  </si>
  <si>
    <t>Bargandubi</t>
  </si>
  <si>
    <t>Panara (Mini)</t>
  </si>
  <si>
    <t>53 (M)</t>
  </si>
  <si>
    <t>Bhati Gomura</t>
  </si>
  <si>
    <t>Brahman Supa (Mini)</t>
  </si>
  <si>
    <t>58 (M)</t>
  </si>
  <si>
    <t>Dutta Supa (Mini) Bargandubi</t>
  </si>
  <si>
    <t>56 (M)</t>
  </si>
  <si>
    <t>Gomura Supa (Mini)</t>
  </si>
  <si>
    <t>52 (M)</t>
  </si>
  <si>
    <t>55 (M)</t>
  </si>
  <si>
    <t>Dakhin Supa (Mini)</t>
  </si>
  <si>
    <t>57 (M)</t>
  </si>
  <si>
    <t>Mukal Pathar (Mini)</t>
  </si>
  <si>
    <t>60 (M)</t>
  </si>
  <si>
    <t>Melompara (Mini)</t>
  </si>
  <si>
    <t>62 (M)</t>
  </si>
  <si>
    <t>Gosai Supa (Mini)</t>
  </si>
  <si>
    <t>66 (M)</t>
  </si>
  <si>
    <t>Jalikhata-I</t>
  </si>
  <si>
    <t>Jalikhata-II</t>
  </si>
  <si>
    <t>Jalikhata-III, Majarghat</t>
  </si>
  <si>
    <t>Gharamara</t>
  </si>
  <si>
    <t xml:space="preserve">Helona </t>
  </si>
  <si>
    <t>Dakshin Helona</t>
  </si>
  <si>
    <t>Pub Helona Thakriapara (Mini)</t>
  </si>
  <si>
    <t>47 (M)</t>
  </si>
  <si>
    <t>Gharamara - II</t>
  </si>
  <si>
    <t>Baro Supa Helona (Mini)</t>
  </si>
  <si>
    <t>48 (M)</t>
  </si>
  <si>
    <t>Thakriapara (Mini)</t>
  </si>
  <si>
    <t>49 (M)</t>
  </si>
  <si>
    <t>Nalbari Supa (Mini)</t>
  </si>
  <si>
    <t>51 (M)</t>
  </si>
  <si>
    <t>Hajira Supa (Mini)</t>
  </si>
  <si>
    <t>54 (M)</t>
  </si>
  <si>
    <t>Gouripur (Mini)</t>
  </si>
  <si>
    <t>64 (M)</t>
  </si>
  <si>
    <t>Roybari (Mini)</t>
  </si>
  <si>
    <t>68 (M)</t>
  </si>
  <si>
    <t>Tihudekhata</t>
  </si>
  <si>
    <t>Nalbari Supa (Nalbari LPS)</t>
  </si>
  <si>
    <t>Sitpur L.P.School, Oukuchi</t>
  </si>
  <si>
    <t>61 (M)</t>
  </si>
  <si>
    <t>Balartari (Mini)</t>
  </si>
  <si>
    <t>67 (M)</t>
  </si>
  <si>
    <t>Puthimari-I</t>
  </si>
  <si>
    <t>Puthimari-II</t>
  </si>
  <si>
    <t>Puthimari-III</t>
  </si>
  <si>
    <t>Odalguri</t>
  </si>
  <si>
    <t>Mairambhitha</t>
  </si>
  <si>
    <t>Kaloguri sewa Asram L.P.</t>
  </si>
  <si>
    <t>Dongarpara  (Mini)</t>
  </si>
  <si>
    <t>211 (M)</t>
  </si>
  <si>
    <t>Bhalukaguri  (Mini)</t>
  </si>
  <si>
    <t>215 (M)</t>
  </si>
  <si>
    <t>Sialmari</t>
  </si>
  <si>
    <t>Darupara Pachimsupa Simlartal</t>
  </si>
  <si>
    <t>Bagulipara</t>
  </si>
  <si>
    <t>Uttar Suba, Sialmari</t>
  </si>
  <si>
    <t>Baguliapara  (Mini)</t>
  </si>
  <si>
    <t>214 (M)</t>
  </si>
  <si>
    <t>Dakshin Suba Sialmari (Mini)</t>
  </si>
  <si>
    <t>217 (M)</t>
  </si>
  <si>
    <t>Bagritary</t>
  </si>
  <si>
    <t>Dalimarbhitha</t>
  </si>
  <si>
    <t>Singimari</t>
  </si>
  <si>
    <t>Hakartup</t>
  </si>
  <si>
    <t>Laugaon</t>
  </si>
  <si>
    <t>Pashim Hakartup, Baguliapara</t>
  </si>
  <si>
    <t>Santipur Singimari Dakhin</t>
  </si>
  <si>
    <t>2NO. Dalimarbhitha</t>
  </si>
  <si>
    <t>Katrartal  (Mini)</t>
  </si>
  <si>
    <t>212 (M)</t>
  </si>
  <si>
    <t>3 No. Dalimorbhitha  (Mini)</t>
  </si>
  <si>
    <t>213 (M)</t>
  </si>
  <si>
    <t>Pukhuripar Supa  (Mini)</t>
  </si>
  <si>
    <t>216 (M)</t>
  </si>
  <si>
    <t>Kumrekhowa</t>
  </si>
  <si>
    <t>Titka Gariya -I</t>
  </si>
  <si>
    <t>KeotPara, Titka</t>
  </si>
  <si>
    <t>Titka Gariya -II</t>
  </si>
  <si>
    <t>Kolani</t>
  </si>
  <si>
    <t>Kukuwabatabari -I</t>
  </si>
  <si>
    <t>Mither Chupa</t>
  </si>
  <si>
    <t>Kukuwabatabari -II</t>
  </si>
  <si>
    <t>Kukuwabatabari Uttar</t>
  </si>
  <si>
    <t>Pathsala Dakhin</t>
  </si>
  <si>
    <t>Rup Diga</t>
  </si>
  <si>
    <t>Koch Diga</t>
  </si>
  <si>
    <t>Maguri</t>
  </si>
  <si>
    <t>Bajalipara</t>
  </si>
  <si>
    <t>Bamakhata-III</t>
  </si>
  <si>
    <t>Khutarguri Dakhin Pub</t>
  </si>
  <si>
    <t>Deulapara  (Mini)</t>
  </si>
  <si>
    <t>21 (Mini)</t>
  </si>
  <si>
    <t>Bhaktapara  (Mini)</t>
  </si>
  <si>
    <t>19 (Mini)</t>
  </si>
  <si>
    <t>Bayanpara  (Mini)</t>
  </si>
  <si>
    <t>20 (Mini)</t>
  </si>
  <si>
    <t>Bishnupur  (Mini)</t>
  </si>
  <si>
    <t>22 (Mini)</t>
  </si>
  <si>
    <t>BAMUNKUCHI</t>
  </si>
  <si>
    <t>Dipika Devi</t>
  </si>
  <si>
    <t>Nirada Deka</t>
  </si>
  <si>
    <t>01.07.19</t>
  </si>
  <si>
    <t>Kayani Roy Pathak</t>
  </si>
  <si>
    <t>Himani Devi</t>
  </si>
  <si>
    <t>Mira Kalita</t>
  </si>
  <si>
    <t>02.07.19</t>
  </si>
  <si>
    <t>03.07.19</t>
  </si>
  <si>
    <t>04.07.19</t>
  </si>
  <si>
    <t>Bairagi SC</t>
  </si>
  <si>
    <t>05.07.19</t>
  </si>
  <si>
    <t>KAMALA DEVI</t>
  </si>
  <si>
    <t>Bhatima Kalita</t>
  </si>
  <si>
    <t>08.07.19</t>
  </si>
  <si>
    <t>Renu Talukdar</t>
  </si>
  <si>
    <t>Putuli Devi</t>
  </si>
  <si>
    <t>9957102528</t>
  </si>
  <si>
    <t>Choukhuty SC</t>
  </si>
  <si>
    <t>Dipanjali Patgiri</t>
  </si>
  <si>
    <t>Lalita Talukdar</t>
  </si>
  <si>
    <t>09.07.19</t>
  </si>
  <si>
    <t>8254925599</t>
  </si>
  <si>
    <t>9707035669</t>
  </si>
  <si>
    <t>9954310823</t>
  </si>
  <si>
    <t>Choukhuti S/c</t>
  </si>
  <si>
    <t xml:space="preserve">Arati choudhury </t>
  </si>
  <si>
    <t>9954392986</t>
  </si>
  <si>
    <t>10.07.19</t>
  </si>
  <si>
    <t>9864619318</t>
  </si>
  <si>
    <t xml:space="preserve">Dalimi Talukdar </t>
  </si>
  <si>
    <t>9435678810</t>
  </si>
  <si>
    <t xml:space="preserve">Anima Choudhury </t>
  </si>
  <si>
    <t>8822714855</t>
  </si>
  <si>
    <t>9954216814</t>
  </si>
  <si>
    <t xml:space="preserve">Arpana Kalita </t>
  </si>
  <si>
    <t>11.07.19</t>
  </si>
  <si>
    <t>9401063847</t>
  </si>
  <si>
    <t>8876774839</t>
  </si>
  <si>
    <t>8812846757</t>
  </si>
  <si>
    <t>Purnima Roy</t>
  </si>
  <si>
    <t>12.07.19</t>
  </si>
  <si>
    <t>Charalpara</t>
  </si>
  <si>
    <t>Jamini Roy</t>
  </si>
  <si>
    <t>Golapi Talukdar</t>
  </si>
  <si>
    <t>15.07.19</t>
  </si>
  <si>
    <t>NIZSARIHA</t>
  </si>
  <si>
    <t>Namita Deka</t>
  </si>
  <si>
    <t xml:space="preserve">SUNDAR ROY </t>
  </si>
  <si>
    <t>16.07.19</t>
  </si>
  <si>
    <t>Hiran Devi</t>
  </si>
  <si>
    <t>HIRAN DEVI</t>
  </si>
  <si>
    <t>17.07.19</t>
  </si>
  <si>
    <t>Sundari Roy</t>
  </si>
  <si>
    <t>18.07.19</t>
  </si>
  <si>
    <t xml:space="preserve">Manju Das </t>
  </si>
  <si>
    <t>19.07.19</t>
  </si>
  <si>
    <t>Jonali Roy</t>
  </si>
  <si>
    <t>22.07.19</t>
  </si>
  <si>
    <t>9435736583</t>
  </si>
  <si>
    <t>Premada Kakati</t>
  </si>
  <si>
    <t>9707301462</t>
  </si>
  <si>
    <t>8011080854</t>
  </si>
  <si>
    <t>9401252573</t>
  </si>
  <si>
    <t>23.07.19</t>
  </si>
  <si>
    <t>8471845328</t>
  </si>
  <si>
    <t>9678778671</t>
  </si>
  <si>
    <t>9613668516</t>
  </si>
  <si>
    <t>9401259340</t>
  </si>
  <si>
    <t>24.07.19</t>
  </si>
  <si>
    <t>8749982894</t>
  </si>
  <si>
    <t>9854496038</t>
  </si>
  <si>
    <t>9706138947</t>
  </si>
  <si>
    <t>9767154907</t>
  </si>
  <si>
    <t>25.07.19</t>
  </si>
  <si>
    <t>Renuka Kakati</t>
  </si>
  <si>
    <t>9957105362</t>
  </si>
  <si>
    <t>9678697582</t>
  </si>
  <si>
    <t>26.07.19</t>
  </si>
  <si>
    <t>8822932949</t>
  </si>
  <si>
    <t>9508543751</t>
  </si>
  <si>
    <t>9954689941</t>
  </si>
  <si>
    <t>9401072246</t>
  </si>
  <si>
    <t>29.07.19</t>
  </si>
  <si>
    <t>9401403350</t>
  </si>
  <si>
    <t>9864850540</t>
  </si>
  <si>
    <t>8011399746</t>
  </si>
  <si>
    <t>30.07.19</t>
  </si>
  <si>
    <t>9864845571</t>
  </si>
  <si>
    <t>Sarala Thakuria</t>
  </si>
  <si>
    <t>7896574720</t>
  </si>
  <si>
    <t>Bongaon SC</t>
  </si>
  <si>
    <t>Anima Mazundar</t>
  </si>
  <si>
    <t>Mahamaya Devi</t>
  </si>
  <si>
    <t>Ulupi Medhi</t>
  </si>
  <si>
    <t>Pranita Devi</t>
  </si>
  <si>
    <t>Radharani Dutta</t>
  </si>
  <si>
    <t>Ambika Roy</t>
  </si>
  <si>
    <t>Sujala Talukdar</t>
  </si>
  <si>
    <t>Saraju  Talukdar</t>
  </si>
  <si>
    <t>Puthimari MPHC</t>
  </si>
  <si>
    <t>Pritilata Choudhury</t>
  </si>
  <si>
    <t>Nijara Das</t>
  </si>
  <si>
    <t>Dipti Kalita</t>
  </si>
  <si>
    <t>Jonaki Kalita</t>
  </si>
  <si>
    <t>Krishna Devi</t>
  </si>
  <si>
    <t>Nalini Roy</t>
  </si>
  <si>
    <t>Padmini Basumatary</t>
  </si>
  <si>
    <t>Dalimorvitha</t>
  </si>
  <si>
    <t>Dhiru Medhi</t>
  </si>
  <si>
    <t>Premada Das</t>
  </si>
  <si>
    <t>Anita Talukdar</t>
  </si>
  <si>
    <t>Phulkumari Roy</t>
  </si>
  <si>
    <t>9957767079</t>
  </si>
  <si>
    <t>95778 15368</t>
  </si>
  <si>
    <t>Titka SC</t>
  </si>
  <si>
    <t>Padmawati Nath</t>
  </si>
  <si>
    <t>Phunu Deka</t>
  </si>
  <si>
    <t>7896244796</t>
  </si>
  <si>
    <t>Dipika Rajbanshi</t>
  </si>
  <si>
    <t>8876031706</t>
  </si>
  <si>
    <t>8472824753</t>
  </si>
  <si>
    <t>9707127427</t>
  </si>
  <si>
    <t>Rita Talukdar</t>
  </si>
  <si>
    <t>RUPDIGA SC</t>
  </si>
  <si>
    <t>Dinada Seal</t>
  </si>
  <si>
    <t>Bijaya Kalita</t>
  </si>
  <si>
    <t>Pabitri Haloi</t>
  </si>
  <si>
    <t>Nagargaon SC</t>
  </si>
  <si>
    <t>Hiran Choudhury</t>
  </si>
  <si>
    <t>Alaka Choudhury</t>
  </si>
  <si>
    <t>8011330820</t>
  </si>
  <si>
    <t>Jaya Das</t>
  </si>
  <si>
    <t>9508965184</t>
  </si>
  <si>
    <t>7896937374</t>
  </si>
  <si>
    <t>9954943407</t>
  </si>
  <si>
    <t>9954933099</t>
  </si>
  <si>
    <t>20th, 31th Reserved</t>
  </si>
  <si>
    <t>Barkur (Mini)</t>
  </si>
  <si>
    <t>220 (M)</t>
  </si>
  <si>
    <t>Bangalipara (Mini)</t>
  </si>
  <si>
    <t>221 (M)</t>
  </si>
  <si>
    <t>Balarvitha (Mini)</t>
  </si>
  <si>
    <t>149 (M)</t>
  </si>
  <si>
    <t>BATUWA PALHAJIPARA VLP</t>
  </si>
  <si>
    <t>SARUBARI SANTI VLP</t>
  </si>
  <si>
    <t>18050413205</t>
  </si>
  <si>
    <t>Sanikura</t>
  </si>
  <si>
    <t>1158 CHAOLIABARI L.P.</t>
  </si>
  <si>
    <t>Pub Kardoiguri Bangti</t>
  </si>
  <si>
    <t>Purba Kardoiguri Bangti-II</t>
  </si>
  <si>
    <t>Madhya Pachim Kardoiguri</t>
  </si>
  <si>
    <t>Madhya Kardoiguri</t>
  </si>
  <si>
    <t>Kadamtala</t>
  </si>
  <si>
    <t>CHEKI ME SCHOOL</t>
  </si>
  <si>
    <t>Ojasastar</t>
  </si>
  <si>
    <t>217 CHEKI L.P.</t>
  </si>
  <si>
    <t>Dairavitha (Mini)</t>
  </si>
  <si>
    <t>222 (M)</t>
  </si>
  <si>
    <t>Barbhitha-I, Khandakarpara</t>
  </si>
  <si>
    <t>1460 UTTAR CHEKI L.P.</t>
  </si>
  <si>
    <t>1211.DALIMARVITHA L.P</t>
  </si>
  <si>
    <t>228.HAKARTUP L.P</t>
  </si>
  <si>
    <t>BAPUJI HES</t>
  </si>
  <si>
    <t>840.KATARAR TAL L.P</t>
  </si>
  <si>
    <t>890.BAGULA PARA L.P</t>
  </si>
  <si>
    <t>Saravitha (Mini)</t>
  </si>
  <si>
    <t>219 (M)</t>
  </si>
  <si>
    <t>1807 No. Dakshin Hathinapur LPS</t>
  </si>
  <si>
    <t>PAHUMARA BANDH ANCHALIK HIGH SCHOOL</t>
  </si>
  <si>
    <t>18050817501</t>
  </si>
  <si>
    <t>809.ODAL GURI L.P</t>
  </si>
  <si>
    <t>437 KALARGURI LP</t>
  </si>
  <si>
    <t>PUTHIMARY AMBIKAGIRI HS</t>
  </si>
  <si>
    <t>Barbhitha Uttar Supa Duramari</t>
  </si>
  <si>
    <t>Barbhitha-II</t>
  </si>
  <si>
    <t>Bangti (Uttar)</t>
  </si>
  <si>
    <t>Uttar Bangti (M)</t>
  </si>
  <si>
    <t>209 (M)</t>
  </si>
  <si>
    <t>1855.BALLI MARI L.P</t>
  </si>
  <si>
    <t>170 PUTHIMARI LP</t>
  </si>
  <si>
    <t>1527 MAIRAM BHITA LP</t>
  </si>
  <si>
    <t>Srimanta Sankardev MES</t>
  </si>
  <si>
    <t>1516.BAMUN KUTANI L.P</t>
  </si>
  <si>
    <t>LAUGAON MES</t>
  </si>
  <si>
    <t>621.LAU GAON L.P</t>
  </si>
  <si>
    <t>234.SIAL MARI L.P</t>
  </si>
  <si>
    <t>SARBODOI ME</t>
  </si>
  <si>
    <t>UTTAR SIAL MARI LP.S.</t>
  </si>
  <si>
    <t>18050400603</t>
  </si>
  <si>
    <t>Medhikuchi</t>
  </si>
  <si>
    <t>Hathinapur Kheluapara</t>
  </si>
  <si>
    <t>Dakhin Hathinapur</t>
  </si>
  <si>
    <t>Pasim Medhikuchi</t>
  </si>
  <si>
    <t>Medhikuchi (II)</t>
  </si>
  <si>
    <t>Uttar Kheluapara</t>
  </si>
  <si>
    <t>764 KATHBARY L.P.</t>
  </si>
  <si>
    <t>Pashim Hathinapur Muslimsupa</t>
  </si>
  <si>
    <t>Katahbari</t>
  </si>
  <si>
    <t>425 MEDHIKUCHI L.P.</t>
  </si>
  <si>
    <t>Barkur Katahbari</t>
  </si>
  <si>
    <t>1517 BARKUR L.P., Katahbari</t>
  </si>
  <si>
    <t>Barbhitha Madhyasupa</t>
  </si>
  <si>
    <t>1875MADHYABARBHITHA BALIKA L.P</t>
  </si>
  <si>
    <t>PUB BARBHITHA  E.B. L.P.</t>
  </si>
  <si>
    <t>PACHIM DALOR PATHAR L.P.</t>
  </si>
  <si>
    <t>Halimuddin LPS</t>
  </si>
  <si>
    <t>1461 DALOR PATHAR L.P.</t>
  </si>
  <si>
    <t>BARBHITHA DALOR PATHER HIGH MADRASSA</t>
  </si>
  <si>
    <t>Barbhitha Khandakarpara</t>
  </si>
  <si>
    <t>668.BANGTI L.P</t>
  </si>
  <si>
    <t>Cheki-II</t>
  </si>
  <si>
    <t>Madhya Supa Cheki</t>
  </si>
  <si>
    <t>DR. SARBAPALLI R. MES</t>
  </si>
  <si>
    <t>18050403403</t>
  </si>
  <si>
    <t>3 NO PUB DALIMAR VITHA VLP</t>
  </si>
  <si>
    <t>Laugaon Janpar LPS</t>
  </si>
  <si>
    <t>Padmasri Nalini Bala Devi Girls HS</t>
  </si>
  <si>
    <t>Odalguri MES</t>
  </si>
  <si>
    <t>Pasim Dolorpathar Uttarsupa</t>
  </si>
  <si>
    <t>Dakshin Bangti</t>
  </si>
  <si>
    <t>1188.DAKSHIN BANGTI L.P</t>
  </si>
  <si>
    <t>Pub Barbhitha Janpur Supa</t>
  </si>
  <si>
    <t>139.BARBHITHA L.P</t>
  </si>
  <si>
    <t>U. BARVITHA MASTI MANDAL VLP</t>
  </si>
  <si>
    <t>Akadashi Das</t>
  </si>
  <si>
    <t>01.08.19</t>
  </si>
  <si>
    <t>Chauliabari</t>
  </si>
  <si>
    <t>02, 03.08.19</t>
  </si>
  <si>
    <t>Bharegaon SC</t>
  </si>
  <si>
    <t>Nilima Talukdar</t>
  </si>
  <si>
    <t>Anjwara Begum</t>
  </si>
  <si>
    <t>Jelema Khatun</t>
  </si>
  <si>
    <t>Aliza Begum</t>
  </si>
  <si>
    <t>05.08.19</t>
  </si>
  <si>
    <t>Kabita Swargiary</t>
  </si>
  <si>
    <t>06.08.19</t>
  </si>
  <si>
    <t>Jamela Khatun</t>
  </si>
  <si>
    <t>07.08.19</t>
  </si>
  <si>
    <t>08.08.19</t>
  </si>
  <si>
    <t>09.08.19</t>
  </si>
  <si>
    <t>Raha Khatun</t>
  </si>
  <si>
    <t>Dalimarvitha</t>
  </si>
  <si>
    <t>13, 14.08.19</t>
  </si>
  <si>
    <t>16.08.19</t>
  </si>
  <si>
    <t>88764 84294</t>
  </si>
  <si>
    <t>17.08.19</t>
  </si>
  <si>
    <t>Aliman Khatun</t>
  </si>
  <si>
    <t xml:space="preserve">Maharani </t>
  </si>
  <si>
    <t>Reena Roy</t>
  </si>
  <si>
    <t>19.08.19</t>
  </si>
  <si>
    <t>Dipali Kalita</t>
  </si>
  <si>
    <t>21, 22.08.19</t>
  </si>
  <si>
    <t>23.08.19</t>
  </si>
  <si>
    <t>Sahida Khatun</t>
  </si>
  <si>
    <t>Parbin Sultana</t>
  </si>
  <si>
    <t>Anowara Khatun</t>
  </si>
  <si>
    <t>95778 59252</t>
  </si>
  <si>
    <t>26.08.19</t>
  </si>
  <si>
    <t>27.08.19</t>
  </si>
  <si>
    <t>Jonali Kalita</t>
  </si>
  <si>
    <t>28.08.19</t>
  </si>
  <si>
    <t>29,30.08.19</t>
  </si>
  <si>
    <t>Saraju Kalita</t>
  </si>
  <si>
    <t>Bibha Talukdar</t>
  </si>
  <si>
    <t>97067 67248</t>
  </si>
  <si>
    <t>16, 17.08.19</t>
  </si>
  <si>
    <t>21.08.19</t>
  </si>
  <si>
    <t>22.08.19</t>
  </si>
  <si>
    <t>26, 27.08.19</t>
  </si>
  <si>
    <t>28, 29.08.19</t>
  </si>
  <si>
    <t>30.08.19</t>
  </si>
  <si>
    <t>10th, 31th Reserved Day</t>
  </si>
  <si>
    <t>Barbari-I</t>
  </si>
  <si>
    <t>Barbari-III</t>
  </si>
  <si>
    <t>SHILA PATNI ME SCHOOL</t>
  </si>
  <si>
    <t>903 SHILAPATANI L.P</t>
  </si>
  <si>
    <t>Milanpur (Mini)</t>
  </si>
  <si>
    <t>199(M)</t>
  </si>
  <si>
    <t>Napara (Mini), Geruapar</t>
  </si>
  <si>
    <t>204 (M)</t>
  </si>
  <si>
    <t>Sarupeta High School (Girls)</t>
  </si>
  <si>
    <t>CHAULIA BARI HIGH SCHOOL</t>
  </si>
  <si>
    <t>18050806701</t>
  </si>
  <si>
    <t>Karaikhowa Paschim</t>
  </si>
  <si>
    <t>Karaikhowa</t>
  </si>
  <si>
    <t>Charalpara-I</t>
  </si>
  <si>
    <t>Charalpara-II</t>
  </si>
  <si>
    <t>Charalpara (Mini)</t>
  </si>
  <si>
    <t>150 (M)</t>
  </si>
  <si>
    <t>904/1 MADHAPUR L.P</t>
  </si>
  <si>
    <t>1088/2 MADHAPUR LP</t>
  </si>
  <si>
    <t>1874 PACHIM DHUMAR PATHER L.P</t>
  </si>
  <si>
    <t>DURAMARI GUDI  FARAISALI VENTU</t>
  </si>
  <si>
    <t>1045 Dhumar Pathar LP</t>
  </si>
  <si>
    <t>1535 DAKSHIN DHUMAR PATHAR L.P</t>
  </si>
  <si>
    <t>SHOMKHOUR UDANGSRI VLP</t>
  </si>
  <si>
    <t>DHUMAR PATHAR ANCHALIK PS. MADRASSA</t>
  </si>
  <si>
    <t>MADHAPUR D. D. ME SCHOOL</t>
  </si>
  <si>
    <t>Sarupeta H.E. School</t>
  </si>
  <si>
    <t>B.H.B. College (Both Team)</t>
  </si>
  <si>
    <t>Puran Bhawanipur</t>
  </si>
  <si>
    <t>Puran Bhawanipur (Mini)</t>
  </si>
  <si>
    <t>207(M)</t>
  </si>
  <si>
    <t>Kashitary</t>
  </si>
  <si>
    <t>Pub Batuwa</t>
  </si>
  <si>
    <t>Pachim Batuwa</t>
  </si>
  <si>
    <t>Barbari-II</t>
  </si>
  <si>
    <t>Pachim Patti (Mini)</t>
  </si>
  <si>
    <t>201(M)</t>
  </si>
  <si>
    <t>Dakhinhati (Mini)</t>
  </si>
  <si>
    <t>203 (M)</t>
  </si>
  <si>
    <t>Uttarhati (Mini)</t>
  </si>
  <si>
    <t>206 (M)</t>
  </si>
  <si>
    <t>Uttarpatti (Mini)</t>
  </si>
  <si>
    <t>200 (M)</t>
  </si>
  <si>
    <t>Borosupa (Mini), Geruapara</t>
  </si>
  <si>
    <t>202 (M)</t>
  </si>
  <si>
    <t>Telipara (Mini), Geruapara</t>
  </si>
  <si>
    <t>205 (M)</t>
  </si>
  <si>
    <t>Geruapara</t>
  </si>
  <si>
    <t>1101 LAKAPRIYA GERUAPAR LP</t>
  </si>
  <si>
    <t>Dakshin Bhalaguri</t>
  </si>
  <si>
    <t>1853 Dakhin Bhalaguri LPS</t>
  </si>
  <si>
    <t>Dakhin Bhalaguri Kaibarta S/C (Mini)</t>
  </si>
  <si>
    <t>198 (M)</t>
  </si>
  <si>
    <t>Luwasur</t>
  </si>
  <si>
    <t>30 Bhalaguri LPS</t>
  </si>
  <si>
    <t>635 KACHIRTARY L.P.</t>
  </si>
  <si>
    <t>Bhalaguri High School</t>
  </si>
  <si>
    <t>Bhalaguri</t>
  </si>
  <si>
    <t>Luwasur Puran Bhawanipur MES</t>
  </si>
  <si>
    <t>1276 LUASUR L.P.</t>
  </si>
  <si>
    <t>309 PURAN BHABANIPUR L.P.</t>
  </si>
  <si>
    <t>Bogemari</t>
  </si>
  <si>
    <t>Batuwa Palhajapara</t>
  </si>
  <si>
    <t>Batuwa</t>
  </si>
  <si>
    <t>Sarupeta Town - I</t>
  </si>
  <si>
    <t>Sarupeta Town-II</t>
  </si>
  <si>
    <t>439 NATUN TANGALA L.P.</t>
  </si>
  <si>
    <t>Railway Quarter (Mini)</t>
  </si>
  <si>
    <t>197 (M)</t>
  </si>
  <si>
    <t>574 SARPETA TOWN BALIKA  L.P.</t>
  </si>
  <si>
    <t>Sarupeta Town-III</t>
  </si>
  <si>
    <t>386 GERUAPAR LPS</t>
  </si>
  <si>
    <t>46 No. Sarupeta LPS</t>
  </si>
  <si>
    <t>Sarupeta gaon</t>
  </si>
  <si>
    <t>Sarupeta-II Gaon</t>
  </si>
  <si>
    <t>Baraliapara (Mini)</t>
  </si>
  <si>
    <t>196 (M)</t>
  </si>
  <si>
    <t>Santipur, Sarupeta gaon</t>
  </si>
  <si>
    <t>1321 Sani Kura LP</t>
  </si>
  <si>
    <t>1518 Pub Chauliabari LPS</t>
  </si>
  <si>
    <t>955 PACHIM KARDAIGURI L.P.</t>
  </si>
  <si>
    <t>Kardaiguri Sr. Basic School</t>
  </si>
  <si>
    <t>469 PUB KARDIGURI L.P.</t>
  </si>
  <si>
    <t>Gomura Harihan Boro Chupa</t>
  </si>
  <si>
    <t>Gomura</t>
  </si>
  <si>
    <t>Puran Gomura</t>
  </si>
  <si>
    <t>Thekagaon</t>
  </si>
  <si>
    <t>Thekarbhitha</t>
  </si>
  <si>
    <t>1271 KARDAI GURI L.P</t>
  </si>
  <si>
    <t>971 DHEMCHA L.P</t>
  </si>
  <si>
    <t>KARDAIGURI HIGH SCHOOL</t>
  </si>
  <si>
    <t>Swahid Khargeswar Talukdar HS</t>
  </si>
  <si>
    <t>Dipali Bayan</t>
  </si>
  <si>
    <t>Inuwara Begum</t>
  </si>
  <si>
    <t>02.09.19</t>
  </si>
  <si>
    <t>Nilima Khatun</t>
  </si>
  <si>
    <t>03.09.19</t>
  </si>
  <si>
    <t>Sarupeta SC</t>
  </si>
  <si>
    <t>Lakhi Das</t>
  </si>
  <si>
    <t>04,05.09.19</t>
  </si>
  <si>
    <t>Rupali Das</t>
  </si>
  <si>
    <t>06, 07.09.19</t>
  </si>
  <si>
    <t>Charalpara SC</t>
  </si>
  <si>
    <t>Anima Das</t>
  </si>
  <si>
    <t>09.09.19</t>
  </si>
  <si>
    <t>Binada Das</t>
  </si>
  <si>
    <t>10.09.19</t>
  </si>
  <si>
    <t>Chenglimari SC</t>
  </si>
  <si>
    <t>Sabitri Devi</t>
  </si>
  <si>
    <t>Nilima Boro</t>
  </si>
  <si>
    <t>11.09.19</t>
  </si>
  <si>
    <t>Rehena Khatun</t>
  </si>
  <si>
    <t>12.09.19</t>
  </si>
  <si>
    <t>Soniara Khatun</t>
  </si>
  <si>
    <t>Manika Gayari</t>
  </si>
  <si>
    <t>13.09.19</t>
  </si>
  <si>
    <t>16.09.19</t>
  </si>
  <si>
    <t>17,18.09.19</t>
  </si>
  <si>
    <t>19, 20.09.19</t>
  </si>
  <si>
    <t>Bhalaguri SC</t>
  </si>
  <si>
    <t>Hemanti Das</t>
  </si>
  <si>
    <t>Sewali Roy</t>
  </si>
  <si>
    <t>23.09.19</t>
  </si>
  <si>
    <t>Kanika Baishya</t>
  </si>
  <si>
    <t>Firoja Begum</t>
  </si>
  <si>
    <t>24, 25.09.19</t>
  </si>
  <si>
    <t>Najima Begum</t>
  </si>
  <si>
    <t>27.09.19</t>
  </si>
  <si>
    <t>Anjiwara Begum</t>
  </si>
  <si>
    <t>Mamoni Kherkatary</t>
  </si>
  <si>
    <t>30.09.19</t>
  </si>
  <si>
    <t>Thunu Pathak</t>
  </si>
  <si>
    <t>Pranita Sarkar</t>
  </si>
  <si>
    <t>Manomati Kalita</t>
  </si>
  <si>
    <t>04.09.19</t>
  </si>
  <si>
    <t>05.09.19</t>
  </si>
  <si>
    <t>06.09.19</t>
  </si>
  <si>
    <t>Bharati Kalita</t>
  </si>
  <si>
    <t>Phuleswari Talukdar</t>
  </si>
  <si>
    <t>Sarala Daimari</t>
  </si>
  <si>
    <t>17.09.19</t>
  </si>
  <si>
    <t>18.09.19</t>
  </si>
  <si>
    <t>Gomura SC</t>
  </si>
  <si>
    <t>Dilina N Sangma</t>
  </si>
  <si>
    <t>Jashoda Bala Boro</t>
  </si>
  <si>
    <t>Diptilara Barman</t>
  </si>
  <si>
    <t>24.09.19</t>
  </si>
  <si>
    <t>Urbashi Das</t>
  </si>
  <si>
    <t>Dhemsa MPHC</t>
  </si>
  <si>
    <t>Akani Das</t>
  </si>
  <si>
    <t>Kamakhya Das</t>
  </si>
  <si>
    <t>25.09.19</t>
  </si>
  <si>
    <t>Bantirani Mahata</t>
  </si>
  <si>
    <t>31.09.19</t>
  </si>
  <si>
    <t>21st, 26th Reserved day</t>
  </si>
  <si>
    <t>Nishipad Das</t>
  </si>
  <si>
    <t>Jitu Deka</t>
  </si>
  <si>
    <t>Dr. Brajamani Sarma</t>
  </si>
  <si>
    <t>Dr. Manirul Islam</t>
  </si>
  <si>
    <t>Ariful Hussain</t>
  </si>
  <si>
    <t>Mami Basumatary</t>
  </si>
  <si>
    <t>Dental Surgeon</t>
  </si>
  <si>
    <t>MO</t>
  </si>
  <si>
    <t>Pharmacist</t>
  </si>
  <si>
    <t>ANM</t>
  </si>
  <si>
    <t>8723834450</t>
  </si>
  <si>
    <t>9854702479</t>
  </si>
  <si>
    <t>brajamanisharma@gmail.com</t>
  </si>
  <si>
    <t>drmislam1186@gmail.com</t>
  </si>
  <si>
    <t>arifulhussain03@gmail.com</t>
  </si>
  <si>
    <t>Dr. Bhabesh Choudhury</t>
  </si>
  <si>
    <t>Dr. Amit Kr. Medhi</t>
  </si>
  <si>
    <t>Mahidul Islam</t>
  </si>
  <si>
    <t>Anima Devi</t>
  </si>
  <si>
    <t>9957491453</t>
  </si>
  <si>
    <t>9854961834</t>
  </si>
  <si>
    <t>bhabesh.chou@gmail.com</t>
  </si>
  <si>
    <t>amit.medhi2015@gmail.com</t>
  </si>
  <si>
    <t>mahidul22@gmail.com</t>
  </si>
  <si>
    <t>040200701</t>
  </si>
  <si>
    <t>040200702</t>
  </si>
</sst>
</file>

<file path=xl/styles.xml><?xml version="1.0" encoding="utf-8"?>
<styleSheet xmlns="http://schemas.openxmlformats.org/spreadsheetml/2006/main">
  <numFmts count="1">
    <numFmt numFmtId="164" formatCode="[$-409]d/mmm/yy;@"/>
  </numFmts>
  <fonts count="18">
    <font>
      <sz val="11"/>
      <color theme="1"/>
      <name val="Calibri"/>
      <family val="2"/>
      <scheme val="minor"/>
    </font>
    <font>
      <b/>
      <sz val="11"/>
      <color theme="1"/>
      <name val="Arial Narrow"/>
      <family val="2"/>
    </font>
    <font>
      <b/>
      <sz val="10"/>
      <color theme="1"/>
      <name val="Arial Narrow"/>
      <family val="2"/>
    </font>
    <font>
      <sz val="11"/>
      <color theme="1"/>
      <name val="Arial Narrow"/>
      <family val="2"/>
    </font>
    <font>
      <b/>
      <sz val="11"/>
      <color rgb="FFFF0000"/>
      <name val="Arial Narrow"/>
      <family val="2"/>
    </font>
    <font>
      <b/>
      <sz val="8"/>
      <color theme="1"/>
      <name val="Arial Narrow"/>
      <family val="2"/>
    </font>
    <font>
      <b/>
      <sz val="12"/>
      <color theme="1"/>
      <name val="Arial Narrow"/>
      <family val="2"/>
    </font>
    <font>
      <b/>
      <i/>
      <sz val="12"/>
      <color theme="1"/>
      <name val="Arial Narrow"/>
      <family val="2"/>
    </font>
    <font>
      <b/>
      <sz val="12"/>
      <color theme="5" tint="-0.499984740745262"/>
      <name val="Arial Narrow"/>
      <family val="2"/>
    </font>
    <font>
      <b/>
      <sz val="11"/>
      <color rgb="FF7030A0"/>
      <name val="Arial Narrow"/>
      <family val="2"/>
    </font>
    <font>
      <sz val="9"/>
      <color theme="1"/>
      <name val="Arial Narrow"/>
      <family val="2"/>
    </font>
    <font>
      <sz val="8"/>
      <color theme="1"/>
      <name val="Arial Narrow"/>
      <family val="2"/>
    </font>
    <font>
      <b/>
      <u/>
      <sz val="14"/>
      <color rgb="FF7030A0"/>
      <name val="Cambria"/>
      <family val="1"/>
    </font>
    <font>
      <b/>
      <sz val="11"/>
      <color rgb="FF002060"/>
      <name val="Cambria"/>
      <family val="1"/>
      <scheme val="major"/>
    </font>
    <font>
      <b/>
      <sz val="12"/>
      <color rgb="FF002060"/>
      <name val="Cambria"/>
      <family val="1"/>
      <scheme val="major"/>
    </font>
    <font>
      <sz val="11"/>
      <color rgb="FF002060"/>
      <name val="Cambria"/>
      <family val="1"/>
      <scheme val="major"/>
    </font>
    <font>
      <b/>
      <u/>
      <sz val="12"/>
      <color theme="1"/>
      <name val="Arial Narrow"/>
      <family val="2"/>
    </font>
    <font>
      <sz val="11"/>
      <color theme="1"/>
      <name val="Cambria"/>
      <family val="1"/>
      <scheme val="major"/>
    </font>
  </fonts>
  <fills count="10">
    <fill>
      <patternFill patternType="none"/>
    </fill>
    <fill>
      <patternFill patternType="gray125"/>
    </fill>
    <fill>
      <patternFill patternType="solid">
        <fgColor theme="2" tint="-9.9978637043366805E-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5" tint="0.39997558519241921"/>
        <bgColor indexed="64"/>
      </patternFill>
    </fill>
    <fill>
      <patternFill patternType="solid">
        <fgColor theme="0" tint="-0.24997711111789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s>
  <cellStyleXfs count="1">
    <xf numFmtId="0" fontId="0" fillId="0" borderId="0"/>
  </cellStyleXfs>
  <cellXfs count="150">
    <xf numFmtId="0" fontId="0" fillId="0" borderId="0" xfId="0"/>
    <xf numFmtId="0" fontId="3" fillId="0" borderId="0" xfId="0" applyFont="1"/>
    <xf numFmtId="0" fontId="1" fillId="3" borderId="1"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 xfId="0" applyFont="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0" xfId="0" applyFont="1" applyFill="1" applyBorder="1" applyAlignment="1">
      <alignment vertical="center"/>
    </xf>
    <xf numFmtId="0" fontId="1" fillId="2" borderId="1" xfId="0" applyFont="1" applyFill="1" applyBorder="1" applyAlignment="1">
      <alignment horizontal="center"/>
    </xf>
    <xf numFmtId="0" fontId="1" fillId="0" borderId="1" xfId="0" applyFont="1" applyBorder="1" applyAlignment="1">
      <alignment horizontal="center" vertical="center"/>
    </xf>
    <xf numFmtId="0" fontId="2" fillId="3" borderId="1" xfId="0" applyFont="1" applyFill="1" applyBorder="1" applyAlignment="1">
      <alignment horizontal="center" vertical="center"/>
    </xf>
    <xf numFmtId="0" fontId="3" fillId="3" borderId="1" xfId="0" applyFont="1" applyFill="1" applyBorder="1"/>
    <xf numFmtId="1" fontId="1" fillId="3" borderId="1" xfId="0" applyNumberFormat="1" applyFont="1" applyFill="1" applyBorder="1" applyAlignment="1">
      <alignment horizontal="center" vertical="center"/>
    </xf>
    <xf numFmtId="14" fontId="1" fillId="3" borderId="1" xfId="0" applyNumberFormat="1" applyFont="1" applyFill="1" applyBorder="1" applyAlignment="1">
      <alignment horizontal="center" vertical="center"/>
    </xf>
    <xf numFmtId="0" fontId="2" fillId="3" borderId="1" xfId="0" applyFont="1" applyFill="1" applyBorder="1" applyAlignment="1">
      <alignment horizontal="center" vertical="center"/>
    </xf>
    <xf numFmtId="0" fontId="3" fillId="0" borderId="0" xfId="0" applyFont="1" applyAlignment="1">
      <alignment horizontal="center" vertical="center"/>
    </xf>
    <xf numFmtId="0" fontId="3" fillId="0" borderId="1" xfId="0" applyFont="1" applyBorder="1" applyAlignment="1" applyProtection="1">
      <alignment horizontal="center" vertical="center"/>
      <protection locked="0"/>
    </xf>
    <xf numFmtId="0" fontId="3" fillId="0" borderId="1" xfId="0" applyFont="1" applyBorder="1" applyAlignment="1" applyProtection="1">
      <alignment horizontal="left" vertical="center" wrapText="1"/>
      <protection locked="0"/>
    </xf>
    <xf numFmtId="1"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pplyProtection="1">
      <alignment horizontal="center" vertical="center"/>
      <protection locked="0"/>
    </xf>
    <xf numFmtId="0" fontId="1" fillId="3" borderId="1"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3" borderId="1" xfId="0" applyFont="1" applyFill="1" applyBorder="1" applyAlignment="1">
      <alignment horizontal="center" vertical="center"/>
    </xf>
    <xf numFmtId="164" fontId="3" fillId="0" borderId="1" xfId="0" applyNumberFormat="1" applyFont="1" applyBorder="1" applyAlignment="1" applyProtection="1">
      <alignment horizontal="left" vertical="center" wrapText="1"/>
      <protection locked="0"/>
    </xf>
    <xf numFmtId="17" fontId="6" fillId="0" borderId="1" xfId="0" applyNumberFormat="1" applyFont="1" applyFill="1" applyBorder="1" applyAlignment="1" applyProtection="1">
      <alignment horizontal="center" vertical="center" wrapText="1"/>
      <protection locked="0"/>
    </xf>
    <xf numFmtId="0" fontId="3" fillId="0" borderId="0" xfId="0" applyFont="1" applyProtection="1"/>
    <xf numFmtId="0" fontId="2" fillId="4" borderId="1" xfId="0" applyFont="1" applyFill="1" applyBorder="1" applyAlignment="1" applyProtection="1">
      <alignment horizontal="center" vertical="center"/>
    </xf>
    <xf numFmtId="0" fontId="2" fillId="4" borderId="2" xfId="0" applyFont="1" applyFill="1" applyBorder="1" applyAlignment="1" applyProtection="1">
      <alignment horizontal="center" vertical="center" wrapText="1"/>
    </xf>
    <xf numFmtId="0" fontId="1" fillId="5" borderId="1"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3" fillId="0" borderId="1" xfId="0" quotePrefix="1" applyFont="1" applyBorder="1" applyAlignment="1" applyProtection="1">
      <alignment horizontal="center" vertical="center"/>
    </xf>
    <xf numFmtId="0" fontId="3" fillId="0" borderId="1" xfId="0" applyFont="1" applyBorder="1" applyAlignment="1" applyProtection="1">
      <alignment horizontal="center" vertical="center"/>
    </xf>
    <xf numFmtId="0" fontId="3" fillId="0" borderId="0" xfId="0" quotePrefix="1" applyFont="1" applyProtection="1"/>
    <xf numFmtId="0" fontId="6" fillId="5" borderId="1" xfId="0" applyFont="1" applyFill="1" applyBorder="1" applyAlignment="1" applyProtection="1">
      <alignment horizontal="center" vertical="center"/>
    </xf>
    <xf numFmtId="0" fontId="3" fillId="0" borderId="0" xfId="0" applyFont="1" applyAlignment="1" applyProtection="1">
      <alignment horizontal="center"/>
    </xf>
    <xf numFmtId="0" fontId="13" fillId="0" borderId="1" xfId="0" applyFont="1" applyBorder="1" applyAlignment="1" applyProtection="1">
      <alignment horizontal="center" vertical="center"/>
      <protection locked="0"/>
    </xf>
    <xf numFmtId="0" fontId="15" fillId="0" borderId="1" xfId="0" applyFont="1" applyFill="1" applyBorder="1" applyAlignment="1" applyProtection="1">
      <protection locked="0"/>
    </xf>
    <xf numFmtId="0" fontId="15" fillId="0" borderId="1" xfId="0" applyFont="1" applyFill="1" applyBorder="1" applyAlignment="1" applyProtection="1">
      <alignment vertical="center"/>
      <protection locked="0"/>
    </xf>
    <xf numFmtId="0" fontId="1" fillId="3" borderId="1" xfId="0" applyFont="1" applyFill="1" applyBorder="1" applyAlignment="1">
      <alignment horizontal="center" vertical="center"/>
    </xf>
    <xf numFmtId="0" fontId="6" fillId="5" borderId="1" xfId="0" applyFont="1" applyFill="1" applyBorder="1" applyAlignment="1" applyProtection="1">
      <alignment horizontal="center" vertical="center"/>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2" fillId="8" borderId="1" xfId="0" applyFont="1" applyFill="1" applyBorder="1" applyAlignment="1">
      <alignment horizontal="center" vertical="center"/>
    </xf>
    <xf numFmtId="0" fontId="1" fillId="0" borderId="6" xfId="0" applyFont="1" applyBorder="1" applyAlignment="1" applyProtection="1">
      <alignment horizontal="center" vertical="center"/>
    </xf>
    <xf numFmtId="0" fontId="1" fillId="5" borderId="6" xfId="0" applyFont="1" applyFill="1" applyBorder="1" applyAlignment="1" applyProtection="1">
      <alignment horizontal="center" vertical="center"/>
    </xf>
    <xf numFmtId="17" fontId="3" fillId="9" borderId="1" xfId="0" applyNumberFormat="1" applyFont="1" applyFill="1" applyBorder="1" applyAlignment="1" applyProtection="1">
      <alignment horizontal="center" vertical="center"/>
    </xf>
    <xf numFmtId="0" fontId="3" fillId="0" borderId="1" xfId="0" applyFont="1" applyBorder="1" applyAlignment="1" applyProtection="1">
      <alignment horizontal="center" vertical="center" wrapText="1"/>
      <protection locked="0"/>
    </xf>
    <xf numFmtId="164" fontId="3" fillId="0" borderId="1" xfId="0" applyNumberFormat="1" applyFont="1" applyBorder="1" applyAlignment="1" applyProtection="1">
      <alignment horizontal="center" vertical="center" wrapText="1"/>
      <protection locked="0"/>
    </xf>
    <xf numFmtId="0" fontId="3" fillId="0" borderId="1" xfId="0" applyFont="1" applyFill="1" applyBorder="1" applyAlignment="1">
      <alignment horizontal="center" vertical="center"/>
    </xf>
    <xf numFmtId="0" fontId="3" fillId="0" borderId="1" xfId="0" applyFont="1" applyFill="1" applyBorder="1" applyAlignment="1" applyProtection="1">
      <alignment horizontal="left" vertical="center" wrapText="1"/>
      <protection locked="0"/>
    </xf>
    <xf numFmtId="1" fontId="3" fillId="0" borderId="1" xfId="0" applyNumberFormat="1" applyFont="1" applyFill="1" applyBorder="1" applyAlignment="1" applyProtection="1">
      <alignment horizontal="center" vertical="center" wrapText="1"/>
      <protection locked="0"/>
    </xf>
    <xf numFmtId="164" fontId="3" fillId="0" borderId="1" xfId="0" applyNumberFormat="1"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0" fontId="3" fillId="0" borderId="0" xfId="0" applyFont="1" applyFill="1"/>
    <xf numFmtId="0" fontId="2" fillId="0" borderId="0" xfId="0" applyFont="1" applyFill="1" applyBorder="1" applyAlignment="1">
      <alignment vertical="center" wrapText="1"/>
    </xf>
    <xf numFmtId="1" fontId="3" fillId="0" borderId="1" xfId="0" applyNumberFormat="1" applyFont="1" applyBorder="1" applyAlignment="1" applyProtection="1">
      <alignment horizontal="center" vertical="center"/>
      <protection locked="0"/>
    </xf>
    <xf numFmtId="0" fontId="3" fillId="0" borderId="1" xfId="0" applyFont="1" applyBorder="1" applyProtection="1">
      <protection locked="0"/>
    </xf>
    <xf numFmtId="1" fontId="1" fillId="3" borderId="1" xfId="0" applyNumberFormat="1" applyFont="1" applyFill="1" applyBorder="1" applyAlignment="1" applyProtection="1">
      <alignment horizontal="center" vertical="center"/>
    </xf>
    <xf numFmtId="1" fontId="3" fillId="0" borderId="1" xfId="0" applyNumberFormat="1" applyFont="1" applyBorder="1" applyAlignment="1" applyProtection="1">
      <alignment horizontal="center" vertical="center"/>
    </xf>
    <xf numFmtId="0" fontId="1" fillId="3" borderId="1" xfId="0" applyFont="1" applyFill="1" applyBorder="1" applyAlignment="1" applyProtection="1">
      <alignment horizontal="center" vertical="center"/>
    </xf>
    <xf numFmtId="0" fontId="3" fillId="0" borderId="1" xfId="0" applyFont="1" applyBorder="1" applyProtection="1"/>
    <xf numFmtId="17" fontId="1" fillId="0" borderId="6" xfId="0" applyNumberFormat="1" applyFont="1" applyBorder="1" applyAlignment="1" applyProtection="1">
      <alignment horizontal="center" vertical="center"/>
      <protection locked="0"/>
    </xf>
    <xf numFmtId="17" fontId="1" fillId="0" borderId="1" xfId="0" applyNumberFormat="1" applyFont="1" applyBorder="1" applyAlignment="1" applyProtection="1">
      <alignment horizontal="center" vertical="center"/>
      <protection locked="0"/>
    </xf>
    <xf numFmtId="0" fontId="12" fillId="0" borderId="0" xfId="0" applyFont="1" applyAlignment="1">
      <alignment horizontal="center"/>
    </xf>
    <xf numFmtId="0" fontId="14" fillId="0" borderId="1" xfId="0" applyFont="1" applyBorder="1" applyAlignment="1" applyProtection="1">
      <alignment horizontal="center"/>
      <protection locked="0"/>
    </xf>
    <xf numFmtId="0" fontId="8" fillId="0" borderId="0" xfId="0" applyFont="1" applyAlignment="1">
      <alignment horizontal="left" vertical="center"/>
    </xf>
    <xf numFmtId="0" fontId="3"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lignment horizontal="left" vertical="center"/>
    </xf>
    <xf numFmtId="0" fontId="13" fillId="0" borderId="1" xfId="0" applyFont="1" applyFill="1" applyBorder="1" applyAlignment="1" applyProtection="1">
      <alignment horizontal="center" vertical="center"/>
      <protection locked="0"/>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0" borderId="0" xfId="0" applyFont="1" applyFill="1" applyBorder="1" applyAlignment="1" applyProtection="1">
      <alignment horizontal="center" vertical="center" wrapText="1"/>
      <protection locked="0"/>
    </xf>
    <xf numFmtId="0" fontId="1" fillId="3" borderId="1" xfId="0" applyFont="1" applyFill="1" applyBorder="1" applyAlignment="1">
      <alignment horizontal="center"/>
    </xf>
    <xf numFmtId="0" fontId="15" fillId="0" borderId="1" xfId="0" applyFont="1" applyFill="1" applyBorder="1" applyAlignment="1" applyProtection="1">
      <alignment horizontal="center" vertical="center"/>
      <protection locked="0"/>
    </xf>
    <xf numFmtId="0" fontId="13" fillId="0" borderId="2" xfId="0" applyFont="1" applyFill="1" applyBorder="1" applyAlignment="1" applyProtection="1">
      <alignment horizontal="center"/>
      <protection locked="0"/>
    </xf>
    <xf numFmtId="0" fontId="13" fillId="0" borderId="4" xfId="0" applyFont="1" applyFill="1" applyBorder="1" applyAlignment="1" applyProtection="1">
      <alignment horizontal="center"/>
      <protection locked="0"/>
    </xf>
    <xf numFmtId="0" fontId="1" fillId="0" borderId="1" xfId="0" applyFont="1" applyFill="1" applyBorder="1" applyAlignment="1">
      <alignment horizontal="left" vertical="center"/>
    </xf>
    <xf numFmtId="0" fontId="2" fillId="0" borderId="1" xfId="0" applyFont="1" applyFill="1" applyBorder="1" applyAlignment="1">
      <alignment horizontal="left" vertical="center"/>
    </xf>
    <xf numFmtId="1" fontId="15" fillId="0" borderId="2" xfId="0" applyNumberFormat="1" applyFont="1" applyFill="1" applyBorder="1" applyAlignment="1" applyProtection="1">
      <alignment horizontal="center" vertical="center"/>
      <protection locked="0"/>
    </xf>
    <xf numFmtId="1" fontId="15" fillId="0" borderId="4" xfId="0" applyNumberFormat="1" applyFont="1" applyFill="1" applyBorder="1" applyAlignment="1" applyProtection="1">
      <alignment horizontal="center" vertical="center"/>
      <protection locked="0"/>
    </xf>
    <xf numFmtId="0" fontId="15" fillId="0" borderId="2" xfId="0" applyFont="1" applyFill="1" applyBorder="1" applyAlignment="1" applyProtection="1">
      <alignment horizontal="center" vertical="center"/>
      <protection locked="0"/>
    </xf>
    <xf numFmtId="0" fontId="15" fillId="0" borderId="3" xfId="0" applyFont="1" applyFill="1" applyBorder="1" applyAlignment="1" applyProtection="1">
      <alignment horizontal="center" vertical="center"/>
      <protection locked="0"/>
    </xf>
    <xf numFmtId="0" fontId="15" fillId="0" borderId="4" xfId="0" applyFont="1" applyFill="1" applyBorder="1" applyAlignment="1" applyProtection="1">
      <alignment horizontal="center" vertical="center"/>
      <protection locked="0"/>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15" fillId="0" borderId="2" xfId="0" applyFont="1" applyFill="1" applyBorder="1" applyAlignment="1" applyProtection="1">
      <alignment horizontal="center"/>
      <protection locked="0"/>
    </xf>
    <xf numFmtId="0" fontId="15" fillId="0" borderId="3" xfId="0" applyFont="1" applyFill="1" applyBorder="1" applyAlignment="1" applyProtection="1">
      <alignment horizontal="center"/>
      <protection locked="0"/>
    </xf>
    <xf numFmtId="0" fontId="15" fillId="0" borderId="4" xfId="0" applyFont="1" applyFill="1" applyBorder="1" applyAlignment="1" applyProtection="1">
      <alignment horizontal="center"/>
      <protection locked="0"/>
    </xf>
    <xf numFmtId="0" fontId="1" fillId="3" borderId="1" xfId="0" applyFont="1" applyFill="1" applyBorder="1" applyAlignment="1">
      <alignment horizontal="center" vertical="center"/>
    </xf>
    <xf numFmtId="3" fontId="15" fillId="0" borderId="2" xfId="0" applyNumberFormat="1" applyFont="1" applyFill="1" applyBorder="1" applyAlignment="1" applyProtection="1">
      <alignment horizontal="center" vertical="center"/>
      <protection locked="0"/>
    </xf>
    <xf numFmtId="0" fontId="4" fillId="0" borderId="0" xfId="0" applyFont="1" applyAlignment="1">
      <alignment horizontal="left" vertical="center"/>
    </xf>
    <xf numFmtId="0" fontId="3" fillId="0" borderId="0" xfId="0" applyFont="1" applyBorder="1" applyAlignment="1">
      <alignment horizontal="center" vertical="center"/>
    </xf>
    <xf numFmtId="0" fontId="3" fillId="0" borderId="9"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center"/>
    </xf>
    <xf numFmtId="0" fontId="3" fillId="0" borderId="0" xfId="0" applyFont="1" applyBorder="1" applyAlignment="1">
      <alignment horizontal="center"/>
    </xf>
    <xf numFmtId="0" fontId="3" fillId="0" borderId="10" xfId="0" applyFont="1" applyBorder="1" applyAlignment="1">
      <alignment horizontal="center" vertical="center"/>
    </xf>
    <xf numFmtId="0" fontId="1" fillId="2" borderId="2" xfId="0" applyFont="1" applyFill="1" applyBorder="1" applyAlignment="1">
      <alignment horizontal="center" vertical="center"/>
    </xf>
    <xf numFmtId="0" fontId="1" fillId="2" borderId="4" xfId="0" applyFont="1" applyFill="1" applyBorder="1" applyAlignment="1">
      <alignment horizontal="center" vertical="center"/>
    </xf>
    <xf numFmtId="0" fontId="15" fillId="0" borderId="2" xfId="0" applyFont="1" applyBorder="1" applyAlignment="1" applyProtection="1">
      <alignment horizontal="center"/>
      <protection locked="0"/>
    </xf>
    <xf numFmtId="0" fontId="15" fillId="0" borderId="4" xfId="0" applyFont="1" applyBorder="1" applyAlignment="1" applyProtection="1">
      <alignment horizontal="center"/>
      <protection locked="0"/>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5" fillId="0" borderId="1" xfId="0" applyFont="1" applyBorder="1" applyAlignment="1" applyProtection="1">
      <alignment horizontal="center"/>
      <protection locked="0"/>
    </xf>
    <xf numFmtId="0" fontId="1" fillId="4" borderId="1" xfId="0" applyFont="1" applyFill="1" applyBorder="1" applyAlignment="1">
      <alignment horizontal="center" vertical="center"/>
    </xf>
    <xf numFmtId="0" fontId="1" fillId="0" borderId="1" xfId="0" applyFont="1" applyFill="1" applyBorder="1" applyAlignment="1">
      <alignment horizontal="left"/>
    </xf>
    <xf numFmtId="0" fontId="1" fillId="0" borderId="0" xfId="0" applyFont="1" applyFill="1" applyBorder="1" applyAlignment="1">
      <alignment horizontal="center" vertical="center"/>
    </xf>
    <xf numFmtId="0" fontId="1" fillId="0" borderId="3" xfId="0" applyFont="1" applyFill="1" applyBorder="1" applyAlignment="1">
      <alignment horizontal="center"/>
    </xf>
    <xf numFmtId="0" fontId="1" fillId="0" borderId="10" xfId="0" applyFont="1" applyFill="1" applyBorder="1" applyAlignment="1">
      <alignment horizontal="center" vertical="center"/>
    </xf>
    <xf numFmtId="0" fontId="1" fillId="6" borderId="1" xfId="0" applyFont="1" applyFill="1" applyBorder="1" applyAlignment="1">
      <alignment horizontal="center" vertical="center"/>
    </xf>
    <xf numFmtId="0" fontId="2" fillId="0" borderId="0" xfId="0" applyFont="1" applyFill="1" applyBorder="1" applyAlignment="1" applyProtection="1">
      <alignment vertical="center" wrapText="1"/>
      <protection locked="0"/>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2" fillId="3" borderId="7" xfId="0" applyFont="1" applyFill="1" applyBorder="1" applyAlignment="1">
      <alignment horizontal="center" vertical="center"/>
    </xf>
    <xf numFmtId="0" fontId="2" fillId="0" borderId="5" xfId="0" applyFont="1" applyFill="1" applyBorder="1" applyAlignment="1" applyProtection="1">
      <alignment horizontal="center" vertical="center" wrapText="1"/>
      <protection locked="0"/>
    </xf>
    <xf numFmtId="0" fontId="2" fillId="0" borderId="1"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6" fillId="5" borderId="2" xfId="0" applyFont="1" applyFill="1" applyBorder="1" applyAlignment="1" applyProtection="1">
      <alignment horizontal="center" vertical="center"/>
    </xf>
    <xf numFmtId="0" fontId="6" fillId="5" borderId="3" xfId="0" applyFont="1" applyFill="1" applyBorder="1" applyAlignment="1" applyProtection="1">
      <alignment horizontal="center" vertical="center"/>
    </xf>
    <xf numFmtId="0" fontId="6" fillId="5" borderId="4" xfId="0" applyFont="1" applyFill="1" applyBorder="1" applyAlignment="1" applyProtection="1">
      <alignment horizontal="center" vertical="center"/>
    </xf>
    <xf numFmtId="0" fontId="6" fillId="0" borderId="5" xfId="0" applyFont="1" applyBorder="1" applyAlignment="1" applyProtection="1">
      <alignment horizontal="center"/>
    </xf>
    <xf numFmtId="17" fontId="3" fillId="9" borderId="6" xfId="0" applyNumberFormat="1" applyFont="1" applyFill="1" applyBorder="1" applyAlignment="1" applyProtection="1">
      <alignment horizontal="center" vertical="center"/>
      <protection locked="0"/>
    </xf>
    <xf numFmtId="17" fontId="3" fillId="9" borderId="7" xfId="0" applyNumberFormat="1" applyFont="1" applyFill="1" applyBorder="1" applyAlignment="1" applyProtection="1">
      <alignment horizontal="center" vertical="center"/>
      <protection locked="0"/>
    </xf>
    <xf numFmtId="0" fontId="3" fillId="9" borderId="6" xfId="0" applyFont="1" applyFill="1" applyBorder="1" applyAlignment="1" applyProtection="1">
      <alignment horizontal="center" vertical="center"/>
    </xf>
    <xf numFmtId="0" fontId="3" fillId="9" borderId="7" xfId="0" applyFont="1" applyFill="1" applyBorder="1" applyAlignment="1" applyProtection="1">
      <alignment horizontal="center" vertical="center"/>
    </xf>
    <xf numFmtId="0" fontId="6" fillId="5" borderId="1" xfId="0" applyFont="1" applyFill="1" applyBorder="1" applyAlignment="1" applyProtection="1">
      <alignment horizontal="center" vertical="center"/>
    </xf>
    <xf numFmtId="0" fontId="2" fillId="0" borderId="5"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4" borderId="2" xfId="0" applyFont="1" applyFill="1" applyBorder="1" applyAlignment="1" applyProtection="1">
      <alignment horizontal="center" vertical="center"/>
    </xf>
    <xf numFmtId="0" fontId="2" fillId="4" borderId="4" xfId="0" applyFont="1" applyFill="1" applyBorder="1" applyAlignment="1" applyProtection="1">
      <alignment horizontal="center" vertical="center"/>
    </xf>
    <xf numFmtId="0" fontId="1" fillId="0" borderId="2" xfId="0" applyFont="1" applyFill="1" applyBorder="1" applyAlignment="1" applyProtection="1">
      <alignment horizontal="center" vertical="center"/>
    </xf>
    <xf numFmtId="0" fontId="1" fillId="0" borderId="4" xfId="0" applyFont="1" applyFill="1" applyBorder="1" applyAlignment="1" applyProtection="1">
      <alignment horizontal="center" vertical="center"/>
    </xf>
    <xf numFmtId="0" fontId="1" fillId="0" borderId="2" xfId="0" applyFont="1" applyBorder="1" applyAlignment="1" applyProtection="1">
      <alignment horizontal="center" vertical="center"/>
      <protection locked="0"/>
    </xf>
    <xf numFmtId="0" fontId="1" fillId="0" borderId="4" xfId="0" applyFont="1" applyBorder="1" applyAlignment="1" applyProtection="1">
      <alignment horizontal="center" vertical="center"/>
      <protection locked="0"/>
    </xf>
    <xf numFmtId="0" fontId="1" fillId="5" borderId="1" xfId="0" applyFont="1" applyFill="1" applyBorder="1" applyAlignment="1" applyProtection="1">
      <alignment horizontal="center" vertical="center" wrapText="1"/>
    </xf>
    <xf numFmtId="0" fontId="1" fillId="5" borderId="1" xfId="0" applyFont="1" applyFill="1" applyBorder="1" applyAlignment="1" applyProtection="1">
      <alignment vertical="center"/>
    </xf>
    <xf numFmtId="0" fontId="1" fillId="5" borderId="1" xfId="0" applyFont="1" applyFill="1" applyBorder="1" applyAlignment="1" applyProtection="1">
      <alignment horizontal="center" vertical="center"/>
    </xf>
    <xf numFmtId="0" fontId="16" fillId="0" borderId="3" xfId="0" applyFont="1" applyBorder="1" applyAlignment="1" applyProtection="1">
      <alignment horizontal="center" vertical="center"/>
    </xf>
    <xf numFmtId="0" fontId="17" fillId="0" borderId="1" xfId="0" quotePrefix="1" applyFont="1" applyBorder="1" applyAlignment="1" applyProtection="1">
      <alignment horizontal="center" vertical="center"/>
      <protection locked="0"/>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N29"/>
  <sheetViews>
    <sheetView tabSelected="1" topLeftCell="B1" zoomScale="89" zoomScaleNormal="89" workbookViewId="0">
      <selection activeCell="A20" sqref="A20:M20"/>
    </sheetView>
  </sheetViews>
  <sheetFormatPr defaultRowHeight="16.5"/>
  <cols>
    <col min="1" max="1" width="6" style="1" customWidth="1"/>
    <col min="2" max="2" width="21.85546875" style="1" customWidth="1"/>
    <col min="3" max="3" width="13.42578125" style="1" bestFit="1" customWidth="1"/>
    <col min="4" max="4" width="12.42578125" style="1" bestFit="1" customWidth="1"/>
    <col min="5" max="5" width="22.42578125" style="1" customWidth="1"/>
    <col min="6" max="8" width="2.5703125" style="1" customWidth="1"/>
    <col min="9" max="9" width="14.42578125" style="1" customWidth="1"/>
    <col min="10" max="10" width="9.5703125" style="1" customWidth="1"/>
    <col min="11" max="11" width="13.42578125" style="1" customWidth="1"/>
    <col min="12" max="12" width="12.42578125" style="1" bestFit="1" customWidth="1"/>
    <col min="13" max="13" width="19.5703125" style="1" customWidth="1"/>
    <col min="14" max="16384" width="9.140625" style="1"/>
  </cols>
  <sheetData>
    <row r="1" spans="1:14" ht="60" customHeight="1">
      <c r="A1" s="75" t="s">
        <v>69</v>
      </c>
      <c r="B1" s="75"/>
      <c r="C1" s="75"/>
      <c r="D1" s="75"/>
      <c r="E1" s="75"/>
      <c r="F1" s="75"/>
      <c r="G1" s="75"/>
      <c r="H1" s="75"/>
      <c r="I1" s="75"/>
      <c r="J1" s="75"/>
      <c r="K1" s="75"/>
      <c r="L1" s="75"/>
      <c r="M1" s="75"/>
    </row>
    <row r="2" spans="1:14">
      <c r="A2" s="76" t="s">
        <v>0</v>
      </c>
      <c r="B2" s="76"/>
      <c r="C2" s="78" t="s">
        <v>68</v>
      </c>
      <c r="D2" s="79"/>
      <c r="E2" s="2" t="s">
        <v>1</v>
      </c>
      <c r="F2" s="66" t="s">
        <v>729</v>
      </c>
      <c r="G2" s="66"/>
      <c r="H2" s="66"/>
      <c r="I2" s="66"/>
      <c r="J2" s="66"/>
      <c r="K2" s="93" t="s">
        <v>24</v>
      </c>
      <c r="L2" s="93"/>
      <c r="M2" s="36" t="s">
        <v>730</v>
      </c>
    </row>
    <row r="3" spans="1:14" ht="7.5" customHeight="1">
      <c r="A3" s="113"/>
      <c r="B3" s="113"/>
      <c r="C3" s="113"/>
      <c r="D3" s="113"/>
      <c r="E3" s="113"/>
      <c r="F3" s="112"/>
      <c r="G3" s="112"/>
      <c r="H3" s="112"/>
      <c r="I3" s="112"/>
      <c r="J3" s="112"/>
      <c r="K3" s="114"/>
      <c r="L3" s="114"/>
      <c r="M3" s="114"/>
    </row>
    <row r="4" spans="1:14">
      <c r="A4" s="87" t="s">
        <v>2</v>
      </c>
      <c r="B4" s="88"/>
      <c r="C4" s="88"/>
      <c r="D4" s="88"/>
      <c r="E4" s="89"/>
      <c r="F4" s="112"/>
      <c r="G4" s="112"/>
      <c r="H4" s="112"/>
      <c r="I4" s="115" t="s">
        <v>60</v>
      </c>
      <c r="J4" s="115"/>
      <c r="K4" s="115"/>
      <c r="L4" s="115"/>
      <c r="M4" s="115"/>
    </row>
    <row r="5" spans="1:14" ht="18.75" customHeight="1">
      <c r="A5" s="111" t="s">
        <v>4</v>
      </c>
      <c r="B5" s="111"/>
      <c r="C5" s="90" t="s">
        <v>1364</v>
      </c>
      <c r="D5" s="91"/>
      <c r="E5" s="92"/>
      <c r="F5" s="112"/>
      <c r="G5" s="112"/>
      <c r="H5" s="112"/>
      <c r="I5" s="80" t="s">
        <v>5</v>
      </c>
      <c r="J5" s="80"/>
      <c r="K5" s="84" t="s">
        <v>1365</v>
      </c>
      <c r="L5" s="85"/>
      <c r="M5" s="86"/>
    </row>
    <row r="6" spans="1:14" ht="18.75" customHeight="1">
      <c r="A6" s="81" t="s">
        <v>18</v>
      </c>
      <c r="B6" s="81"/>
      <c r="C6" s="37">
        <v>8753091938</v>
      </c>
      <c r="D6" s="77"/>
      <c r="E6" s="77"/>
      <c r="F6" s="112"/>
      <c r="G6" s="112"/>
      <c r="H6" s="112"/>
      <c r="I6" s="81" t="s">
        <v>18</v>
      </c>
      <c r="J6" s="81"/>
      <c r="K6" s="82">
        <v>9854054836</v>
      </c>
      <c r="L6" s="83"/>
      <c r="M6" s="94"/>
      <c r="N6" s="86"/>
    </row>
    <row r="7" spans="1:14">
      <c r="A7" s="110" t="s">
        <v>3</v>
      </c>
      <c r="B7" s="110"/>
      <c r="C7" s="110"/>
      <c r="D7" s="110"/>
      <c r="E7" s="110"/>
      <c r="F7" s="110"/>
      <c r="G7" s="110"/>
      <c r="H7" s="110"/>
      <c r="I7" s="110"/>
      <c r="J7" s="110"/>
      <c r="K7" s="110"/>
      <c r="L7" s="110"/>
      <c r="M7" s="110"/>
    </row>
    <row r="8" spans="1:14">
      <c r="A8" s="72" t="s">
        <v>21</v>
      </c>
      <c r="B8" s="73"/>
      <c r="C8" s="74"/>
      <c r="D8" s="3" t="s">
        <v>20</v>
      </c>
      <c r="E8" s="149" t="s">
        <v>1388</v>
      </c>
      <c r="F8" s="97"/>
      <c r="G8" s="98"/>
      <c r="H8" s="98"/>
      <c r="I8" s="72" t="s">
        <v>22</v>
      </c>
      <c r="J8" s="73"/>
      <c r="K8" s="74"/>
      <c r="L8" s="3" t="s">
        <v>20</v>
      </c>
      <c r="M8" s="149" t="s">
        <v>1389</v>
      </c>
    </row>
    <row r="9" spans="1:14">
      <c r="A9" s="102" t="s">
        <v>26</v>
      </c>
      <c r="B9" s="103"/>
      <c r="C9" s="6" t="s">
        <v>6</v>
      </c>
      <c r="D9" s="9" t="s">
        <v>12</v>
      </c>
      <c r="E9" s="5" t="s">
        <v>15</v>
      </c>
      <c r="F9" s="99"/>
      <c r="G9" s="100"/>
      <c r="H9" s="100"/>
      <c r="I9" s="102" t="s">
        <v>26</v>
      </c>
      <c r="J9" s="103"/>
      <c r="K9" s="6" t="s">
        <v>6</v>
      </c>
      <c r="L9" s="9" t="s">
        <v>12</v>
      </c>
      <c r="M9" s="5" t="s">
        <v>15</v>
      </c>
    </row>
    <row r="10" spans="1:14">
      <c r="A10" s="109" t="s">
        <v>1366</v>
      </c>
      <c r="B10" s="109"/>
      <c r="C10" s="17" t="s">
        <v>1370</v>
      </c>
      <c r="D10" s="37" t="s">
        <v>1374</v>
      </c>
      <c r="E10" s="38" t="s">
        <v>1376</v>
      </c>
      <c r="F10" s="99"/>
      <c r="G10" s="100"/>
      <c r="H10" s="100"/>
      <c r="I10" s="104" t="s">
        <v>1379</v>
      </c>
      <c r="J10" s="105"/>
      <c r="K10" s="17" t="s">
        <v>1371</v>
      </c>
      <c r="L10" s="37" t="s">
        <v>1383</v>
      </c>
      <c r="M10" s="38" t="s">
        <v>1385</v>
      </c>
    </row>
    <row r="11" spans="1:14">
      <c r="A11" s="109" t="s">
        <v>1367</v>
      </c>
      <c r="B11" s="109"/>
      <c r="C11" s="17" t="s">
        <v>1371</v>
      </c>
      <c r="D11" s="37">
        <v>9864637281</v>
      </c>
      <c r="E11" s="38" t="s">
        <v>1377</v>
      </c>
      <c r="F11" s="99"/>
      <c r="G11" s="100"/>
      <c r="H11" s="100"/>
      <c r="I11" s="90" t="s">
        <v>1380</v>
      </c>
      <c r="J11" s="92"/>
      <c r="K11" s="20" t="s">
        <v>1371</v>
      </c>
      <c r="L11" s="37">
        <v>9864298361</v>
      </c>
      <c r="M11" s="38" t="s">
        <v>1386</v>
      </c>
    </row>
    <row r="12" spans="1:14">
      <c r="A12" s="109" t="s">
        <v>1368</v>
      </c>
      <c r="B12" s="109"/>
      <c r="C12" s="17" t="s">
        <v>1372</v>
      </c>
      <c r="D12" s="37" t="s">
        <v>1375</v>
      </c>
      <c r="E12" s="38" t="s">
        <v>1378</v>
      </c>
      <c r="F12" s="99"/>
      <c r="G12" s="100"/>
      <c r="H12" s="100"/>
      <c r="I12" s="104" t="s">
        <v>1381</v>
      </c>
      <c r="J12" s="105"/>
      <c r="K12" s="17" t="s">
        <v>1372</v>
      </c>
      <c r="L12" s="37">
        <v>9864390098</v>
      </c>
      <c r="M12" s="38" t="s">
        <v>1387</v>
      </c>
    </row>
    <row r="13" spans="1:14">
      <c r="A13" s="109" t="s">
        <v>1369</v>
      </c>
      <c r="B13" s="109"/>
      <c r="C13" s="17" t="s">
        <v>1373</v>
      </c>
      <c r="D13" s="37">
        <v>8876042393</v>
      </c>
      <c r="E13" s="38"/>
      <c r="F13" s="99"/>
      <c r="G13" s="100"/>
      <c r="H13" s="100"/>
      <c r="I13" s="104" t="s">
        <v>1382</v>
      </c>
      <c r="J13" s="105"/>
      <c r="K13" s="17" t="s">
        <v>1373</v>
      </c>
      <c r="L13" s="37" t="s">
        <v>1384</v>
      </c>
      <c r="M13" s="38"/>
    </row>
    <row r="14" spans="1:14">
      <c r="A14" s="106" t="s">
        <v>19</v>
      </c>
      <c r="B14" s="107"/>
      <c r="C14" s="108"/>
      <c r="D14" s="71"/>
      <c r="E14" s="71"/>
      <c r="F14" s="99"/>
      <c r="G14" s="100"/>
      <c r="H14" s="100"/>
      <c r="I14" s="101"/>
      <c r="J14" s="101"/>
      <c r="K14" s="101"/>
      <c r="L14" s="101"/>
      <c r="M14" s="101"/>
      <c r="N14" s="8"/>
    </row>
    <row r="15" spans="1:14">
      <c r="A15" s="96"/>
      <c r="B15" s="96"/>
      <c r="C15" s="96"/>
      <c r="D15" s="96"/>
      <c r="E15" s="96"/>
      <c r="F15" s="96"/>
      <c r="G15" s="96"/>
      <c r="H15" s="96"/>
      <c r="I15" s="96"/>
      <c r="J15" s="96"/>
      <c r="K15" s="96"/>
      <c r="L15" s="96"/>
      <c r="M15" s="96"/>
    </row>
    <row r="16" spans="1:14">
      <c r="A16" s="95" t="s">
        <v>44</v>
      </c>
      <c r="B16" s="95"/>
      <c r="C16" s="95"/>
      <c r="D16" s="95"/>
      <c r="E16" s="95"/>
      <c r="F16" s="95"/>
      <c r="G16" s="95"/>
      <c r="H16" s="95"/>
      <c r="I16" s="95"/>
      <c r="J16" s="95"/>
      <c r="K16" s="95"/>
      <c r="L16" s="95"/>
      <c r="M16" s="95"/>
    </row>
    <row r="17" spans="1:13" ht="32.25" customHeight="1">
      <c r="A17" s="69" t="s">
        <v>56</v>
      </c>
      <c r="B17" s="69"/>
      <c r="C17" s="69"/>
      <c r="D17" s="69"/>
      <c r="E17" s="69"/>
      <c r="F17" s="69"/>
      <c r="G17" s="69"/>
      <c r="H17" s="69"/>
      <c r="I17" s="69"/>
      <c r="J17" s="69"/>
      <c r="K17" s="69"/>
      <c r="L17" s="69"/>
      <c r="M17" s="69"/>
    </row>
    <row r="18" spans="1:13">
      <c r="A18" s="68" t="s">
        <v>57</v>
      </c>
      <c r="B18" s="68"/>
      <c r="C18" s="68"/>
      <c r="D18" s="68"/>
      <c r="E18" s="68"/>
      <c r="F18" s="68"/>
      <c r="G18" s="68"/>
      <c r="H18" s="68"/>
      <c r="I18" s="68"/>
      <c r="J18" s="68"/>
      <c r="K18" s="68"/>
      <c r="L18" s="68"/>
      <c r="M18" s="68"/>
    </row>
    <row r="19" spans="1:13">
      <c r="A19" s="68" t="s">
        <v>45</v>
      </c>
      <c r="B19" s="68"/>
      <c r="C19" s="68"/>
      <c r="D19" s="68"/>
      <c r="E19" s="68"/>
      <c r="F19" s="68"/>
      <c r="G19" s="68"/>
      <c r="H19" s="68"/>
      <c r="I19" s="68"/>
      <c r="J19" s="68"/>
      <c r="K19" s="68"/>
      <c r="L19" s="68"/>
      <c r="M19" s="68"/>
    </row>
    <row r="20" spans="1:13">
      <c r="A20" s="68" t="s">
        <v>39</v>
      </c>
      <c r="B20" s="68"/>
      <c r="C20" s="68"/>
      <c r="D20" s="68"/>
      <c r="E20" s="68"/>
      <c r="F20" s="68"/>
      <c r="G20" s="68"/>
      <c r="H20" s="68"/>
      <c r="I20" s="68"/>
      <c r="J20" s="68"/>
      <c r="K20" s="68"/>
      <c r="L20" s="68"/>
      <c r="M20" s="68"/>
    </row>
    <row r="21" spans="1:13">
      <c r="A21" s="68" t="s">
        <v>46</v>
      </c>
      <c r="B21" s="68"/>
      <c r="C21" s="68"/>
      <c r="D21" s="68"/>
      <c r="E21" s="68"/>
      <c r="F21" s="68"/>
      <c r="G21" s="68"/>
      <c r="H21" s="68"/>
      <c r="I21" s="68"/>
      <c r="J21" s="68"/>
      <c r="K21" s="68"/>
      <c r="L21" s="68"/>
      <c r="M21" s="68"/>
    </row>
    <row r="22" spans="1:13">
      <c r="A22" s="68" t="s">
        <v>40</v>
      </c>
      <c r="B22" s="68"/>
      <c r="C22" s="68"/>
      <c r="D22" s="68"/>
      <c r="E22" s="68"/>
      <c r="F22" s="68"/>
      <c r="G22" s="68"/>
      <c r="H22" s="68"/>
      <c r="I22" s="68"/>
      <c r="J22" s="68"/>
      <c r="K22" s="68"/>
      <c r="L22" s="68"/>
      <c r="M22" s="68"/>
    </row>
    <row r="23" spans="1:13">
      <c r="A23" s="70" t="s">
        <v>49</v>
      </c>
      <c r="B23" s="70"/>
      <c r="C23" s="70"/>
      <c r="D23" s="70"/>
      <c r="E23" s="70"/>
      <c r="F23" s="70"/>
      <c r="G23" s="70"/>
      <c r="H23" s="70"/>
      <c r="I23" s="70"/>
      <c r="J23" s="70"/>
      <c r="K23" s="70"/>
      <c r="L23" s="70"/>
      <c r="M23" s="70"/>
    </row>
    <row r="24" spans="1:13">
      <c r="A24" s="68" t="s">
        <v>41</v>
      </c>
      <c r="B24" s="68"/>
      <c r="C24" s="68"/>
      <c r="D24" s="68"/>
      <c r="E24" s="68"/>
      <c r="F24" s="68"/>
      <c r="G24" s="68"/>
      <c r="H24" s="68"/>
      <c r="I24" s="68"/>
      <c r="J24" s="68"/>
      <c r="K24" s="68"/>
      <c r="L24" s="68"/>
      <c r="M24" s="68"/>
    </row>
    <row r="25" spans="1:13">
      <c r="A25" s="68" t="s">
        <v>42</v>
      </c>
      <c r="B25" s="68"/>
      <c r="C25" s="68"/>
      <c r="D25" s="68"/>
      <c r="E25" s="68"/>
      <c r="F25" s="68"/>
      <c r="G25" s="68"/>
      <c r="H25" s="68"/>
      <c r="I25" s="68"/>
      <c r="J25" s="68"/>
      <c r="K25" s="68"/>
      <c r="L25" s="68"/>
      <c r="M25" s="68"/>
    </row>
    <row r="26" spans="1:13">
      <c r="A26" s="68" t="s">
        <v>43</v>
      </c>
      <c r="B26" s="68"/>
      <c r="C26" s="68"/>
      <c r="D26" s="68"/>
      <c r="E26" s="68"/>
      <c r="F26" s="68"/>
      <c r="G26" s="68"/>
      <c r="H26" s="68"/>
      <c r="I26" s="68"/>
      <c r="J26" s="68"/>
      <c r="K26" s="68"/>
      <c r="L26" s="68"/>
      <c r="M26" s="68"/>
    </row>
    <row r="27" spans="1:13">
      <c r="A27" s="67" t="s">
        <v>47</v>
      </c>
      <c r="B27" s="67"/>
      <c r="C27" s="67"/>
      <c r="D27" s="67"/>
      <c r="E27" s="67"/>
      <c r="F27" s="67"/>
      <c r="G27" s="67"/>
      <c r="H27" s="67"/>
      <c r="I27" s="67"/>
      <c r="J27" s="67"/>
      <c r="K27" s="67"/>
      <c r="L27" s="67"/>
      <c r="M27" s="67"/>
    </row>
    <row r="28" spans="1:13">
      <c r="A28" s="68" t="s">
        <v>48</v>
      </c>
      <c r="B28" s="68"/>
      <c r="C28" s="68"/>
      <c r="D28" s="68"/>
      <c r="E28" s="68"/>
      <c r="F28" s="68"/>
      <c r="G28" s="68"/>
      <c r="H28" s="68"/>
      <c r="I28" s="68"/>
      <c r="J28" s="68"/>
      <c r="K28" s="68"/>
      <c r="L28" s="68"/>
      <c r="M28" s="68"/>
    </row>
    <row r="29" spans="1:13" ht="44.25" customHeight="1">
      <c r="A29" s="65" t="s">
        <v>58</v>
      </c>
      <c r="B29" s="65"/>
      <c r="C29" s="65"/>
      <c r="D29" s="65"/>
      <c r="E29" s="65"/>
      <c r="F29" s="65"/>
      <c r="G29" s="65"/>
      <c r="H29" s="65"/>
      <c r="I29" s="65"/>
      <c r="J29" s="65"/>
      <c r="K29" s="65"/>
      <c r="L29" s="65"/>
      <c r="M29" s="65"/>
    </row>
  </sheetData>
  <sheetProtection password="8527" sheet="1" objects="1" scenarios="1"/>
  <mergeCells count="51">
    <mergeCell ref="A7:M7"/>
    <mergeCell ref="A5:B5"/>
    <mergeCell ref="A6:B6"/>
    <mergeCell ref="F3:H6"/>
    <mergeCell ref="A3:E3"/>
    <mergeCell ref="I3:M3"/>
    <mergeCell ref="I4:M4"/>
    <mergeCell ref="A28:M28"/>
    <mergeCell ref="A16:M16"/>
    <mergeCell ref="A15:M15"/>
    <mergeCell ref="F8:H14"/>
    <mergeCell ref="I14:M14"/>
    <mergeCell ref="I9:J9"/>
    <mergeCell ref="I10:J10"/>
    <mergeCell ref="I11:J11"/>
    <mergeCell ref="I12:J12"/>
    <mergeCell ref="I13:J13"/>
    <mergeCell ref="A14:C14"/>
    <mergeCell ref="A12:B12"/>
    <mergeCell ref="A13:B13"/>
    <mergeCell ref="A9:B9"/>
    <mergeCell ref="A10:B10"/>
    <mergeCell ref="A11:B11"/>
    <mergeCell ref="A1:M1"/>
    <mergeCell ref="A2:B2"/>
    <mergeCell ref="D6:E6"/>
    <mergeCell ref="C2:D2"/>
    <mergeCell ref="I5:J5"/>
    <mergeCell ref="I6:J6"/>
    <mergeCell ref="K6:L6"/>
    <mergeCell ref="K5:M5"/>
    <mergeCell ref="A4:E4"/>
    <mergeCell ref="C5:E5"/>
    <mergeCell ref="K2:L2"/>
    <mergeCell ref="M6:N6"/>
    <mergeCell ref="A29:M29"/>
    <mergeCell ref="F2:J2"/>
    <mergeCell ref="A27:M27"/>
    <mergeCell ref="A26:M26"/>
    <mergeCell ref="A19:M19"/>
    <mergeCell ref="A17:M17"/>
    <mergeCell ref="A18:M18"/>
    <mergeCell ref="A22:M22"/>
    <mergeCell ref="A23:M23"/>
    <mergeCell ref="A25:M25"/>
    <mergeCell ref="A24:M24"/>
    <mergeCell ref="A21:M21"/>
    <mergeCell ref="A20:M20"/>
    <mergeCell ref="D14:E14"/>
    <mergeCell ref="I8:K8"/>
    <mergeCell ref="A8:C8"/>
  </mergeCells>
  <dataValidations xWindow="902" yWindow="480" count="2">
    <dataValidation allowBlank="1" showInputMessage="1" showErrorMessage="1" prompt="Mobile No." sqref="C6 L10:L13 K6:N6 D10:D13"/>
    <dataValidation allowBlank="1" showInputMessage="1" showErrorMessage="1" prompt="E-mail Id" sqref="D14:E14 M10:M13 E10:E13 D6:E6"/>
  </dataValidations>
  <printOptions horizontalCentered="1"/>
  <pageMargins left="0.37" right="0.23" top="0.43" bottom="0.45" header="0.3" footer="0.3"/>
  <pageSetup paperSize="9" scale="87" orientation="landscape" horizontalDpi="0" verticalDpi="0" r:id="rId1"/>
</worksheet>
</file>

<file path=xl/worksheets/sheet2.xml><?xml version="1.0" encoding="utf-8"?>
<worksheet xmlns="http://schemas.openxmlformats.org/spreadsheetml/2006/main" xmlns:r="http://schemas.openxmlformats.org/officeDocument/2006/relationships">
  <sheetPr>
    <tabColor rgb="FFC00000"/>
    <pageSetUpPr fitToPage="1"/>
  </sheetPr>
  <dimension ref="A1:T167"/>
  <sheetViews>
    <sheetView zoomScale="90" zoomScaleNormal="90" workbookViewId="0">
      <pane xSplit="3" ySplit="4" topLeftCell="D5" activePane="bottomRight" state="frozen"/>
      <selection pane="topRight" activeCell="C1" sqref="C1"/>
      <selection pane="bottomLeft" activeCell="A5" sqref="A5"/>
      <selection pane="bottomRight" activeCell="C17" sqref="C17"/>
    </sheetView>
  </sheetViews>
  <sheetFormatPr defaultRowHeight="16.5"/>
  <cols>
    <col min="1" max="1" width="7.7109375" style="1" customWidth="1"/>
    <col min="2" max="2" width="14.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1" customHeight="1">
      <c r="A1" s="116" t="s">
        <v>70</v>
      </c>
      <c r="B1" s="116"/>
      <c r="C1" s="116"/>
      <c r="D1" s="116"/>
      <c r="E1" s="116"/>
      <c r="F1" s="116"/>
      <c r="G1" s="116"/>
      <c r="H1" s="116"/>
      <c r="I1" s="116"/>
      <c r="J1" s="116"/>
      <c r="K1" s="116"/>
      <c r="L1" s="116"/>
      <c r="M1" s="116"/>
      <c r="N1" s="116"/>
      <c r="O1" s="116"/>
      <c r="P1" s="116"/>
      <c r="Q1" s="116"/>
      <c r="R1" s="116"/>
      <c r="S1" s="116"/>
    </row>
    <row r="2" spans="1:20" ht="16.5" customHeight="1">
      <c r="A2" s="119" t="s">
        <v>59</v>
      </c>
      <c r="B2" s="120"/>
      <c r="C2" s="120"/>
      <c r="D2" s="25">
        <v>43556</v>
      </c>
      <c r="E2" s="22"/>
      <c r="F2" s="22"/>
      <c r="G2" s="22"/>
      <c r="H2" s="22"/>
      <c r="I2" s="22"/>
      <c r="J2" s="22"/>
      <c r="K2" s="22"/>
      <c r="L2" s="22"/>
      <c r="M2" s="22"/>
      <c r="N2" s="22"/>
      <c r="O2" s="22"/>
      <c r="P2" s="22"/>
      <c r="Q2" s="22"/>
      <c r="R2" s="22"/>
      <c r="S2" s="22"/>
    </row>
    <row r="3" spans="1:20" ht="24" customHeight="1">
      <c r="A3" s="121" t="s">
        <v>14</v>
      </c>
      <c r="B3" s="117" t="s">
        <v>61</v>
      </c>
      <c r="C3" s="122" t="s">
        <v>7</v>
      </c>
      <c r="D3" s="122" t="s">
        <v>55</v>
      </c>
      <c r="E3" s="122" t="s">
        <v>16</v>
      </c>
      <c r="F3" s="123" t="s">
        <v>17</v>
      </c>
      <c r="G3" s="122" t="s">
        <v>8</v>
      </c>
      <c r="H3" s="122"/>
      <c r="I3" s="122"/>
      <c r="J3" s="122" t="s">
        <v>31</v>
      </c>
      <c r="K3" s="117" t="s">
        <v>33</v>
      </c>
      <c r="L3" s="117" t="s">
        <v>50</v>
      </c>
      <c r="M3" s="117" t="s">
        <v>51</v>
      </c>
      <c r="N3" s="117" t="s">
        <v>34</v>
      </c>
      <c r="O3" s="117" t="s">
        <v>35</v>
      </c>
      <c r="P3" s="121" t="s">
        <v>54</v>
      </c>
      <c r="Q3" s="122" t="s">
        <v>52</v>
      </c>
      <c r="R3" s="122" t="s">
        <v>32</v>
      </c>
      <c r="S3" s="122" t="s">
        <v>53</v>
      </c>
      <c r="T3" s="122" t="s">
        <v>13</v>
      </c>
    </row>
    <row r="4" spans="1:20" ht="25.5" customHeight="1">
      <c r="A4" s="121"/>
      <c r="B4" s="124"/>
      <c r="C4" s="122"/>
      <c r="D4" s="122"/>
      <c r="E4" s="122"/>
      <c r="F4" s="123"/>
      <c r="G4" s="15" t="s">
        <v>9</v>
      </c>
      <c r="H4" s="15" t="s">
        <v>10</v>
      </c>
      <c r="I4" s="11" t="s">
        <v>11</v>
      </c>
      <c r="J4" s="122"/>
      <c r="K4" s="118"/>
      <c r="L4" s="118"/>
      <c r="M4" s="118"/>
      <c r="N4" s="118"/>
      <c r="O4" s="118"/>
      <c r="P4" s="121"/>
      <c r="Q4" s="121"/>
      <c r="R4" s="122"/>
      <c r="S4" s="122"/>
      <c r="T4" s="122"/>
    </row>
    <row r="5" spans="1:20">
      <c r="A5" s="4">
        <v>1</v>
      </c>
      <c r="B5" s="17" t="s">
        <v>62</v>
      </c>
      <c r="C5" s="18" t="s">
        <v>72</v>
      </c>
      <c r="D5" s="18" t="s">
        <v>25</v>
      </c>
      <c r="E5" s="19">
        <v>9</v>
      </c>
      <c r="F5" s="18" t="s">
        <v>73</v>
      </c>
      <c r="G5" s="19">
        <v>23</v>
      </c>
      <c r="H5" s="19">
        <v>10</v>
      </c>
      <c r="I5" s="57">
        <f>SUM(G5:H5)</f>
        <v>33</v>
      </c>
      <c r="J5" s="18">
        <v>9957309088</v>
      </c>
      <c r="K5" s="18" t="s">
        <v>188</v>
      </c>
      <c r="L5" s="18" t="s">
        <v>189</v>
      </c>
      <c r="M5" s="18">
        <v>9954217095</v>
      </c>
      <c r="N5" s="18" t="s">
        <v>190</v>
      </c>
      <c r="O5" s="18">
        <v>9957710012</v>
      </c>
      <c r="P5" s="24" t="s">
        <v>191</v>
      </c>
      <c r="Q5" s="18" t="s">
        <v>192</v>
      </c>
      <c r="R5" s="48">
        <v>16</v>
      </c>
      <c r="S5" s="18" t="s">
        <v>193</v>
      </c>
      <c r="T5" s="18"/>
    </row>
    <row r="6" spans="1:20">
      <c r="A6" s="4">
        <v>2</v>
      </c>
      <c r="B6" s="17" t="s">
        <v>62</v>
      </c>
      <c r="C6" s="18" t="s">
        <v>74</v>
      </c>
      <c r="D6" s="18" t="s">
        <v>25</v>
      </c>
      <c r="E6" s="19" t="s">
        <v>75</v>
      </c>
      <c r="F6" s="18" t="s">
        <v>73</v>
      </c>
      <c r="G6" s="19">
        <v>6</v>
      </c>
      <c r="H6" s="19">
        <v>5</v>
      </c>
      <c r="I6" s="57">
        <f t="shared" ref="I6:I69" si="0">SUM(G6:H6)</f>
        <v>11</v>
      </c>
      <c r="J6" s="18">
        <v>9957740607</v>
      </c>
      <c r="K6" s="18" t="s">
        <v>188</v>
      </c>
      <c r="L6" s="18" t="s">
        <v>189</v>
      </c>
      <c r="M6" s="18">
        <v>9954217095</v>
      </c>
      <c r="N6" s="18" t="s">
        <v>194</v>
      </c>
      <c r="O6" s="18">
        <v>9678792541</v>
      </c>
      <c r="P6" s="24"/>
      <c r="Q6" s="18"/>
      <c r="R6" s="48">
        <v>16</v>
      </c>
      <c r="S6" s="18" t="s">
        <v>193</v>
      </c>
      <c r="T6" s="18"/>
    </row>
    <row r="7" spans="1:20" ht="33">
      <c r="A7" s="4">
        <v>3</v>
      </c>
      <c r="B7" s="17" t="s">
        <v>62</v>
      </c>
      <c r="C7" s="18" t="s">
        <v>76</v>
      </c>
      <c r="D7" s="18" t="s">
        <v>23</v>
      </c>
      <c r="E7" s="19">
        <v>18050400710</v>
      </c>
      <c r="F7" s="18" t="s">
        <v>77</v>
      </c>
      <c r="G7" s="19">
        <v>0</v>
      </c>
      <c r="H7" s="19">
        <v>75</v>
      </c>
      <c r="I7" s="57">
        <f t="shared" si="0"/>
        <v>75</v>
      </c>
      <c r="J7" s="18">
        <v>9957740623</v>
      </c>
      <c r="K7" s="18" t="s">
        <v>188</v>
      </c>
      <c r="L7" s="18" t="s">
        <v>189</v>
      </c>
      <c r="M7" s="18">
        <v>9954217095</v>
      </c>
      <c r="N7" s="18" t="s">
        <v>190</v>
      </c>
      <c r="O7" s="18">
        <v>9957710012</v>
      </c>
      <c r="P7" s="24"/>
      <c r="Q7" s="18"/>
      <c r="R7" s="48">
        <v>16</v>
      </c>
      <c r="S7" s="18" t="s">
        <v>193</v>
      </c>
      <c r="T7" s="18"/>
    </row>
    <row r="8" spans="1:20">
      <c r="A8" s="4">
        <v>4</v>
      </c>
      <c r="B8" s="17" t="s">
        <v>62</v>
      </c>
      <c r="C8" s="18" t="s">
        <v>78</v>
      </c>
      <c r="D8" s="18" t="s">
        <v>25</v>
      </c>
      <c r="E8" s="19">
        <v>172</v>
      </c>
      <c r="F8" s="18" t="s">
        <v>73</v>
      </c>
      <c r="G8" s="19">
        <v>22</v>
      </c>
      <c r="H8" s="19">
        <v>16</v>
      </c>
      <c r="I8" s="57">
        <f t="shared" si="0"/>
        <v>38</v>
      </c>
      <c r="J8" s="17">
        <v>9957586734</v>
      </c>
      <c r="K8" s="18" t="s">
        <v>188</v>
      </c>
      <c r="L8" s="18" t="s">
        <v>189</v>
      </c>
      <c r="M8" s="18">
        <v>9954217095</v>
      </c>
      <c r="N8" s="18" t="s">
        <v>195</v>
      </c>
      <c r="O8" s="18">
        <v>9365435605</v>
      </c>
      <c r="P8" s="24" t="s">
        <v>196</v>
      </c>
      <c r="Q8" s="18" t="s">
        <v>197</v>
      </c>
      <c r="R8" s="48">
        <v>15</v>
      </c>
      <c r="S8" s="18" t="s">
        <v>193</v>
      </c>
      <c r="T8" s="18"/>
    </row>
    <row r="9" spans="1:20">
      <c r="A9" s="4">
        <v>5</v>
      </c>
      <c r="B9" s="17" t="s">
        <v>62</v>
      </c>
      <c r="C9" s="18" t="s">
        <v>79</v>
      </c>
      <c r="D9" s="18" t="s">
        <v>23</v>
      </c>
      <c r="E9" s="19">
        <v>18050400709</v>
      </c>
      <c r="F9" s="18" t="s">
        <v>77</v>
      </c>
      <c r="G9" s="19">
        <v>128</v>
      </c>
      <c r="H9" s="19">
        <v>78</v>
      </c>
      <c r="I9" s="57">
        <f t="shared" si="0"/>
        <v>206</v>
      </c>
      <c r="J9" s="18">
        <v>8876976151</v>
      </c>
      <c r="K9" s="18" t="s">
        <v>188</v>
      </c>
      <c r="L9" s="18" t="s">
        <v>189</v>
      </c>
      <c r="M9" s="18">
        <v>9954217095</v>
      </c>
      <c r="N9" s="18" t="s">
        <v>198</v>
      </c>
      <c r="O9" s="18">
        <v>9085800752</v>
      </c>
      <c r="P9" s="24"/>
      <c r="Q9" s="18"/>
      <c r="R9" s="48">
        <v>15</v>
      </c>
      <c r="S9" s="18" t="s">
        <v>193</v>
      </c>
      <c r="T9" s="18"/>
    </row>
    <row r="10" spans="1:20">
      <c r="A10" s="4">
        <v>6</v>
      </c>
      <c r="B10" s="17" t="s">
        <v>62</v>
      </c>
      <c r="C10" s="18" t="s">
        <v>80</v>
      </c>
      <c r="D10" s="18" t="s">
        <v>25</v>
      </c>
      <c r="E10" s="19" t="s">
        <v>81</v>
      </c>
      <c r="F10" s="18" t="s">
        <v>73</v>
      </c>
      <c r="G10" s="19">
        <v>8</v>
      </c>
      <c r="H10" s="19">
        <v>5</v>
      </c>
      <c r="I10" s="57">
        <f t="shared" si="0"/>
        <v>13</v>
      </c>
      <c r="J10" s="18">
        <v>9101395689</v>
      </c>
      <c r="K10" s="18" t="s">
        <v>199</v>
      </c>
      <c r="L10" s="18" t="s">
        <v>200</v>
      </c>
      <c r="M10" s="18">
        <v>7086645303</v>
      </c>
      <c r="N10" s="18" t="s">
        <v>201</v>
      </c>
      <c r="O10" s="18">
        <v>8761005191</v>
      </c>
      <c r="P10" s="24" t="s">
        <v>202</v>
      </c>
      <c r="Q10" s="18" t="s">
        <v>203</v>
      </c>
      <c r="R10" s="48">
        <v>10</v>
      </c>
      <c r="S10" s="18" t="s">
        <v>193</v>
      </c>
      <c r="T10" s="18"/>
    </row>
    <row r="11" spans="1:20">
      <c r="A11" s="4">
        <v>7</v>
      </c>
      <c r="B11" s="17" t="s">
        <v>62</v>
      </c>
      <c r="C11" s="18" t="s">
        <v>82</v>
      </c>
      <c r="D11" s="18" t="s">
        <v>25</v>
      </c>
      <c r="E11" s="19" t="s">
        <v>83</v>
      </c>
      <c r="F11" s="18" t="s">
        <v>73</v>
      </c>
      <c r="G11" s="19">
        <v>11</v>
      </c>
      <c r="H11" s="19">
        <v>5</v>
      </c>
      <c r="I11" s="57">
        <f t="shared" si="0"/>
        <v>16</v>
      </c>
      <c r="J11" s="18">
        <v>9531069264</v>
      </c>
      <c r="K11" s="18" t="s">
        <v>199</v>
      </c>
      <c r="L11" s="18" t="s">
        <v>200</v>
      </c>
      <c r="M11" s="18">
        <v>7086645303</v>
      </c>
      <c r="N11" s="18" t="s">
        <v>204</v>
      </c>
      <c r="O11" s="18">
        <v>9678563067</v>
      </c>
      <c r="P11" s="24"/>
      <c r="Q11" s="51"/>
      <c r="R11" s="48">
        <v>10</v>
      </c>
      <c r="S11" s="18" t="s">
        <v>193</v>
      </c>
      <c r="T11" s="18"/>
    </row>
    <row r="12" spans="1:20" s="55" customFormat="1">
      <c r="A12" s="50">
        <v>8</v>
      </c>
      <c r="B12" s="20" t="s">
        <v>62</v>
      </c>
      <c r="C12" s="51" t="s">
        <v>84</v>
      </c>
      <c r="D12" s="51" t="s">
        <v>23</v>
      </c>
      <c r="E12" s="52">
        <v>18050405403</v>
      </c>
      <c r="F12" s="51" t="s">
        <v>85</v>
      </c>
      <c r="G12" s="52">
        <v>20</v>
      </c>
      <c r="H12" s="52">
        <v>14</v>
      </c>
      <c r="I12" s="57">
        <f t="shared" si="0"/>
        <v>34</v>
      </c>
      <c r="J12" s="51">
        <v>9957134733</v>
      </c>
      <c r="K12" s="51" t="s">
        <v>199</v>
      </c>
      <c r="L12" s="51" t="s">
        <v>200</v>
      </c>
      <c r="M12" s="51">
        <v>7086645303</v>
      </c>
      <c r="N12" s="51" t="s">
        <v>205</v>
      </c>
      <c r="O12" s="51">
        <v>8473938489</v>
      </c>
      <c r="P12" s="53"/>
      <c r="Q12" s="18"/>
      <c r="R12" s="54">
        <v>10</v>
      </c>
      <c r="S12" s="18" t="s">
        <v>193</v>
      </c>
      <c r="T12" s="51"/>
    </row>
    <row r="13" spans="1:20">
      <c r="A13" s="4">
        <v>9</v>
      </c>
      <c r="B13" s="17" t="s">
        <v>62</v>
      </c>
      <c r="C13" s="18" t="s">
        <v>86</v>
      </c>
      <c r="D13" s="18" t="s">
        <v>23</v>
      </c>
      <c r="E13" s="19" t="s">
        <v>87</v>
      </c>
      <c r="F13" s="18" t="s">
        <v>77</v>
      </c>
      <c r="G13" s="19">
        <v>21</v>
      </c>
      <c r="H13" s="19">
        <v>19</v>
      </c>
      <c r="I13" s="57">
        <f t="shared" si="0"/>
        <v>40</v>
      </c>
      <c r="J13" s="18">
        <v>9957283592</v>
      </c>
      <c r="K13" s="18" t="s">
        <v>199</v>
      </c>
      <c r="L13" s="18" t="s">
        <v>200</v>
      </c>
      <c r="M13" s="18">
        <v>7086645303</v>
      </c>
      <c r="N13" s="18" t="s">
        <v>204</v>
      </c>
      <c r="O13" s="18">
        <v>9678563067</v>
      </c>
      <c r="P13" s="24"/>
      <c r="Q13" s="18"/>
      <c r="R13" s="48">
        <v>10</v>
      </c>
      <c r="S13" s="18" t="s">
        <v>193</v>
      </c>
      <c r="T13" s="18"/>
    </row>
    <row r="14" spans="1:20">
      <c r="A14" s="4">
        <v>10</v>
      </c>
      <c r="B14" s="17" t="s">
        <v>62</v>
      </c>
      <c r="C14" s="18" t="s">
        <v>88</v>
      </c>
      <c r="D14" s="18" t="s">
        <v>25</v>
      </c>
      <c r="E14" s="19">
        <v>251</v>
      </c>
      <c r="F14" s="18" t="s">
        <v>73</v>
      </c>
      <c r="G14" s="19">
        <v>15</v>
      </c>
      <c r="H14" s="19">
        <v>9</v>
      </c>
      <c r="I14" s="57">
        <f t="shared" si="0"/>
        <v>24</v>
      </c>
      <c r="J14" s="18">
        <v>9476664628</v>
      </c>
      <c r="K14" s="18" t="s">
        <v>206</v>
      </c>
      <c r="L14" s="18" t="s">
        <v>207</v>
      </c>
      <c r="M14" s="18">
        <v>9954928113</v>
      </c>
      <c r="N14" s="18" t="s">
        <v>208</v>
      </c>
      <c r="O14" s="18">
        <v>6026211527</v>
      </c>
      <c r="P14" s="24" t="s">
        <v>209</v>
      </c>
      <c r="Q14" s="18" t="s">
        <v>210</v>
      </c>
      <c r="R14" s="48">
        <v>15</v>
      </c>
      <c r="S14" s="18" t="s">
        <v>193</v>
      </c>
      <c r="T14" s="18"/>
    </row>
    <row r="15" spans="1:20">
      <c r="A15" s="4">
        <v>11</v>
      </c>
      <c r="B15" s="17" t="s">
        <v>62</v>
      </c>
      <c r="C15" s="18" t="s">
        <v>89</v>
      </c>
      <c r="D15" s="18" t="s">
        <v>25</v>
      </c>
      <c r="E15" s="19">
        <v>171</v>
      </c>
      <c r="F15" s="18" t="s">
        <v>73</v>
      </c>
      <c r="G15" s="19">
        <v>19</v>
      </c>
      <c r="H15" s="19">
        <v>12</v>
      </c>
      <c r="I15" s="57">
        <f t="shared" si="0"/>
        <v>31</v>
      </c>
      <c r="J15" s="18">
        <v>9678445372</v>
      </c>
      <c r="K15" s="18" t="s">
        <v>206</v>
      </c>
      <c r="L15" s="18" t="s">
        <v>207</v>
      </c>
      <c r="M15" s="18">
        <v>9954928113</v>
      </c>
      <c r="N15" s="18" t="s">
        <v>208</v>
      </c>
      <c r="O15" s="18">
        <v>9476718346</v>
      </c>
      <c r="P15" s="24"/>
      <c r="Q15" s="18"/>
      <c r="R15" s="48">
        <v>15</v>
      </c>
      <c r="S15" s="18" t="s">
        <v>193</v>
      </c>
      <c r="T15" s="18"/>
    </row>
    <row r="16" spans="1:20">
      <c r="A16" s="4">
        <v>12</v>
      </c>
      <c r="B16" s="17" t="s">
        <v>62</v>
      </c>
      <c r="C16" s="18" t="s">
        <v>90</v>
      </c>
      <c r="D16" s="18" t="s">
        <v>23</v>
      </c>
      <c r="E16" s="19">
        <v>18050400704</v>
      </c>
      <c r="F16" s="18" t="s">
        <v>85</v>
      </c>
      <c r="G16" s="19">
        <v>10</v>
      </c>
      <c r="H16" s="19">
        <v>11</v>
      </c>
      <c r="I16" s="57">
        <f t="shared" si="0"/>
        <v>21</v>
      </c>
      <c r="J16" s="18">
        <v>9864494227</v>
      </c>
      <c r="K16" s="18" t="s">
        <v>206</v>
      </c>
      <c r="L16" s="18" t="s">
        <v>207</v>
      </c>
      <c r="M16" s="18">
        <v>9954928113</v>
      </c>
      <c r="N16" s="18" t="s">
        <v>208</v>
      </c>
      <c r="O16" s="18">
        <v>6026211527</v>
      </c>
      <c r="P16" s="24"/>
      <c r="Q16" s="18"/>
      <c r="R16" s="48">
        <v>15</v>
      </c>
      <c r="S16" s="18" t="s">
        <v>193</v>
      </c>
      <c r="T16" s="18"/>
    </row>
    <row r="17" spans="1:20">
      <c r="A17" s="4">
        <v>13</v>
      </c>
      <c r="B17" s="17" t="s">
        <v>62</v>
      </c>
      <c r="C17" s="18" t="s">
        <v>91</v>
      </c>
      <c r="D17" s="18" t="s">
        <v>25</v>
      </c>
      <c r="E17" s="19">
        <v>11</v>
      </c>
      <c r="F17" s="18" t="s">
        <v>73</v>
      </c>
      <c r="G17" s="19">
        <v>18</v>
      </c>
      <c r="H17" s="19">
        <v>9</v>
      </c>
      <c r="I17" s="57">
        <f t="shared" si="0"/>
        <v>27</v>
      </c>
      <c r="J17" s="18">
        <v>8294083546</v>
      </c>
      <c r="K17" s="18" t="s">
        <v>206</v>
      </c>
      <c r="L17" s="18" t="s">
        <v>207</v>
      </c>
      <c r="M17" s="18">
        <v>9954928113</v>
      </c>
      <c r="N17" s="18" t="s">
        <v>211</v>
      </c>
      <c r="O17" s="18">
        <v>6026211528</v>
      </c>
      <c r="P17" s="24" t="s">
        <v>212</v>
      </c>
      <c r="Q17" s="18" t="s">
        <v>192</v>
      </c>
      <c r="R17" s="48">
        <v>15</v>
      </c>
      <c r="S17" s="18" t="s">
        <v>193</v>
      </c>
      <c r="T17" s="18"/>
    </row>
    <row r="18" spans="1:20">
      <c r="A18" s="4">
        <v>14</v>
      </c>
      <c r="B18" s="17" t="s">
        <v>62</v>
      </c>
      <c r="C18" s="18" t="s">
        <v>92</v>
      </c>
      <c r="D18" s="18" t="s">
        <v>25</v>
      </c>
      <c r="E18" s="19">
        <v>12</v>
      </c>
      <c r="F18" s="18" t="s">
        <v>73</v>
      </c>
      <c r="G18" s="19">
        <v>9</v>
      </c>
      <c r="H18" s="19">
        <v>14</v>
      </c>
      <c r="I18" s="57">
        <f t="shared" si="0"/>
        <v>23</v>
      </c>
      <c r="J18" s="18">
        <v>7086283854</v>
      </c>
      <c r="K18" s="18" t="s">
        <v>206</v>
      </c>
      <c r="L18" s="18" t="s">
        <v>207</v>
      </c>
      <c r="M18" s="18">
        <v>9954928113</v>
      </c>
      <c r="N18" s="18" t="s">
        <v>213</v>
      </c>
      <c r="O18" s="18">
        <v>9476718346</v>
      </c>
      <c r="P18" s="24"/>
      <c r="Q18" s="18"/>
      <c r="R18" s="48">
        <v>15</v>
      </c>
      <c r="S18" s="18" t="s">
        <v>193</v>
      </c>
      <c r="T18" s="18"/>
    </row>
    <row r="19" spans="1:20">
      <c r="A19" s="4">
        <v>15</v>
      </c>
      <c r="B19" s="17" t="s">
        <v>62</v>
      </c>
      <c r="C19" s="18" t="s">
        <v>93</v>
      </c>
      <c r="D19" s="18" t="s">
        <v>23</v>
      </c>
      <c r="E19" s="19">
        <v>18050400702</v>
      </c>
      <c r="F19" s="18" t="s">
        <v>85</v>
      </c>
      <c r="G19" s="19">
        <v>17</v>
      </c>
      <c r="H19" s="19">
        <v>13</v>
      </c>
      <c r="I19" s="57">
        <f t="shared" si="0"/>
        <v>30</v>
      </c>
      <c r="J19" s="18">
        <v>9957295453</v>
      </c>
      <c r="K19" s="18" t="s">
        <v>206</v>
      </c>
      <c r="L19" s="18" t="s">
        <v>207</v>
      </c>
      <c r="M19" s="18">
        <v>9954928113</v>
      </c>
      <c r="N19" s="18" t="s">
        <v>211</v>
      </c>
      <c r="O19" s="18">
        <v>6026211528</v>
      </c>
      <c r="P19" s="24"/>
      <c r="Q19" s="18"/>
      <c r="R19" s="48">
        <v>15</v>
      </c>
      <c r="S19" s="18" t="s">
        <v>193</v>
      </c>
      <c r="T19" s="18"/>
    </row>
    <row r="20" spans="1:20">
      <c r="A20" s="4">
        <v>16</v>
      </c>
      <c r="B20" s="17" t="s">
        <v>62</v>
      </c>
      <c r="C20" s="18" t="s">
        <v>94</v>
      </c>
      <c r="D20" s="18" t="s">
        <v>25</v>
      </c>
      <c r="E20" s="19">
        <v>249</v>
      </c>
      <c r="F20" s="18" t="s">
        <v>73</v>
      </c>
      <c r="G20" s="19">
        <v>6</v>
      </c>
      <c r="H20" s="19">
        <v>9</v>
      </c>
      <c r="I20" s="57">
        <f t="shared" si="0"/>
        <v>15</v>
      </c>
      <c r="J20" s="18">
        <v>8476939146</v>
      </c>
      <c r="K20" s="18" t="s">
        <v>206</v>
      </c>
      <c r="L20" s="18" t="s">
        <v>207</v>
      </c>
      <c r="M20" s="18">
        <v>9954928113</v>
      </c>
      <c r="N20" s="18" t="s">
        <v>211</v>
      </c>
      <c r="O20" s="18">
        <v>6026211528</v>
      </c>
      <c r="P20" s="24" t="s">
        <v>214</v>
      </c>
      <c r="Q20" s="18" t="s">
        <v>215</v>
      </c>
      <c r="R20" s="48">
        <v>16</v>
      </c>
      <c r="S20" s="18" t="s">
        <v>193</v>
      </c>
      <c r="T20" s="18"/>
    </row>
    <row r="21" spans="1:20">
      <c r="A21" s="4">
        <v>17</v>
      </c>
      <c r="B21" s="17" t="s">
        <v>62</v>
      </c>
      <c r="C21" s="18" t="s">
        <v>95</v>
      </c>
      <c r="D21" s="18" t="s">
        <v>25</v>
      </c>
      <c r="E21" s="19">
        <v>247</v>
      </c>
      <c r="F21" s="18" t="s">
        <v>73</v>
      </c>
      <c r="G21" s="19">
        <v>12</v>
      </c>
      <c r="H21" s="19">
        <v>12</v>
      </c>
      <c r="I21" s="57">
        <f t="shared" si="0"/>
        <v>24</v>
      </c>
      <c r="J21" s="18">
        <v>9678445367</v>
      </c>
      <c r="K21" s="18" t="s">
        <v>206</v>
      </c>
      <c r="L21" s="18" t="s">
        <v>207</v>
      </c>
      <c r="M21" s="18">
        <v>9954928113</v>
      </c>
      <c r="N21" s="18" t="s">
        <v>211</v>
      </c>
      <c r="O21" s="18">
        <v>6026211528</v>
      </c>
      <c r="P21" s="24"/>
      <c r="Q21" s="18"/>
      <c r="R21" s="48">
        <v>16</v>
      </c>
      <c r="S21" s="18" t="s">
        <v>193</v>
      </c>
      <c r="T21" s="18"/>
    </row>
    <row r="22" spans="1:20">
      <c r="A22" s="4">
        <v>18</v>
      </c>
      <c r="B22" s="17" t="s">
        <v>62</v>
      </c>
      <c r="C22" s="58" t="s">
        <v>96</v>
      </c>
      <c r="D22" s="58" t="s">
        <v>23</v>
      </c>
      <c r="E22" s="17">
        <v>18050411812</v>
      </c>
      <c r="F22" s="58" t="s">
        <v>85</v>
      </c>
      <c r="G22" s="17">
        <v>48</v>
      </c>
      <c r="H22" s="17">
        <v>34</v>
      </c>
      <c r="I22" s="57">
        <f t="shared" si="0"/>
        <v>82</v>
      </c>
      <c r="J22" s="58">
        <v>9957038956</v>
      </c>
      <c r="K22" s="58" t="s">
        <v>216</v>
      </c>
      <c r="L22" s="58" t="s">
        <v>217</v>
      </c>
      <c r="M22" s="58">
        <v>9476715049</v>
      </c>
      <c r="N22" s="58" t="s">
        <v>218</v>
      </c>
      <c r="O22" s="58">
        <v>9678327943</v>
      </c>
      <c r="P22" s="24"/>
      <c r="Q22" s="18"/>
      <c r="R22" s="48">
        <v>20</v>
      </c>
      <c r="S22" s="18" t="s">
        <v>193</v>
      </c>
      <c r="T22" s="18"/>
    </row>
    <row r="23" spans="1:20">
      <c r="A23" s="4">
        <v>19</v>
      </c>
      <c r="B23" s="17" t="s">
        <v>62</v>
      </c>
      <c r="C23" s="18" t="s">
        <v>97</v>
      </c>
      <c r="D23" s="18" t="s">
        <v>25</v>
      </c>
      <c r="E23" s="19">
        <v>151</v>
      </c>
      <c r="F23" s="18" t="s">
        <v>73</v>
      </c>
      <c r="G23" s="19">
        <v>7</v>
      </c>
      <c r="H23" s="19">
        <v>4</v>
      </c>
      <c r="I23" s="57">
        <f t="shared" si="0"/>
        <v>11</v>
      </c>
      <c r="J23" s="18" t="s">
        <v>219</v>
      </c>
      <c r="K23" s="18" t="s">
        <v>199</v>
      </c>
      <c r="L23" s="18" t="s">
        <v>200</v>
      </c>
      <c r="M23" s="18">
        <v>7086645303</v>
      </c>
      <c r="N23" s="18" t="s">
        <v>205</v>
      </c>
      <c r="O23" s="18">
        <v>8473938489</v>
      </c>
      <c r="P23" s="24" t="s">
        <v>220</v>
      </c>
      <c r="Q23" s="18" t="s">
        <v>221</v>
      </c>
      <c r="R23" s="48">
        <v>8</v>
      </c>
      <c r="S23" s="18" t="s">
        <v>193</v>
      </c>
      <c r="T23" s="18"/>
    </row>
    <row r="24" spans="1:20" ht="33">
      <c r="A24" s="4">
        <v>20</v>
      </c>
      <c r="B24" s="17" t="s">
        <v>62</v>
      </c>
      <c r="C24" s="18" t="s">
        <v>98</v>
      </c>
      <c r="D24" s="18" t="s">
        <v>25</v>
      </c>
      <c r="E24" s="19">
        <v>223</v>
      </c>
      <c r="F24" s="18" t="s">
        <v>73</v>
      </c>
      <c r="G24" s="19">
        <v>10</v>
      </c>
      <c r="H24" s="19">
        <v>8</v>
      </c>
      <c r="I24" s="57">
        <f t="shared" si="0"/>
        <v>18</v>
      </c>
      <c r="J24" s="18" t="s">
        <v>222</v>
      </c>
      <c r="K24" s="18" t="s">
        <v>199</v>
      </c>
      <c r="L24" s="18" t="s">
        <v>200</v>
      </c>
      <c r="M24" s="18">
        <v>7086645303</v>
      </c>
      <c r="N24" s="18" t="s">
        <v>205</v>
      </c>
      <c r="O24" s="18">
        <v>8473938489</v>
      </c>
      <c r="P24" s="24"/>
      <c r="Q24" s="18"/>
      <c r="R24" s="48">
        <v>8</v>
      </c>
      <c r="S24" s="18" t="s">
        <v>193</v>
      </c>
      <c r="T24" s="18"/>
    </row>
    <row r="25" spans="1:20">
      <c r="A25" s="4">
        <v>21</v>
      </c>
      <c r="B25" s="17" t="s">
        <v>62</v>
      </c>
      <c r="C25" s="18" t="s">
        <v>99</v>
      </c>
      <c r="D25" s="18" t="s">
        <v>23</v>
      </c>
      <c r="E25" s="19">
        <v>18050401202</v>
      </c>
      <c r="F25" s="18" t="s">
        <v>100</v>
      </c>
      <c r="G25" s="19">
        <v>115</v>
      </c>
      <c r="H25" s="19">
        <v>85</v>
      </c>
      <c r="I25" s="57">
        <f t="shared" si="0"/>
        <v>200</v>
      </c>
      <c r="J25" s="18">
        <v>9435296782</v>
      </c>
      <c r="K25" s="18" t="s">
        <v>223</v>
      </c>
      <c r="L25" s="18" t="s">
        <v>224</v>
      </c>
      <c r="M25" s="18">
        <v>9957797555</v>
      </c>
      <c r="N25" s="18" t="s">
        <v>225</v>
      </c>
      <c r="O25" s="18">
        <v>9854411477</v>
      </c>
      <c r="P25" s="24"/>
      <c r="Q25" s="18"/>
      <c r="R25" s="48">
        <v>1</v>
      </c>
      <c r="S25" s="18" t="s">
        <v>193</v>
      </c>
      <c r="T25" s="18"/>
    </row>
    <row r="26" spans="1:20">
      <c r="A26" s="4">
        <v>22</v>
      </c>
      <c r="B26" s="17" t="s">
        <v>62</v>
      </c>
      <c r="C26" s="18" t="s">
        <v>101</v>
      </c>
      <c r="D26" s="18" t="s">
        <v>25</v>
      </c>
      <c r="E26" s="19">
        <v>186</v>
      </c>
      <c r="F26" s="18" t="s">
        <v>73</v>
      </c>
      <c r="G26" s="19">
        <v>13</v>
      </c>
      <c r="H26" s="19">
        <v>12</v>
      </c>
      <c r="I26" s="57">
        <f t="shared" si="0"/>
        <v>25</v>
      </c>
      <c r="J26" s="18">
        <v>9864639226</v>
      </c>
      <c r="K26" s="18" t="s">
        <v>226</v>
      </c>
      <c r="L26" s="18" t="s">
        <v>227</v>
      </c>
      <c r="M26" s="18">
        <v>9435007782</v>
      </c>
      <c r="N26" s="18" t="s">
        <v>228</v>
      </c>
      <c r="O26" s="18">
        <v>9678788412</v>
      </c>
      <c r="P26" s="24" t="s">
        <v>229</v>
      </c>
      <c r="Q26" s="18" t="s">
        <v>210</v>
      </c>
      <c r="R26" s="48">
        <v>15</v>
      </c>
      <c r="S26" s="18" t="s">
        <v>193</v>
      </c>
      <c r="T26" s="18"/>
    </row>
    <row r="27" spans="1:20">
      <c r="A27" s="4">
        <v>23</v>
      </c>
      <c r="B27" s="17" t="s">
        <v>62</v>
      </c>
      <c r="C27" s="18" t="s">
        <v>102</v>
      </c>
      <c r="D27" s="18" t="s">
        <v>25</v>
      </c>
      <c r="E27" s="19">
        <v>317</v>
      </c>
      <c r="F27" s="18" t="s">
        <v>73</v>
      </c>
      <c r="G27" s="19">
        <v>11</v>
      </c>
      <c r="H27" s="19">
        <v>6</v>
      </c>
      <c r="I27" s="57">
        <f t="shared" si="0"/>
        <v>17</v>
      </c>
      <c r="J27" s="18">
        <v>9854192944</v>
      </c>
      <c r="K27" s="18" t="s">
        <v>226</v>
      </c>
      <c r="L27" s="18" t="s">
        <v>227</v>
      </c>
      <c r="M27" s="18">
        <v>9435007782</v>
      </c>
      <c r="N27" s="18" t="s">
        <v>230</v>
      </c>
      <c r="O27" s="18">
        <v>9127465002</v>
      </c>
      <c r="P27" s="24"/>
      <c r="Q27" s="18"/>
      <c r="R27" s="48">
        <v>15</v>
      </c>
      <c r="S27" s="18" t="s">
        <v>193</v>
      </c>
      <c r="T27" s="18"/>
    </row>
    <row r="28" spans="1:20">
      <c r="A28" s="4">
        <v>24</v>
      </c>
      <c r="B28" s="17" t="s">
        <v>62</v>
      </c>
      <c r="C28" s="18" t="s">
        <v>103</v>
      </c>
      <c r="D28" s="18" t="s">
        <v>25</v>
      </c>
      <c r="E28" s="19">
        <v>318</v>
      </c>
      <c r="F28" s="18" t="s">
        <v>73</v>
      </c>
      <c r="G28" s="19">
        <v>7</v>
      </c>
      <c r="H28" s="19">
        <v>7</v>
      </c>
      <c r="I28" s="57">
        <f t="shared" si="0"/>
        <v>14</v>
      </c>
      <c r="J28" s="18">
        <v>7638893335</v>
      </c>
      <c r="K28" s="18" t="s">
        <v>226</v>
      </c>
      <c r="L28" s="18" t="s">
        <v>227</v>
      </c>
      <c r="M28" s="18">
        <v>9435007782</v>
      </c>
      <c r="N28" s="18" t="s">
        <v>231</v>
      </c>
      <c r="O28" s="18">
        <v>7399805269</v>
      </c>
      <c r="P28" s="24"/>
      <c r="Q28" s="18"/>
      <c r="R28" s="48">
        <v>15</v>
      </c>
      <c r="S28" s="18" t="s">
        <v>193</v>
      </c>
      <c r="T28" s="18"/>
    </row>
    <row r="29" spans="1:20">
      <c r="A29" s="4">
        <v>25</v>
      </c>
      <c r="B29" s="17" t="s">
        <v>62</v>
      </c>
      <c r="C29" s="18" t="s">
        <v>104</v>
      </c>
      <c r="D29" s="18" t="s">
        <v>23</v>
      </c>
      <c r="E29" s="19">
        <v>18050401201</v>
      </c>
      <c r="F29" s="18" t="s">
        <v>85</v>
      </c>
      <c r="G29" s="19">
        <v>30</v>
      </c>
      <c r="H29" s="19">
        <v>25</v>
      </c>
      <c r="I29" s="57">
        <f t="shared" si="0"/>
        <v>55</v>
      </c>
      <c r="J29" s="18">
        <v>8011696218</v>
      </c>
      <c r="K29" s="18" t="s">
        <v>223</v>
      </c>
      <c r="L29" s="18" t="s">
        <v>224</v>
      </c>
      <c r="M29" s="18">
        <v>9957797555</v>
      </c>
      <c r="N29" s="18" t="s">
        <v>232</v>
      </c>
      <c r="O29" s="18">
        <v>9678324162</v>
      </c>
      <c r="P29" s="24"/>
      <c r="Q29" s="18"/>
      <c r="R29" s="48">
        <v>5</v>
      </c>
      <c r="S29" s="18" t="s">
        <v>193</v>
      </c>
      <c r="T29" s="18"/>
    </row>
    <row r="30" spans="1:20">
      <c r="A30" s="4">
        <v>26</v>
      </c>
      <c r="B30" s="17" t="s">
        <v>62</v>
      </c>
      <c r="C30" s="18" t="s">
        <v>105</v>
      </c>
      <c r="D30" s="18" t="s">
        <v>25</v>
      </c>
      <c r="E30" s="19">
        <v>19</v>
      </c>
      <c r="F30" s="18" t="s">
        <v>73</v>
      </c>
      <c r="G30" s="19">
        <v>15</v>
      </c>
      <c r="H30" s="19">
        <v>9</v>
      </c>
      <c r="I30" s="57">
        <f t="shared" si="0"/>
        <v>24</v>
      </c>
      <c r="J30" s="18">
        <v>8472013498</v>
      </c>
      <c r="K30" s="18" t="s">
        <v>233</v>
      </c>
      <c r="L30" s="18" t="s">
        <v>234</v>
      </c>
      <c r="M30" s="18">
        <v>9435960833</v>
      </c>
      <c r="N30" s="18" t="s">
        <v>235</v>
      </c>
      <c r="O30" s="18">
        <v>8399828773</v>
      </c>
      <c r="P30" s="24" t="s">
        <v>236</v>
      </c>
      <c r="Q30" s="18" t="s">
        <v>237</v>
      </c>
      <c r="R30" s="48">
        <v>10</v>
      </c>
      <c r="S30" s="18" t="s">
        <v>193</v>
      </c>
      <c r="T30" s="18"/>
    </row>
    <row r="31" spans="1:20">
      <c r="A31" s="4">
        <v>27</v>
      </c>
      <c r="B31" s="17" t="s">
        <v>62</v>
      </c>
      <c r="C31" s="18" t="s">
        <v>106</v>
      </c>
      <c r="D31" s="18" t="s">
        <v>25</v>
      </c>
      <c r="E31" s="19">
        <v>20</v>
      </c>
      <c r="F31" s="18" t="s">
        <v>73</v>
      </c>
      <c r="G31" s="19">
        <v>12</v>
      </c>
      <c r="H31" s="19">
        <v>8</v>
      </c>
      <c r="I31" s="57">
        <f t="shared" si="0"/>
        <v>20</v>
      </c>
      <c r="J31" s="18" t="s">
        <v>238</v>
      </c>
      <c r="K31" s="18" t="s">
        <v>233</v>
      </c>
      <c r="L31" s="18" t="s">
        <v>234</v>
      </c>
      <c r="M31" s="18">
        <v>9435960833</v>
      </c>
      <c r="N31" s="18" t="s">
        <v>239</v>
      </c>
      <c r="O31" s="18">
        <v>9957585180</v>
      </c>
      <c r="P31" s="24"/>
      <c r="Q31" s="18"/>
      <c r="R31" s="48">
        <v>11</v>
      </c>
      <c r="S31" s="18" t="s">
        <v>193</v>
      </c>
      <c r="T31" s="18"/>
    </row>
    <row r="32" spans="1:20">
      <c r="A32" s="4">
        <v>28</v>
      </c>
      <c r="B32" s="17" t="s">
        <v>62</v>
      </c>
      <c r="C32" s="18" t="s">
        <v>107</v>
      </c>
      <c r="D32" s="18" t="s">
        <v>25</v>
      </c>
      <c r="E32" s="19">
        <v>35</v>
      </c>
      <c r="F32" s="18" t="s">
        <v>73</v>
      </c>
      <c r="G32" s="19">
        <v>6</v>
      </c>
      <c r="H32" s="19">
        <v>3</v>
      </c>
      <c r="I32" s="57">
        <f t="shared" si="0"/>
        <v>9</v>
      </c>
      <c r="J32" s="18">
        <v>9476715078</v>
      </c>
      <c r="K32" s="18" t="s">
        <v>233</v>
      </c>
      <c r="L32" s="18" t="s">
        <v>234</v>
      </c>
      <c r="M32" s="18">
        <v>9435960833</v>
      </c>
      <c r="N32" s="18" t="s">
        <v>240</v>
      </c>
      <c r="O32" s="18">
        <v>9864845621</v>
      </c>
      <c r="P32" s="24"/>
      <c r="Q32" s="18"/>
      <c r="R32" s="48">
        <v>8</v>
      </c>
      <c r="S32" s="18" t="s">
        <v>193</v>
      </c>
      <c r="T32" s="18"/>
    </row>
    <row r="33" spans="1:20">
      <c r="A33" s="4">
        <v>29</v>
      </c>
      <c r="B33" s="17" t="s">
        <v>62</v>
      </c>
      <c r="C33" s="18" t="s">
        <v>108</v>
      </c>
      <c r="D33" s="18" t="s">
        <v>25</v>
      </c>
      <c r="E33" s="19">
        <v>36</v>
      </c>
      <c r="F33" s="18" t="s">
        <v>73</v>
      </c>
      <c r="G33" s="19">
        <v>7</v>
      </c>
      <c r="H33" s="19">
        <v>3</v>
      </c>
      <c r="I33" s="57">
        <f t="shared" si="0"/>
        <v>10</v>
      </c>
      <c r="J33" s="18" t="s">
        <v>241</v>
      </c>
      <c r="K33" s="18" t="s">
        <v>233</v>
      </c>
      <c r="L33" s="18" t="s">
        <v>234</v>
      </c>
      <c r="M33" s="18">
        <v>9435960833</v>
      </c>
      <c r="N33" s="18" t="s">
        <v>242</v>
      </c>
      <c r="O33" s="18">
        <v>8402915374</v>
      </c>
      <c r="P33" s="24"/>
      <c r="Q33" s="18"/>
      <c r="R33" s="48">
        <v>8</v>
      </c>
      <c r="S33" s="18" t="s">
        <v>193</v>
      </c>
      <c r="T33" s="18"/>
    </row>
    <row r="34" spans="1:20">
      <c r="A34" s="4">
        <v>30</v>
      </c>
      <c r="B34" s="17" t="s">
        <v>62</v>
      </c>
      <c r="C34" s="18" t="s">
        <v>109</v>
      </c>
      <c r="D34" s="18" t="s">
        <v>23</v>
      </c>
      <c r="E34" s="19">
        <v>18050801201</v>
      </c>
      <c r="F34" s="18" t="s">
        <v>77</v>
      </c>
      <c r="G34" s="19">
        <v>20</v>
      </c>
      <c r="H34" s="19">
        <v>18</v>
      </c>
      <c r="I34" s="57">
        <f t="shared" si="0"/>
        <v>38</v>
      </c>
      <c r="J34" s="18">
        <v>9435146929</v>
      </c>
      <c r="K34" s="18" t="s">
        <v>223</v>
      </c>
      <c r="L34" s="18" t="s">
        <v>224</v>
      </c>
      <c r="M34" s="18">
        <v>9957797555</v>
      </c>
      <c r="N34" s="18" t="s">
        <v>232</v>
      </c>
      <c r="O34" s="18">
        <v>9678324162</v>
      </c>
      <c r="P34" s="24" t="s">
        <v>243</v>
      </c>
      <c r="Q34" s="18" t="s">
        <v>203</v>
      </c>
      <c r="R34" s="48">
        <v>4</v>
      </c>
      <c r="S34" s="18" t="s">
        <v>193</v>
      </c>
      <c r="T34" s="18"/>
    </row>
    <row r="35" spans="1:20">
      <c r="A35" s="4">
        <v>31</v>
      </c>
      <c r="B35" s="17" t="s">
        <v>62</v>
      </c>
      <c r="C35" s="18" t="s">
        <v>110</v>
      </c>
      <c r="D35" s="18" t="s">
        <v>23</v>
      </c>
      <c r="E35" s="19">
        <v>18050401207</v>
      </c>
      <c r="F35" s="18" t="s">
        <v>100</v>
      </c>
      <c r="G35" s="19">
        <v>12</v>
      </c>
      <c r="H35" s="19">
        <v>11</v>
      </c>
      <c r="I35" s="57">
        <f t="shared" si="0"/>
        <v>23</v>
      </c>
      <c r="J35" s="18">
        <v>9954246274</v>
      </c>
      <c r="K35" s="18" t="s">
        <v>223</v>
      </c>
      <c r="L35" s="18" t="s">
        <v>224</v>
      </c>
      <c r="M35" s="18">
        <v>9957797555</v>
      </c>
      <c r="N35" s="18" t="s">
        <v>232</v>
      </c>
      <c r="O35" s="18">
        <v>9678324162</v>
      </c>
      <c r="P35" s="24"/>
      <c r="Q35" s="18"/>
      <c r="R35" s="48">
        <v>4</v>
      </c>
      <c r="S35" s="18" t="s">
        <v>193</v>
      </c>
      <c r="T35" s="18"/>
    </row>
    <row r="36" spans="1:20">
      <c r="A36" s="4">
        <v>32</v>
      </c>
      <c r="B36" s="17" t="s">
        <v>62</v>
      </c>
      <c r="C36" s="18" t="s">
        <v>111</v>
      </c>
      <c r="D36" s="18" t="s">
        <v>23</v>
      </c>
      <c r="E36" s="19">
        <v>18050401204</v>
      </c>
      <c r="F36" s="18" t="s">
        <v>85</v>
      </c>
      <c r="G36" s="19">
        <v>14</v>
      </c>
      <c r="H36" s="19">
        <v>11</v>
      </c>
      <c r="I36" s="57">
        <f t="shared" si="0"/>
        <v>25</v>
      </c>
      <c r="J36" s="18">
        <v>8486017844</v>
      </c>
      <c r="K36" s="18" t="s">
        <v>223</v>
      </c>
      <c r="L36" s="18" t="s">
        <v>224</v>
      </c>
      <c r="M36" s="18">
        <v>9957797555</v>
      </c>
      <c r="N36" s="18" t="s">
        <v>225</v>
      </c>
      <c r="O36" s="18">
        <v>9854411477</v>
      </c>
      <c r="P36" s="24"/>
      <c r="Q36" s="18"/>
      <c r="R36" s="48">
        <v>6</v>
      </c>
      <c r="S36" s="18" t="s">
        <v>193</v>
      </c>
      <c r="T36" s="18"/>
    </row>
    <row r="37" spans="1:20">
      <c r="A37" s="4">
        <v>33</v>
      </c>
      <c r="B37" s="17" t="s">
        <v>62</v>
      </c>
      <c r="C37" s="18" t="s">
        <v>112</v>
      </c>
      <c r="D37" s="18" t="s">
        <v>25</v>
      </c>
      <c r="E37" s="19" t="s">
        <v>113</v>
      </c>
      <c r="F37" s="18" t="s">
        <v>73</v>
      </c>
      <c r="G37" s="19">
        <v>8</v>
      </c>
      <c r="H37" s="19">
        <v>4</v>
      </c>
      <c r="I37" s="57">
        <f t="shared" si="0"/>
        <v>12</v>
      </c>
      <c r="J37" s="18">
        <v>9954902817</v>
      </c>
      <c r="K37" s="18" t="s">
        <v>188</v>
      </c>
      <c r="L37" s="18" t="s">
        <v>189</v>
      </c>
      <c r="M37" s="18">
        <v>9954217095</v>
      </c>
      <c r="N37" s="18" t="s">
        <v>198</v>
      </c>
      <c r="O37" s="18">
        <v>9085800752</v>
      </c>
      <c r="P37" s="24" t="s">
        <v>244</v>
      </c>
      <c r="Q37" s="18" t="s">
        <v>245</v>
      </c>
      <c r="R37" s="18">
        <v>15</v>
      </c>
      <c r="S37" s="18" t="s">
        <v>193</v>
      </c>
      <c r="T37" s="18"/>
    </row>
    <row r="38" spans="1:20">
      <c r="A38" s="4">
        <v>34</v>
      </c>
      <c r="B38" s="17" t="s">
        <v>62</v>
      </c>
      <c r="C38" s="18" t="s">
        <v>114</v>
      </c>
      <c r="D38" s="18" t="s">
        <v>25</v>
      </c>
      <c r="E38" s="19" t="s">
        <v>115</v>
      </c>
      <c r="F38" s="18" t="s">
        <v>73</v>
      </c>
      <c r="G38" s="19">
        <v>12</v>
      </c>
      <c r="H38" s="19">
        <v>11</v>
      </c>
      <c r="I38" s="57">
        <f t="shared" si="0"/>
        <v>23</v>
      </c>
      <c r="J38" s="18">
        <v>9957593516</v>
      </c>
      <c r="K38" s="18" t="s">
        <v>188</v>
      </c>
      <c r="L38" s="18" t="s">
        <v>189</v>
      </c>
      <c r="M38" s="18">
        <v>9954217095</v>
      </c>
      <c r="N38" s="18" t="s">
        <v>198</v>
      </c>
      <c r="O38" s="18">
        <v>9085800752</v>
      </c>
      <c r="P38" s="24"/>
      <c r="Q38" s="18"/>
      <c r="R38" s="18">
        <v>15</v>
      </c>
      <c r="S38" s="18" t="s">
        <v>193</v>
      </c>
      <c r="T38" s="18"/>
    </row>
    <row r="39" spans="1:20">
      <c r="A39" s="4">
        <v>35</v>
      </c>
      <c r="B39" s="17" t="s">
        <v>62</v>
      </c>
      <c r="C39" s="18" t="s">
        <v>116</v>
      </c>
      <c r="D39" s="18" t="s">
        <v>25</v>
      </c>
      <c r="E39" s="19">
        <v>121</v>
      </c>
      <c r="F39" s="18" t="s">
        <v>73</v>
      </c>
      <c r="G39" s="19">
        <v>21</v>
      </c>
      <c r="H39" s="19">
        <v>19</v>
      </c>
      <c r="I39" s="57">
        <f t="shared" si="0"/>
        <v>40</v>
      </c>
      <c r="J39" s="18">
        <v>8113388586</v>
      </c>
      <c r="K39" s="18" t="s">
        <v>188</v>
      </c>
      <c r="L39" s="18" t="s">
        <v>189</v>
      </c>
      <c r="M39" s="18">
        <v>9954217095</v>
      </c>
      <c r="N39" s="18" t="s">
        <v>190</v>
      </c>
      <c r="O39" s="18">
        <v>9957710012</v>
      </c>
      <c r="P39" s="24"/>
      <c r="Q39" s="18"/>
      <c r="R39" s="18">
        <v>15</v>
      </c>
      <c r="S39" s="18" t="s">
        <v>193</v>
      </c>
      <c r="T39" s="18"/>
    </row>
    <row r="40" spans="1:20">
      <c r="A40" s="4">
        <v>36</v>
      </c>
      <c r="B40" s="17" t="s">
        <v>62</v>
      </c>
      <c r="C40" s="18" t="s">
        <v>117</v>
      </c>
      <c r="D40" s="18" t="s">
        <v>25</v>
      </c>
      <c r="E40" s="19" t="s">
        <v>118</v>
      </c>
      <c r="F40" s="18" t="s">
        <v>73</v>
      </c>
      <c r="G40" s="19">
        <v>9</v>
      </c>
      <c r="H40" s="19">
        <v>7</v>
      </c>
      <c r="I40" s="57">
        <f t="shared" si="0"/>
        <v>16</v>
      </c>
      <c r="J40" s="18">
        <v>9678024615</v>
      </c>
      <c r="K40" s="18" t="s">
        <v>188</v>
      </c>
      <c r="L40" s="18" t="s">
        <v>189</v>
      </c>
      <c r="M40" s="18">
        <v>9954217095</v>
      </c>
      <c r="N40" s="18" t="s">
        <v>198</v>
      </c>
      <c r="O40" s="18">
        <v>9085800752</v>
      </c>
      <c r="P40" s="24" t="s">
        <v>246</v>
      </c>
      <c r="Q40" s="18" t="s">
        <v>247</v>
      </c>
      <c r="R40" s="18">
        <v>15</v>
      </c>
      <c r="S40" s="18" t="s">
        <v>193</v>
      </c>
      <c r="T40" s="18"/>
    </row>
    <row r="41" spans="1:20">
      <c r="A41" s="4">
        <v>37</v>
      </c>
      <c r="B41" s="17" t="s">
        <v>62</v>
      </c>
      <c r="C41" s="18" t="s">
        <v>119</v>
      </c>
      <c r="D41" s="18" t="s">
        <v>25</v>
      </c>
      <c r="E41" s="19" t="s">
        <v>120</v>
      </c>
      <c r="F41" s="18" t="s">
        <v>73</v>
      </c>
      <c r="G41" s="19">
        <v>11</v>
      </c>
      <c r="H41" s="19">
        <v>9</v>
      </c>
      <c r="I41" s="57">
        <f t="shared" si="0"/>
        <v>20</v>
      </c>
      <c r="J41" s="18">
        <v>7896948927</v>
      </c>
      <c r="K41" s="18" t="s">
        <v>188</v>
      </c>
      <c r="L41" s="18" t="s">
        <v>189</v>
      </c>
      <c r="M41" s="18">
        <v>9954217095</v>
      </c>
      <c r="N41" s="18" t="s">
        <v>190</v>
      </c>
      <c r="O41" s="18">
        <v>7399855215</v>
      </c>
      <c r="P41" s="24"/>
      <c r="Q41" s="18"/>
      <c r="R41" s="18">
        <v>15</v>
      </c>
      <c r="S41" s="18" t="s">
        <v>193</v>
      </c>
      <c r="T41" s="18"/>
    </row>
    <row r="42" spans="1:20">
      <c r="A42" s="4">
        <v>38</v>
      </c>
      <c r="B42" s="17" t="s">
        <v>62</v>
      </c>
      <c r="C42" s="18" t="s">
        <v>121</v>
      </c>
      <c r="D42" s="18" t="s">
        <v>25</v>
      </c>
      <c r="E42" s="19">
        <v>122</v>
      </c>
      <c r="F42" s="18" t="s">
        <v>73</v>
      </c>
      <c r="G42" s="19">
        <v>23</v>
      </c>
      <c r="H42" s="19">
        <v>20</v>
      </c>
      <c r="I42" s="57">
        <f t="shared" si="0"/>
        <v>43</v>
      </c>
      <c r="J42" s="18">
        <v>9678859960</v>
      </c>
      <c r="K42" s="18" t="s">
        <v>188</v>
      </c>
      <c r="L42" s="18" t="s">
        <v>189</v>
      </c>
      <c r="M42" s="18">
        <v>9954217095</v>
      </c>
      <c r="N42" s="18" t="s">
        <v>198</v>
      </c>
      <c r="O42" s="18">
        <v>9085800752</v>
      </c>
      <c r="P42" s="24"/>
      <c r="Q42" s="18"/>
      <c r="R42" s="18">
        <v>15</v>
      </c>
      <c r="S42" s="18" t="s">
        <v>193</v>
      </c>
      <c r="T42" s="18"/>
    </row>
    <row r="43" spans="1:20" ht="33">
      <c r="A43" s="4">
        <v>39</v>
      </c>
      <c r="B43" s="17" t="s">
        <v>62</v>
      </c>
      <c r="C43" s="18" t="s">
        <v>122</v>
      </c>
      <c r="D43" s="18" t="s">
        <v>23</v>
      </c>
      <c r="E43" s="19">
        <v>18050817802</v>
      </c>
      <c r="F43" s="18" t="s">
        <v>77</v>
      </c>
      <c r="G43" s="19">
        <v>0</v>
      </c>
      <c r="H43" s="19">
        <v>101</v>
      </c>
      <c r="I43" s="57">
        <f t="shared" si="0"/>
        <v>101</v>
      </c>
      <c r="J43" s="18">
        <v>9957824823</v>
      </c>
      <c r="K43" s="18" t="s">
        <v>248</v>
      </c>
      <c r="L43" s="18" t="s">
        <v>249</v>
      </c>
      <c r="M43" s="18">
        <v>8472939031</v>
      </c>
      <c r="N43" s="18" t="s">
        <v>250</v>
      </c>
      <c r="O43" s="18">
        <v>7578948592</v>
      </c>
      <c r="P43" s="24"/>
      <c r="Q43" s="18"/>
      <c r="R43" s="18">
        <v>15</v>
      </c>
      <c r="S43" s="18" t="s">
        <v>193</v>
      </c>
      <c r="T43" s="18"/>
    </row>
    <row r="44" spans="1:20">
      <c r="A44" s="4">
        <v>40</v>
      </c>
      <c r="B44" s="17" t="s">
        <v>62</v>
      </c>
      <c r="C44" s="18" t="s">
        <v>123</v>
      </c>
      <c r="D44" s="18" t="s">
        <v>25</v>
      </c>
      <c r="E44" s="19">
        <v>312</v>
      </c>
      <c r="F44" s="18" t="s">
        <v>73</v>
      </c>
      <c r="G44" s="19">
        <v>14</v>
      </c>
      <c r="H44" s="19">
        <v>14</v>
      </c>
      <c r="I44" s="57">
        <f t="shared" si="0"/>
        <v>28</v>
      </c>
      <c r="J44" s="18">
        <v>8011840394</v>
      </c>
      <c r="K44" s="18" t="s">
        <v>226</v>
      </c>
      <c r="L44" s="18" t="s">
        <v>227</v>
      </c>
      <c r="M44" s="18">
        <v>9435007782</v>
      </c>
      <c r="N44" s="18" t="s">
        <v>251</v>
      </c>
      <c r="O44" s="18">
        <v>8724041392</v>
      </c>
      <c r="P44" s="24" t="s">
        <v>252</v>
      </c>
      <c r="Q44" s="18" t="s">
        <v>237</v>
      </c>
      <c r="R44" s="18">
        <v>16</v>
      </c>
      <c r="S44" s="18" t="s">
        <v>193</v>
      </c>
      <c r="T44" s="18"/>
    </row>
    <row r="45" spans="1:20">
      <c r="A45" s="4">
        <v>41</v>
      </c>
      <c r="B45" s="17" t="s">
        <v>62</v>
      </c>
      <c r="C45" s="18" t="s">
        <v>124</v>
      </c>
      <c r="D45" s="18" t="s">
        <v>25</v>
      </c>
      <c r="E45" s="19">
        <v>314</v>
      </c>
      <c r="F45" s="18" t="s">
        <v>73</v>
      </c>
      <c r="G45" s="19">
        <v>11</v>
      </c>
      <c r="H45" s="19">
        <v>8</v>
      </c>
      <c r="I45" s="57">
        <f t="shared" si="0"/>
        <v>19</v>
      </c>
      <c r="J45" s="18">
        <v>8011482478</v>
      </c>
      <c r="K45" s="18" t="s">
        <v>226</v>
      </c>
      <c r="L45" s="18" t="s">
        <v>227</v>
      </c>
      <c r="M45" s="18">
        <v>9435007782</v>
      </c>
      <c r="N45" s="18" t="s">
        <v>228</v>
      </c>
      <c r="O45" s="18">
        <v>9678788412</v>
      </c>
      <c r="P45" s="24"/>
      <c r="Q45" s="18"/>
      <c r="R45" s="18">
        <v>15</v>
      </c>
      <c r="S45" s="18" t="s">
        <v>193</v>
      </c>
      <c r="T45" s="18"/>
    </row>
    <row r="46" spans="1:20">
      <c r="A46" s="4">
        <v>42</v>
      </c>
      <c r="B46" s="17" t="s">
        <v>62</v>
      </c>
      <c r="C46" s="18" t="s">
        <v>125</v>
      </c>
      <c r="D46" s="18" t="s">
        <v>23</v>
      </c>
      <c r="E46" s="19">
        <v>18050402901</v>
      </c>
      <c r="F46" s="18" t="s">
        <v>85</v>
      </c>
      <c r="G46" s="19">
        <v>9</v>
      </c>
      <c r="H46" s="19">
        <v>8</v>
      </c>
      <c r="I46" s="57">
        <f t="shared" si="0"/>
        <v>17</v>
      </c>
      <c r="J46" s="18">
        <v>9957153624</v>
      </c>
      <c r="K46" s="18" t="s">
        <v>253</v>
      </c>
      <c r="L46" s="18" t="s">
        <v>254</v>
      </c>
      <c r="M46" s="18">
        <v>9401452290</v>
      </c>
      <c r="N46" s="18" t="s">
        <v>255</v>
      </c>
      <c r="O46" s="18">
        <v>7086386343</v>
      </c>
      <c r="P46" s="24"/>
      <c r="Q46" s="18"/>
      <c r="R46" s="18">
        <v>20</v>
      </c>
      <c r="S46" s="18" t="s">
        <v>193</v>
      </c>
      <c r="T46" s="18"/>
    </row>
    <row r="47" spans="1:20">
      <c r="A47" s="4">
        <v>43</v>
      </c>
      <c r="B47" s="17" t="s">
        <v>62</v>
      </c>
      <c r="C47" s="18" t="s">
        <v>126</v>
      </c>
      <c r="D47" s="18" t="s">
        <v>23</v>
      </c>
      <c r="E47" s="19">
        <v>18050417501</v>
      </c>
      <c r="F47" s="18" t="s">
        <v>85</v>
      </c>
      <c r="G47" s="19">
        <v>11</v>
      </c>
      <c r="H47" s="19">
        <v>13</v>
      </c>
      <c r="I47" s="57">
        <f t="shared" si="0"/>
        <v>24</v>
      </c>
      <c r="J47" s="18">
        <v>9957560768</v>
      </c>
      <c r="K47" s="18" t="s">
        <v>248</v>
      </c>
      <c r="L47" s="18" t="s">
        <v>249</v>
      </c>
      <c r="M47" s="18">
        <v>8472939031</v>
      </c>
      <c r="N47" s="18" t="s">
        <v>250</v>
      </c>
      <c r="O47" s="18">
        <v>7578948592</v>
      </c>
      <c r="P47" s="24"/>
      <c r="Q47" s="18"/>
      <c r="R47" s="18">
        <v>15</v>
      </c>
      <c r="S47" s="18" t="s">
        <v>193</v>
      </c>
      <c r="T47" s="18"/>
    </row>
    <row r="48" spans="1:20" ht="33">
      <c r="A48" s="4">
        <v>44</v>
      </c>
      <c r="B48" s="17" t="s">
        <v>62</v>
      </c>
      <c r="C48" s="18" t="s">
        <v>127</v>
      </c>
      <c r="D48" s="18" t="s">
        <v>23</v>
      </c>
      <c r="E48" s="19">
        <v>18050417502</v>
      </c>
      <c r="F48" s="18" t="s">
        <v>77</v>
      </c>
      <c r="G48" s="19">
        <v>125</v>
      </c>
      <c r="H48" s="19">
        <v>122</v>
      </c>
      <c r="I48" s="57">
        <f t="shared" si="0"/>
        <v>247</v>
      </c>
      <c r="J48" s="18">
        <v>9864476936</v>
      </c>
      <c r="K48" s="18" t="s">
        <v>248</v>
      </c>
      <c r="L48" s="18" t="s">
        <v>249</v>
      </c>
      <c r="M48" s="18">
        <v>8472939031</v>
      </c>
      <c r="N48" s="18" t="s">
        <v>250</v>
      </c>
      <c r="O48" s="18">
        <v>7578948592</v>
      </c>
      <c r="P48" s="24" t="s">
        <v>256</v>
      </c>
      <c r="Q48" s="18" t="s">
        <v>257</v>
      </c>
      <c r="R48" s="18">
        <v>15</v>
      </c>
      <c r="S48" s="18" t="s">
        <v>193</v>
      </c>
      <c r="T48" s="18"/>
    </row>
    <row r="49" spans="1:20">
      <c r="A49" s="4">
        <v>45</v>
      </c>
      <c r="B49" s="17" t="s">
        <v>62</v>
      </c>
      <c r="C49" s="18" t="s">
        <v>128</v>
      </c>
      <c r="D49" s="18" t="s">
        <v>25</v>
      </c>
      <c r="E49" s="19">
        <v>248</v>
      </c>
      <c r="F49" s="18" t="s">
        <v>73</v>
      </c>
      <c r="G49" s="19">
        <v>20</v>
      </c>
      <c r="H49" s="19">
        <v>15</v>
      </c>
      <c r="I49" s="57">
        <f t="shared" si="0"/>
        <v>35</v>
      </c>
      <c r="J49" s="18">
        <v>8472832492</v>
      </c>
      <c r="K49" s="18" t="s">
        <v>188</v>
      </c>
      <c r="L49" s="18" t="s">
        <v>189</v>
      </c>
      <c r="M49" s="18">
        <v>9954217095</v>
      </c>
      <c r="N49" s="18" t="s">
        <v>190</v>
      </c>
      <c r="O49" s="18">
        <v>9957710012</v>
      </c>
      <c r="P49" s="24" t="s">
        <v>258</v>
      </c>
      <c r="Q49" s="18" t="s">
        <v>192</v>
      </c>
      <c r="R49" s="18">
        <v>15</v>
      </c>
      <c r="S49" s="18" t="s">
        <v>193</v>
      </c>
      <c r="T49" s="18"/>
    </row>
    <row r="50" spans="1:20">
      <c r="A50" s="4">
        <v>46</v>
      </c>
      <c r="B50" s="17" t="s">
        <v>62</v>
      </c>
      <c r="C50" s="18" t="s">
        <v>129</v>
      </c>
      <c r="D50" s="18" t="s">
        <v>25</v>
      </c>
      <c r="E50" s="19" t="s">
        <v>130</v>
      </c>
      <c r="F50" s="18" t="s">
        <v>73</v>
      </c>
      <c r="G50" s="19">
        <v>4</v>
      </c>
      <c r="H50" s="19">
        <v>4</v>
      </c>
      <c r="I50" s="57">
        <f t="shared" si="0"/>
        <v>8</v>
      </c>
      <c r="J50" s="18">
        <v>9476662446</v>
      </c>
      <c r="K50" s="18" t="s">
        <v>188</v>
      </c>
      <c r="L50" s="18" t="s">
        <v>189</v>
      </c>
      <c r="M50" s="18">
        <v>9954217095</v>
      </c>
      <c r="N50" s="18" t="s">
        <v>198</v>
      </c>
      <c r="O50" s="18">
        <v>9085800752</v>
      </c>
      <c r="P50" s="24"/>
      <c r="Q50" s="18"/>
      <c r="R50" s="18">
        <v>15</v>
      </c>
      <c r="S50" s="18" t="s">
        <v>193</v>
      </c>
      <c r="T50" s="18"/>
    </row>
    <row r="51" spans="1:20" ht="33">
      <c r="A51" s="4">
        <v>47</v>
      </c>
      <c r="B51" s="17" t="s">
        <v>62</v>
      </c>
      <c r="C51" s="18" t="s">
        <v>131</v>
      </c>
      <c r="D51" s="18" t="s">
        <v>23</v>
      </c>
      <c r="E51" s="19">
        <v>18050411801</v>
      </c>
      <c r="F51" s="18" t="s">
        <v>85</v>
      </c>
      <c r="G51" s="19">
        <v>13</v>
      </c>
      <c r="H51" s="19">
        <v>16</v>
      </c>
      <c r="I51" s="57">
        <f t="shared" si="0"/>
        <v>29</v>
      </c>
      <c r="J51" s="18">
        <v>9957217215</v>
      </c>
      <c r="K51" s="18" t="s">
        <v>216</v>
      </c>
      <c r="L51" s="18" t="s">
        <v>217</v>
      </c>
      <c r="M51" s="18">
        <v>9476715049</v>
      </c>
      <c r="N51" s="18" t="s">
        <v>259</v>
      </c>
      <c r="O51" s="18">
        <v>8011179782</v>
      </c>
      <c r="P51" s="24"/>
      <c r="Q51" s="18"/>
      <c r="R51" s="18">
        <v>20</v>
      </c>
      <c r="S51" s="18" t="s">
        <v>193</v>
      </c>
      <c r="T51" s="18"/>
    </row>
    <row r="52" spans="1:20">
      <c r="A52" s="4">
        <v>48</v>
      </c>
      <c r="B52" s="17" t="s">
        <v>63</v>
      </c>
      <c r="C52" s="18" t="s">
        <v>132</v>
      </c>
      <c r="D52" s="18" t="s">
        <v>25</v>
      </c>
      <c r="E52" s="19">
        <v>252</v>
      </c>
      <c r="F52" s="18" t="s">
        <v>73</v>
      </c>
      <c r="G52" s="19">
        <v>30</v>
      </c>
      <c r="H52" s="19">
        <v>23</v>
      </c>
      <c r="I52" s="57">
        <f t="shared" si="0"/>
        <v>53</v>
      </c>
      <c r="J52" s="18">
        <v>8011700835</v>
      </c>
      <c r="K52" s="18" t="s">
        <v>223</v>
      </c>
      <c r="L52" s="18" t="s">
        <v>224</v>
      </c>
      <c r="M52" s="18">
        <v>9957797555</v>
      </c>
      <c r="N52" s="18" t="s">
        <v>225</v>
      </c>
      <c r="O52" s="18">
        <v>9854411477</v>
      </c>
      <c r="P52" s="24" t="s">
        <v>191</v>
      </c>
      <c r="Q52" s="18" t="s">
        <v>192</v>
      </c>
      <c r="R52" s="18">
        <v>5</v>
      </c>
      <c r="S52" s="18" t="s">
        <v>193</v>
      </c>
      <c r="T52" s="18"/>
    </row>
    <row r="53" spans="1:20">
      <c r="A53" s="4">
        <v>49</v>
      </c>
      <c r="B53" s="17" t="s">
        <v>63</v>
      </c>
      <c r="C53" s="18" t="s">
        <v>133</v>
      </c>
      <c r="D53" s="18" t="s">
        <v>25</v>
      </c>
      <c r="E53" s="19">
        <v>21</v>
      </c>
      <c r="F53" s="18" t="s">
        <v>73</v>
      </c>
      <c r="G53" s="19">
        <v>16</v>
      </c>
      <c r="H53" s="19">
        <v>13</v>
      </c>
      <c r="I53" s="57">
        <f t="shared" si="0"/>
        <v>29</v>
      </c>
      <c r="J53" s="18" t="s">
        <v>260</v>
      </c>
      <c r="K53" s="18" t="s">
        <v>223</v>
      </c>
      <c r="L53" s="18" t="s">
        <v>224</v>
      </c>
      <c r="M53" s="18">
        <v>9957797555</v>
      </c>
      <c r="N53" s="18" t="s">
        <v>261</v>
      </c>
      <c r="O53" s="18">
        <v>9508543480</v>
      </c>
      <c r="P53" s="24"/>
      <c r="Q53" s="18"/>
      <c r="R53" s="18">
        <v>5</v>
      </c>
      <c r="S53" s="18" t="s">
        <v>193</v>
      </c>
      <c r="T53" s="18"/>
    </row>
    <row r="54" spans="1:20">
      <c r="A54" s="4">
        <v>50</v>
      </c>
      <c r="B54" s="17" t="s">
        <v>63</v>
      </c>
      <c r="C54" s="18" t="s">
        <v>134</v>
      </c>
      <c r="D54" s="18" t="s">
        <v>23</v>
      </c>
      <c r="E54" s="19">
        <v>18050401203</v>
      </c>
      <c r="F54" s="18" t="s">
        <v>85</v>
      </c>
      <c r="G54" s="19">
        <v>6</v>
      </c>
      <c r="H54" s="19">
        <v>4</v>
      </c>
      <c r="I54" s="57">
        <f t="shared" si="0"/>
        <v>10</v>
      </c>
      <c r="J54" s="18">
        <v>9954256917</v>
      </c>
      <c r="K54" s="18" t="s">
        <v>223</v>
      </c>
      <c r="L54" s="18" t="s">
        <v>224</v>
      </c>
      <c r="M54" s="18">
        <v>9957797555</v>
      </c>
      <c r="N54" s="18" t="s">
        <v>262</v>
      </c>
      <c r="O54" s="18">
        <v>967803603</v>
      </c>
      <c r="P54" s="24"/>
      <c r="Q54" s="18"/>
      <c r="R54" s="18">
        <v>5</v>
      </c>
      <c r="S54" s="18" t="s">
        <v>193</v>
      </c>
      <c r="T54" s="18"/>
    </row>
    <row r="55" spans="1:20">
      <c r="A55" s="4">
        <v>51</v>
      </c>
      <c r="B55" s="17" t="s">
        <v>63</v>
      </c>
      <c r="C55" s="18" t="s">
        <v>135</v>
      </c>
      <c r="D55" s="18" t="s">
        <v>25</v>
      </c>
      <c r="E55" s="19">
        <v>15</v>
      </c>
      <c r="F55" s="18" t="s">
        <v>73</v>
      </c>
      <c r="G55" s="19">
        <v>15</v>
      </c>
      <c r="H55" s="19">
        <v>9</v>
      </c>
      <c r="I55" s="57">
        <f t="shared" si="0"/>
        <v>24</v>
      </c>
      <c r="J55" s="18">
        <v>8133031284</v>
      </c>
      <c r="K55" s="18" t="s">
        <v>223</v>
      </c>
      <c r="L55" s="18" t="s">
        <v>224</v>
      </c>
      <c r="M55" s="18">
        <v>9957797555</v>
      </c>
      <c r="N55" s="18" t="s">
        <v>263</v>
      </c>
      <c r="O55" s="18">
        <v>8472065829</v>
      </c>
      <c r="P55" s="24" t="s">
        <v>196</v>
      </c>
      <c r="Q55" s="18" t="s">
        <v>197</v>
      </c>
      <c r="R55" s="18">
        <v>5</v>
      </c>
      <c r="S55" s="18" t="s">
        <v>193</v>
      </c>
      <c r="T55" s="18"/>
    </row>
    <row r="56" spans="1:20">
      <c r="A56" s="4">
        <v>52</v>
      </c>
      <c r="B56" s="17" t="s">
        <v>63</v>
      </c>
      <c r="C56" s="18" t="s">
        <v>136</v>
      </c>
      <c r="D56" s="18" t="s">
        <v>25</v>
      </c>
      <c r="E56" s="19">
        <v>16</v>
      </c>
      <c r="F56" s="18" t="s">
        <v>73</v>
      </c>
      <c r="G56" s="19">
        <v>20</v>
      </c>
      <c r="H56" s="19">
        <v>18</v>
      </c>
      <c r="I56" s="57">
        <f t="shared" si="0"/>
        <v>38</v>
      </c>
      <c r="J56" s="18">
        <v>7896955637</v>
      </c>
      <c r="K56" s="18" t="s">
        <v>223</v>
      </c>
      <c r="L56" s="18" t="s">
        <v>224</v>
      </c>
      <c r="M56" s="18">
        <v>9957797555</v>
      </c>
      <c r="N56" s="18" t="s">
        <v>264</v>
      </c>
      <c r="O56" s="18">
        <v>9957766841</v>
      </c>
      <c r="P56" s="24"/>
      <c r="Q56" s="18"/>
      <c r="R56" s="18">
        <v>5</v>
      </c>
      <c r="S56" s="18" t="s">
        <v>193</v>
      </c>
      <c r="T56" s="18"/>
    </row>
    <row r="57" spans="1:20">
      <c r="A57" s="4">
        <v>53</v>
      </c>
      <c r="B57" s="17" t="s">
        <v>63</v>
      </c>
      <c r="C57" s="18" t="s">
        <v>137</v>
      </c>
      <c r="D57" s="18" t="s">
        <v>25</v>
      </c>
      <c r="E57" s="19">
        <v>132</v>
      </c>
      <c r="F57" s="18" t="s">
        <v>73</v>
      </c>
      <c r="G57" s="19">
        <v>11</v>
      </c>
      <c r="H57" s="19">
        <v>8</v>
      </c>
      <c r="I57" s="57">
        <f t="shared" si="0"/>
        <v>19</v>
      </c>
      <c r="J57" s="18">
        <v>8876532022</v>
      </c>
      <c r="K57" s="18" t="s">
        <v>223</v>
      </c>
      <c r="L57" s="18" t="s">
        <v>224</v>
      </c>
      <c r="M57" s="18">
        <v>9957797555</v>
      </c>
      <c r="N57" s="18" t="s">
        <v>262</v>
      </c>
      <c r="O57" s="18">
        <v>9678035603</v>
      </c>
      <c r="P57" s="24"/>
      <c r="Q57" s="18"/>
      <c r="R57" s="18">
        <v>6</v>
      </c>
      <c r="S57" s="18" t="s">
        <v>193</v>
      </c>
      <c r="T57" s="18"/>
    </row>
    <row r="58" spans="1:20" ht="33">
      <c r="A58" s="4">
        <v>54</v>
      </c>
      <c r="B58" s="17" t="s">
        <v>63</v>
      </c>
      <c r="C58" s="18" t="s">
        <v>138</v>
      </c>
      <c r="D58" s="18" t="s">
        <v>23</v>
      </c>
      <c r="E58" s="19">
        <v>18050401206</v>
      </c>
      <c r="F58" s="18" t="s">
        <v>77</v>
      </c>
      <c r="G58" s="19">
        <v>103</v>
      </c>
      <c r="H58" s="19">
        <v>78</v>
      </c>
      <c r="I58" s="57">
        <f t="shared" si="0"/>
        <v>181</v>
      </c>
      <c r="J58" s="18">
        <v>9957369480</v>
      </c>
      <c r="K58" s="18" t="s">
        <v>223</v>
      </c>
      <c r="L58" s="18" t="s">
        <v>224</v>
      </c>
      <c r="M58" s="18">
        <v>9957797555</v>
      </c>
      <c r="N58" s="18" t="s">
        <v>225</v>
      </c>
      <c r="O58" s="18">
        <v>9854411477</v>
      </c>
      <c r="P58" s="24"/>
      <c r="Q58" s="18"/>
      <c r="R58" s="18">
        <v>1</v>
      </c>
      <c r="S58" s="18" t="s">
        <v>193</v>
      </c>
      <c r="T58" s="18"/>
    </row>
    <row r="59" spans="1:20">
      <c r="A59" s="4">
        <v>55</v>
      </c>
      <c r="B59" s="17" t="s">
        <v>63</v>
      </c>
      <c r="C59" s="18" t="s">
        <v>139</v>
      </c>
      <c r="D59" s="18" t="s">
        <v>25</v>
      </c>
      <c r="E59" s="19">
        <v>17</v>
      </c>
      <c r="F59" s="18" t="s">
        <v>73</v>
      </c>
      <c r="G59" s="19">
        <v>11</v>
      </c>
      <c r="H59" s="19">
        <v>10</v>
      </c>
      <c r="I59" s="57">
        <f t="shared" si="0"/>
        <v>21</v>
      </c>
      <c r="J59" s="18" t="s">
        <v>265</v>
      </c>
      <c r="K59" s="18" t="s">
        <v>199</v>
      </c>
      <c r="L59" s="18" t="s">
        <v>200</v>
      </c>
      <c r="M59" s="18">
        <v>7086645303</v>
      </c>
      <c r="N59" s="18" t="s">
        <v>201</v>
      </c>
      <c r="O59" s="18">
        <v>8761005191</v>
      </c>
      <c r="P59" s="24" t="s">
        <v>202</v>
      </c>
      <c r="Q59" s="18" t="s">
        <v>203</v>
      </c>
      <c r="R59" s="18">
        <v>7</v>
      </c>
      <c r="S59" s="18" t="s">
        <v>193</v>
      </c>
      <c r="T59" s="18"/>
    </row>
    <row r="60" spans="1:20">
      <c r="A60" s="4">
        <v>56</v>
      </c>
      <c r="B60" s="17" t="s">
        <v>63</v>
      </c>
      <c r="C60" s="18" t="s">
        <v>140</v>
      </c>
      <c r="D60" s="18" t="s">
        <v>25</v>
      </c>
      <c r="E60" s="19">
        <v>18</v>
      </c>
      <c r="F60" s="18" t="s">
        <v>73</v>
      </c>
      <c r="G60" s="19">
        <v>7</v>
      </c>
      <c r="H60" s="19">
        <v>10</v>
      </c>
      <c r="I60" s="57">
        <f t="shared" si="0"/>
        <v>17</v>
      </c>
      <c r="J60" s="18">
        <v>8135849773</v>
      </c>
      <c r="K60" s="18" t="s">
        <v>199</v>
      </c>
      <c r="L60" s="18" t="s">
        <v>200</v>
      </c>
      <c r="M60" s="18">
        <v>7086645303</v>
      </c>
      <c r="N60" s="18" t="s">
        <v>205</v>
      </c>
      <c r="O60" s="18">
        <v>8473938489</v>
      </c>
      <c r="P60" s="24"/>
      <c r="Q60" s="18"/>
      <c r="R60" s="18">
        <v>7</v>
      </c>
      <c r="S60" s="18" t="s">
        <v>193</v>
      </c>
      <c r="T60" s="18"/>
    </row>
    <row r="61" spans="1:20">
      <c r="A61" s="4">
        <v>57</v>
      </c>
      <c r="B61" s="17" t="s">
        <v>63</v>
      </c>
      <c r="C61" s="18" t="s">
        <v>141</v>
      </c>
      <c r="D61" s="18" t="s">
        <v>25</v>
      </c>
      <c r="E61" s="19">
        <v>10</v>
      </c>
      <c r="F61" s="18" t="s">
        <v>73</v>
      </c>
      <c r="G61" s="19">
        <v>10</v>
      </c>
      <c r="H61" s="19">
        <v>5</v>
      </c>
      <c r="I61" s="57">
        <f t="shared" si="0"/>
        <v>15</v>
      </c>
      <c r="J61" s="18">
        <v>9954044760</v>
      </c>
      <c r="K61" s="18" t="s">
        <v>199</v>
      </c>
      <c r="L61" s="18" t="s">
        <v>200</v>
      </c>
      <c r="M61" s="18">
        <v>7086645303</v>
      </c>
      <c r="N61" s="18" t="s">
        <v>204</v>
      </c>
      <c r="O61" s="18">
        <v>9678563067</v>
      </c>
      <c r="P61" s="24"/>
      <c r="Q61" s="18"/>
      <c r="R61" s="18">
        <v>10</v>
      </c>
      <c r="S61" s="18" t="s">
        <v>193</v>
      </c>
      <c r="T61" s="18"/>
    </row>
    <row r="62" spans="1:20">
      <c r="A62" s="4">
        <v>58</v>
      </c>
      <c r="B62" s="17" t="s">
        <v>63</v>
      </c>
      <c r="C62" s="18" t="s">
        <v>142</v>
      </c>
      <c r="D62" s="18" t="s">
        <v>23</v>
      </c>
      <c r="E62" s="19">
        <v>18050405402</v>
      </c>
      <c r="F62" s="18" t="s">
        <v>85</v>
      </c>
      <c r="G62" s="19">
        <v>26</v>
      </c>
      <c r="H62" s="19">
        <v>14</v>
      </c>
      <c r="I62" s="57">
        <f t="shared" si="0"/>
        <v>40</v>
      </c>
      <c r="J62" s="18">
        <v>8812847993</v>
      </c>
      <c r="K62" s="18" t="s">
        <v>199</v>
      </c>
      <c r="L62" s="18" t="s">
        <v>200</v>
      </c>
      <c r="M62" s="18">
        <v>7086645303</v>
      </c>
      <c r="N62" s="18" t="s">
        <v>205</v>
      </c>
      <c r="O62" s="18">
        <v>8473938489</v>
      </c>
      <c r="P62" s="24"/>
      <c r="Q62" s="18"/>
      <c r="R62" s="18">
        <v>8</v>
      </c>
      <c r="S62" s="18" t="s">
        <v>193</v>
      </c>
      <c r="T62" s="18"/>
    </row>
    <row r="63" spans="1:20">
      <c r="A63" s="4">
        <v>59</v>
      </c>
      <c r="B63" s="17" t="s">
        <v>63</v>
      </c>
      <c r="C63" s="18" t="s">
        <v>143</v>
      </c>
      <c r="D63" s="18" t="s">
        <v>25</v>
      </c>
      <c r="E63" s="19">
        <v>187</v>
      </c>
      <c r="F63" s="18" t="s">
        <v>73</v>
      </c>
      <c r="G63" s="19">
        <v>14</v>
      </c>
      <c r="H63" s="19">
        <v>12</v>
      </c>
      <c r="I63" s="57">
        <f t="shared" si="0"/>
        <v>26</v>
      </c>
      <c r="J63" s="18">
        <v>9401159185</v>
      </c>
      <c r="K63" s="18" t="s">
        <v>226</v>
      </c>
      <c r="L63" s="18" t="s">
        <v>227</v>
      </c>
      <c r="M63" s="18">
        <v>9435007782</v>
      </c>
      <c r="N63" s="18" t="s">
        <v>266</v>
      </c>
      <c r="O63" s="18">
        <v>8011332042</v>
      </c>
      <c r="P63" s="24" t="s">
        <v>209</v>
      </c>
      <c r="Q63" s="18" t="s">
        <v>210</v>
      </c>
      <c r="R63" s="18">
        <v>10</v>
      </c>
      <c r="S63" s="18" t="s">
        <v>193</v>
      </c>
      <c r="T63" s="18"/>
    </row>
    <row r="64" spans="1:20">
      <c r="A64" s="4">
        <v>60</v>
      </c>
      <c r="B64" s="17" t="s">
        <v>63</v>
      </c>
      <c r="C64" s="18" t="s">
        <v>144</v>
      </c>
      <c r="D64" s="18" t="s">
        <v>25</v>
      </c>
      <c r="E64" s="19">
        <v>306</v>
      </c>
      <c r="F64" s="18" t="s">
        <v>73</v>
      </c>
      <c r="G64" s="19">
        <v>17</v>
      </c>
      <c r="H64" s="19">
        <v>15</v>
      </c>
      <c r="I64" s="57">
        <f t="shared" si="0"/>
        <v>32</v>
      </c>
      <c r="J64" s="18">
        <v>8399005018</v>
      </c>
      <c r="K64" s="18" t="s">
        <v>226</v>
      </c>
      <c r="L64" s="18" t="s">
        <v>227</v>
      </c>
      <c r="M64" s="18">
        <v>9435007782</v>
      </c>
      <c r="N64" s="18" t="s">
        <v>267</v>
      </c>
      <c r="O64" s="18">
        <v>9678573778</v>
      </c>
      <c r="P64" s="24"/>
      <c r="Q64" s="18"/>
      <c r="R64" s="18">
        <v>12</v>
      </c>
      <c r="S64" s="18" t="s">
        <v>193</v>
      </c>
      <c r="T64" s="18"/>
    </row>
    <row r="65" spans="1:20">
      <c r="A65" s="4">
        <v>61</v>
      </c>
      <c r="B65" s="17" t="s">
        <v>63</v>
      </c>
      <c r="C65" s="18" t="s">
        <v>145</v>
      </c>
      <c r="D65" s="18" t="s">
        <v>25</v>
      </c>
      <c r="E65" s="19">
        <v>310</v>
      </c>
      <c r="F65" s="18" t="s">
        <v>73</v>
      </c>
      <c r="G65" s="19">
        <v>11</v>
      </c>
      <c r="H65" s="19">
        <v>8</v>
      </c>
      <c r="I65" s="57">
        <f t="shared" si="0"/>
        <v>19</v>
      </c>
      <c r="J65" s="18">
        <v>9957982030</v>
      </c>
      <c r="K65" s="18" t="s">
        <v>226</v>
      </c>
      <c r="L65" s="18" t="s">
        <v>227</v>
      </c>
      <c r="M65" s="18">
        <v>9435007782</v>
      </c>
      <c r="N65" s="18" t="s">
        <v>251</v>
      </c>
      <c r="O65" s="18">
        <v>8724041392</v>
      </c>
      <c r="P65" s="24"/>
      <c r="Q65" s="18"/>
      <c r="R65" s="18">
        <v>12</v>
      </c>
      <c r="S65" s="18" t="s">
        <v>193</v>
      </c>
      <c r="T65" s="18"/>
    </row>
    <row r="66" spans="1:20">
      <c r="A66" s="4">
        <v>62</v>
      </c>
      <c r="B66" s="17" t="s">
        <v>63</v>
      </c>
      <c r="C66" s="18" t="s">
        <v>146</v>
      </c>
      <c r="D66" s="18" t="s">
        <v>25</v>
      </c>
      <c r="E66" s="19" t="s">
        <v>147</v>
      </c>
      <c r="F66" s="18" t="s">
        <v>73</v>
      </c>
      <c r="G66" s="19">
        <v>3</v>
      </c>
      <c r="H66" s="19">
        <v>5</v>
      </c>
      <c r="I66" s="57">
        <f t="shared" si="0"/>
        <v>8</v>
      </c>
      <c r="J66" s="18">
        <v>8471972350</v>
      </c>
      <c r="K66" s="18" t="s">
        <v>268</v>
      </c>
      <c r="L66" s="18" t="s">
        <v>269</v>
      </c>
      <c r="M66" s="18">
        <v>7637066828</v>
      </c>
      <c r="N66" s="18" t="s">
        <v>270</v>
      </c>
      <c r="O66" s="18">
        <v>8761957370</v>
      </c>
      <c r="P66" s="24"/>
      <c r="Q66" s="18"/>
      <c r="R66" s="18">
        <v>10</v>
      </c>
      <c r="S66" s="18" t="s">
        <v>193</v>
      </c>
      <c r="T66" s="18"/>
    </row>
    <row r="67" spans="1:20">
      <c r="A67" s="4">
        <v>63</v>
      </c>
      <c r="B67" s="17" t="s">
        <v>63</v>
      </c>
      <c r="C67" s="18" t="s">
        <v>148</v>
      </c>
      <c r="D67" s="18" t="s">
        <v>23</v>
      </c>
      <c r="E67" s="19">
        <v>18050418101</v>
      </c>
      <c r="F67" s="18" t="s">
        <v>85</v>
      </c>
      <c r="G67" s="19">
        <v>20</v>
      </c>
      <c r="H67" s="19">
        <v>24</v>
      </c>
      <c r="I67" s="57">
        <f t="shared" si="0"/>
        <v>44</v>
      </c>
      <c r="J67" s="18">
        <v>8486395393</v>
      </c>
      <c r="K67" s="18" t="s">
        <v>216</v>
      </c>
      <c r="L67" s="18" t="s">
        <v>217</v>
      </c>
      <c r="M67" s="18">
        <v>9476715049</v>
      </c>
      <c r="N67" s="18" t="s">
        <v>271</v>
      </c>
      <c r="O67" s="18">
        <v>8973941199</v>
      </c>
      <c r="P67" s="24" t="s">
        <v>212</v>
      </c>
      <c r="Q67" s="18" t="s">
        <v>192</v>
      </c>
      <c r="R67" s="18">
        <v>18</v>
      </c>
      <c r="S67" s="18" t="s">
        <v>193</v>
      </c>
      <c r="T67" s="18"/>
    </row>
    <row r="68" spans="1:20" ht="33">
      <c r="A68" s="4">
        <v>64</v>
      </c>
      <c r="B68" s="17" t="s">
        <v>63</v>
      </c>
      <c r="C68" s="18" t="s">
        <v>149</v>
      </c>
      <c r="D68" s="18" t="s">
        <v>23</v>
      </c>
      <c r="E68" s="19">
        <v>18050411817</v>
      </c>
      <c r="F68" s="18" t="s">
        <v>100</v>
      </c>
      <c r="G68" s="19">
        <v>31</v>
      </c>
      <c r="H68" s="19">
        <v>26</v>
      </c>
      <c r="I68" s="57">
        <f t="shared" si="0"/>
        <v>57</v>
      </c>
      <c r="J68" s="18">
        <v>9854462439</v>
      </c>
      <c r="K68" s="18" t="s">
        <v>216</v>
      </c>
      <c r="L68" s="18" t="s">
        <v>217</v>
      </c>
      <c r="M68" s="18">
        <v>9476715049</v>
      </c>
      <c r="N68" s="18" t="s">
        <v>272</v>
      </c>
      <c r="O68" s="18">
        <v>9678860553</v>
      </c>
      <c r="P68" s="24"/>
      <c r="Q68" s="18"/>
      <c r="R68" s="18">
        <v>18</v>
      </c>
      <c r="S68" s="18" t="s">
        <v>193</v>
      </c>
      <c r="T68" s="18"/>
    </row>
    <row r="69" spans="1:20" ht="33">
      <c r="A69" s="4">
        <v>65</v>
      </c>
      <c r="B69" s="17" t="s">
        <v>63</v>
      </c>
      <c r="C69" s="18" t="s">
        <v>150</v>
      </c>
      <c r="D69" s="18" t="s">
        <v>25</v>
      </c>
      <c r="E69" s="19" t="s">
        <v>151</v>
      </c>
      <c r="F69" s="18" t="s">
        <v>73</v>
      </c>
      <c r="G69" s="19">
        <v>11</v>
      </c>
      <c r="H69" s="19">
        <v>7</v>
      </c>
      <c r="I69" s="57">
        <f t="shared" si="0"/>
        <v>18</v>
      </c>
      <c r="J69" s="18">
        <v>9864029843</v>
      </c>
      <c r="K69" s="18" t="s">
        <v>188</v>
      </c>
      <c r="L69" s="18" t="s">
        <v>189</v>
      </c>
      <c r="M69" s="18">
        <v>9954217095</v>
      </c>
      <c r="N69" s="18" t="s">
        <v>194</v>
      </c>
      <c r="O69" s="18">
        <v>9678792541</v>
      </c>
      <c r="P69" s="24" t="s">
        <v>214</v>
      </c>
      <c r="Q69" s="18" t="s">
        <v>215</v>
      </c>
      <c r="R69" s="18">
        <v>15</v>
      </c>
      <c r="S69" s="18" t="s">
        <v>193</v>
      </c>
      <c r="T69" s="18"/>
    </row>
    <row r="70" spans="1:20">
      <c r="A70" s="4">
        <v>66</v>
      </c>
      <c r="B70" s="17" t="s">
        <v>63</v>
      </c>
      <c r="C70" s="18" t="s">
        <v>152</v>
      </c>
      <c r="D70" s="18" t="s">
        <v>25</v>
      </c>
      <c r="E70" s="19">
        <v>8</v>
      </c>
      <c r="F70" s="18" t="s">
        <v>73</v>
      </c>
      <c r="G70" s="19">
        <v>23</v>
      </c>
      <c r="H70" s="19">
        <v>17</v>
      </c>
      <c r="I70" s="57">
        <f t="shared" ref="I70:I133" si="1">SUM(G70:H70)</f>
        <v>40</v>
      </c>
      <c r="J70" s="18">
        <v>9954961191</v>
      </c>
      <c r="K70" s="18" t="s">
        <v>188</v>
      </c>
      <c r="L70" s="18" t="s">
        <v>189</v>
      </c>
      <c r="M70" s="18">
        <v>9954217095</v>
      </c>
      <c r="N70" s="18" t="s">
        <v>195</v>
      </c>
      <c r="O70" s="18">
        <v>9365435605</v>
      </c>
      <c r="P70" s="24"/>
      <c r="Q70" s="18"/>
      <c r="R70" s="18">
        <v>15</v>
      </c>
      <c r="S70" s="18" t="s">
        <v>193</v>
      </c>
      <c r="T70" s="18"/>
    </row>
    <row r="71" spans="1:20">
      <c r="A71" s="4">
        <v>67</v>
      </c>
      <c r="B71" s="17" t="s">
        <v>63</v>
      </c>
      <c r="C71" s="18" t="s">
        <v>153</v>
      </c>
      <c r="D71" s="18" t="s">
        <v>25</v>
      </c>
      <c r="E71" s="19" t="s">
        <v>154</v>
      </c>
      <c r="F71" s="18" t="s">
        <v>73</v>
      </c>
      <c r="G71" s="19">
        <v>7</v>
      </c>
      <c r="H71" s="19">
        <v>11</v>
      </c>
      <c r="I71" s="57">
        <f t="shared" si="1"/>
        <v>18</v>
      </c>
      <c r="J71" s="18">
        <v>9365994882</v>
      </c>
      <c r="K71" s="18" t="s">
        <v>188</v>
      </c>
      <c r="L71" s="18" t="s">
        <v>189</v>
      </c>
      <c r="M71" s="18">
        <v>9954217095</v>
      </c>
      <c r="N71" s="18" t="s">
        <v>194</v>
      </c>
      <c r="O71" s="18">
        <v>9678792541</v>
      </c>
      <c r="P71" s="24"/>
      <c r="Q71" s="18"/>
      <c r="R71" s="18">
        <v>15</v>
      </c>
      <c r="S71" s="18" t="s">
        <v>193</v>
      </c>
      <c r="T71" s="18"/>
    </row>
    <row r="72" spans="1:20">
      <c r="A72" s="4">
        <v>68</v>
      </c>
      <c r="B72" s="17" t="s">
        <v>63</v>
      </c>
      <c r="C72" s="18" t="s">
        <v>155</v>
      </c>
      <c r="D72" s="18" t="s">
        <v>23</v>
      </c>
      <c r="E72" s="19">
        <v>18050400703</v>
      </c>
      <c r="F72" s="18" t="s">
        <v>85</v>
      </c>
      <c r="G72" s="19">
        <v>17</v>
      </c>
      <c r="H72" s="19">
        <v>10</v>
      </c>
      <c r="I72" s="57">
        <f t="shared" si="1"/>
        <v>27</v>
      </c>
      <c r="J72" s="18">
        <v>9957668423</v>
      </c>
      <c r="K72" s="18" t="s">
        <v>216</v>
      </c>
      <c r="L72" s="18" t="s">
        <v>217</v>
      </c>
      <c r="M72" s="18">
        <v>9476715049</v>
      </c>
      <c r="N72" s="18" t="s">
        <v>271</v>
      </c>
      <c r="O72" s="18">
        <v>8973941199</v>
      </c>
      <c r="P72" s="24" t="s">
        <v>273</v>
      </c>
      <c r="Q72" s="18" t="s">
        <v>237</v>
      </c>
      <c r="R72" s="18">
        <v>18</v>
      </c>
      <c r="S72" s="18" t="s">
        <v>193</v>
      </c>
      <c r="T72" s="18"/>
    </row>
    <row r="73" spans="1:20">
      <c r="A73" s="4">
        <v>69</v>
      </c>
      <c r="B73" s="17" t="s">
        <v>63</v>
      </c>
      <c r="C73" s="18" t="s">
        <v>156</v>
      </c>
      <c r="D73" s="18" t="s">
        <v>23</v>
      </c>
      <c r="E73" s="19">
        <v>18050411803</v>
      </c>
      <c r="F73" s="18" t="s">
        <v>85</v>
      </c>
      <c r="G73" s="19">
        <v>22</v>
      </c>
      <c r="H73" s="19">
        <v>20</v>
      </c>
      <c r="I73" s="57">
        <f t="shared" si="1"/>
        <v>42</v>
      </c>
      <c r="J73" s="18">
        <v>9508857583</v>
      </c>
      <c r="K73" s="18" t="s">
        <v>216</v>
      </c>
      <c r="L73" s="18" t="s">
        <v>217</v>
      </c>
      <c r="M73" s="18">
        <v>9476715049</v>
      </c>
      <c r="N73" s="18" t="s">
        <v>272</v>
      </c>
      <c r="O73" s="18">
        <v>9678860553</v>
      </c>
      <c r="P73" s="24"/>
      <c r="Q73" s="18"/>
      <c r="R73" s="18">
        <v>18</v>
      </c>
      <c r="S73" s="18" t="s">
        <v>193</v>
      </c>
      <c r="T73" s="18"/>
    </row>
    <row r="74" spans="1:20">
      <c r="A74" s="4">
        <v>70</v>
      </c>
      <c r="B74" s="17" t="s">
        <v>63</v>
      </c>
      <c r="C74" s="58" t="s">
        <v>157</v>
      </c>
      <c r="D74" s="58" t="s">
        <v>23</v>
      </c>
      <c r="E74" s="17">
        <v>18050411804</v>
      </c>
      <c r="F74" s="58" t="s">
        <v>85</v>
      </c>
      <c r="G74" s="17">
        <v>24</v>
      </c>
      <c r="H74" s="17">
        <v>21</v>
      </c>
      <c r="I74" s="57">
        <f t="shared" si="1"/>
        <v>45</v>
      </c>
      <c r="J74" s="58">
        <v>9401995328</v>
      </c>
      <c r="K74" s="58" t="s">
        <v>216</v>
      </c>
      <c r="L74" s="58" t="s">
        <v>217</v>
      </c>
      <c r="M74" s="58">
        <v>9476715049</v>
      </c>
      <c r="N74" s="58" t="s">
        <v>271</v>
      </c>
      <c r="O74" s="58">
        <v>8973941199</v>
      </c>
      <c r="P74" s="24"/>
      <c r="Q74" s="18"/>
      <c r="R74" s="18">
        <v>18</v>
      </c>
      <c r="S74" s="18" t="s">
        <v>193</v>
      </c>
      <c r="T74" s="18"/>
    </row>
    <row r="75" spans="1:20">
      <c r="A75" s="4">
        <v>71</v>
      </c>
      <c r="B75" s="17" t="s">
        <v>63</v>
      </c>
      <c r="C75" s="18" t="s">
        <v>158</v>
      </c>
      <c r="D75" s="18" t="s">
        <v>25</v>
      </c>
      <c r="E75" s="19">
        <v>14</v>
      </c>
      <c r="F75" s="18" t="s">
        <v>73</v>
      </c>
      <c r="G75" s="19">
        <v>13</v>
      </c>
      <c r="H75" s="19">
        <v>8</v>
      </c>
      <c r="I75" s="57">
        <f t="shared" si="1"/>
        <v>21</v>
      </c>
      <c r="J75" s="18">
        <v>9678234621</v>
      </c>
      <c r="K75" s="18" t="s">
        <v>188</v>
      </c>
      <c r="L75" s="18" t="s">
        <v>189</v>
      </c>
      <c r="M75" s="18">
        <v>9954217095</v>
      </c>
      <c r="N75" s="18" t="s">
        <v>194</v>
      </c>
      <c r="O75" s="18">
        <v>9678792541</v>
      </c>
      <c r="P75" s="24" t="s">
        <v>274</v>
      </c>
      <c r="Q75" s="18" t="s">
        <v>257</v>
      </c>
      <c r="R75" s="18">
        <v>10</v>
      </c>
      <c r="S75" s="18" t="s">
        <v>193</v>
      </c>
      <c r="T75" s="18"/>
    </row>
    <row r="76" spans="1:20">
      <c r="A76" s="4">
        <v>72</v>
      </c>
      <c r="B76" s="17" t="s">
        <v>63</v>
      </c>
      <c r="C76" s="18" t="s">
        <v>159</v>
      </c>
      <c r="D76" s="18" t="s">
        <v>25</v>
      </c>
      <c r="E76" s="19">
        <v>166</v>
      </c>
      <c r="F76" s="18" t="s">
        <v>73</v>
      </c>
      <c r="G76" s="19">
        <v>8</v>
      </c>
      <c r="H76" s="19">
        <v>5</v>
      </c>
      <c r="I76" s="57">
        <f t="shared" si="1"/>
        <v>13</v>
      </c>
      <c r="J76" s="18">
        <v>7086646096</v>
      </c>
      <c r="K76" s="18" t="s">
        <v>188</v>
      </c>
      <c r="L76" s="18" t="s">
        <v>189</v>
      </c>
      <c r="M76" s="18">
        <v>9954217095</v>
      </c>
      <c r="N76" s="18" t="s">
        <v>198</v>
      </c>
      <c r="O76" s="18">
        <v>9085800752</v>
      </c>
      <c r="P76" s="24"/>
      <c r="Q76" s="18"/>
      <c r="R76" s="18">
        <v>10</v>
      </c>
      <c r="S76" s="18" t="s">
        <v>193</v>
      </c>
      <c r="T76" s="18"/>
    </row>
    <row r="77" spans="1:20">
      <c r="A77" s="4">
        <v>73</v>
      </c>
      <c r="B77" s="17" t="s">
        <v>63</v>
      </c>
      <c r="C77" s="18" t="s">
        <v>160</v>
      </c>
      <c r="D77" s="18" t="s">
        <v>23</v>
      </c>
      <c r="E77" s="19">
        <v>18050402902</v>
      </c>
      <c r="F77" s="18" t="s">
        <v>85</v>
      </c>
      <c r="G77" s="19">
        <v>24</v>
      </c>
      <c r="H77" s="19">
        <v>21</v>
      </c>
      <c r="I77" s="57">
        <f t="shared" si="1"/>
        <v>45</v>
      </c>
      <c r="J77" s="18">
        <v>9954988798</v>
      </c>
      <c r="K77" s="18" t="s">
        <v>253</v>
      </c>
      <c r="L77" s="18" t="s">
        <v>254</v>
      </c>
      <c r="M77" s="18">
        <v>9401452290</v>
      </c>
      <c r="N77" s="18" t="s">
        <v>255</v>
      </c>
      <c r="O77" s="18">
        <v>7086386343</v>
      </c>
      <c r="P77" s="24"/>
      <c r="Q77" s="18"/>
      <c r="R77" s="18">
        <v>20</v>
      </c>
      <c r="S77" s="18" t="s">
        <v>193</v>
      </c>
      <c r="T77" s="18"/>
    </row>
    <row r="78" spans="1:20">
      <c r="A78" s="4">
        <v>74</v>
      </c>
      <c r="B78" s="17" t="s">
        <v>63</v>
      </c>
      <c r="C78" s="18" t="s">
        <v>161</v>
      </c>
      <c r="D78" s="18" t="s">
        <v>23</v>
      </c>
      <c r="E78" s="19">
        <v>18050418102</v>
      </c>
      <c r="F78" s="18" t="s">
        <v>100</v>
      </c>
      <c r="G78" s="19">
        <v>46</v>
      </c>
      <c r="H78" s="19">
        <v>40</v>
      </c>
      <c r="I78" s="57">
        <f t="shared" si="1"/>
        <v>86</v>
      </c>
      <c r="J78" s="18">
        <v>9435320560</v>
      </c>
      <c r="K78" s="18" t="s">
        <v>248</v>
      </c>
      <c r="L78" s="18" t="s">
        <v>249</v>
      </c>
      <c r="M78" s="18">
        <v>8472939031</v>
      </c>
      <c r="N78" s="18" t="s">
        <v>275</v>
      </c>
      <c r="O78" s="18">
        <v>7636993638</v>
      </c>
      <c r="P78" s="24"/>
      <c r="Q78" s="18"/>
      <c r="R78" s="18">
        <v>18</v>
      </c>
      <c r="S78" s="18" t="s">
        <v>193</v>
      </c>
      <c r="T78" s="18"/>
    </row>
    <row r="79" spans="1:20">
      <c r="A79" s="4">
        <v>75</v>
      </c>
      <c r="B79" s="17" t="s">
        <v>63</v>
      </c>
      <c r="C79" s="18" t="s">
        <v>162</v>
      </c>
      <c r="D79" s="18" t="s">
        <v>25</v>
      </c>
      <c r="E79" s="19" t="s">
        <v>163</v>
      </c>
      <c r="F79" s="18" t="s">
        <v>73</v>
      </c>
      <c r="G79" s="19">
        <v>6</v>
      </c>
      <c r="H79" s="19">
        <v>6</v>
      </c>
      <c r="I79" s="57">
        <f t="shared" si="1"/>
        <v>12</v>
      </c>
      <c r="J79" s="18">
        <v>7896753315</v>
      </c>
      <c r="K79" s="18" t="s">
        <v>233</v>
      </c>
      <c r="L79" s="18" t="s">
        <v>234</v>
      </c>
      <c r="M79" s="18">
        <v>9435960833</v>
      </c>
      <c r="N79" s="18" t="s">
        <v>240</v>
      </c>
      <c r="O79" s="18">
        <v>9864845621</v>
      </c>
      <c r="P79" s="24" t="s">
        <v>236</v>
      </c>
      <c r="Q79" s="18" t="s">
        <v>237</v>
      </c>
      <c r="R79" s="18">
        <v>5</v>
      </c>
      <c r="S79" s="18" t="s">
        <v>193</v>
      </c>
      <c r="T79" s="18"/>
    </row>
    <row r="80" spans="1:20">
      <c r="A80" s="4">
        <v>76</v>
      </c>
      <c r="B80" s="17" t="s">
        <v>63</v>
      </c>
      <c r="C80" s="18" t="s">
        <v>164</v>
      </c>
      <c r="D80" s="18" t="s">
        <v>25</v>
      </c>
      <c r="E80" s="19" t="s">
        <v>165</v>
      </c>
      <c r="F80" s="18" t="s">
        <v>73</v>
      </c>
      <c r="G80" s="19">
        <v>8</v>
      </c>
      <c r="H80" s="19">
        <v>10</v>
      </c>
      <c r="I80" s="57">
        <f t="shared" si="1"/>
        <v>18</v>
      </c>
      <c r="J80" s="18">
        <v>9954263564</v>
      </c>
      <c r="K80" s="18" t="s">
        <v>199</v>
      </c>
      <c r="L80" s="18" t="s">
        <v>200</v>
      </c>
      <c r="M80" s="18">
        <v>7086645303</v>
      </c>
      <c r="N80" s="18" t="s">
        <v>204</v>
      </c>
      <c r="O80" s="18">
        <v>9678563067</v>
      </c>
      <c r="P80" s="24"/>
      <c r="Q80" s="18"/>
      <c r="R80" s="18">
        <v>7</v>
      </c>
      <c r="S80" s="18" t="s">
        <v>193</v>
      </c>
      <c r="T80" s="18"/>
    </row>
    <row r="81" spans="1:20">
      <c r="A81" s="4">
        <v>77</v>
      </c>
      <c r="B81" s="17" t="s">
        <v>63</v>
      </c>
      <c r="C81" s="18" t="s">
        <v>166</v>
      </c>
      <c r="D81" s="18" t="s">
        <v>23</v>
      </c>
      <c r="E81" s="19">
        <v>18050403002</v>
      </c>
      <c r="F81" s="18" t="s">
        <v>85</v>
      </c>
      <c r="G81" s="19">
        <v>7</v>
      </c>
      <c r="H81" s="19">
        <v>7</v>
      </c>
      <c r="I81" s="57">
        <f t="shared" si="1"/>
        <v>14</v>
      </c>
      <c r="J81" s="18">
        <v>9954608703</v>
      </c>
      <c r="K81" s="18" t="s">
        <v>199</v>
      </c>
      <c r="L81" s="18" t="s">
        <v>200</v>
      </c>
      <c r="M81" s="18">
        <v>7086645303</v>
      </c>
      <c r="N81" s="18" t="s">
        <v>204</v>
      </c>
      <c r="O81" s="18">
        <v>9678563067</v>
      </c>
      <c r="P81" s="24"/>
      <c r="Q81" s="18"/>
      <c r="R81" s="18">
        <v>7</v>
      </c>
      <c r="S81" s="18" t="s">
        <v>193</v>
      </c>
      <c r="T81" s="18"/>
    </row>
    <row r="82" spans="1:20">
      <c r="A82" s="4">
        <v>78</v>
      </c>
      <c r="B82" s="17" t="s">
        <v>63</v>
      </c>
      <c r="C82" s="18" t="s">
        <v>167</v>
      </c>
      <c r="D82" s="18" t="s">
        <v>23</v>
      </c>
      <c r="E82" s="19">
        <v>18050405401</v>
      </c>
      <c r="F82" s="18" t="s">
        <v>85</v>
      </c>
      <c r="G82" s="19">
        <v>13</v>
      </c>
      <c r="H82" s="19">
        <v>12</v>
      </c>
      <c r="I82" s="57">
        <f t="shared" si="1"/>
        <v>25</v>
      </c>
      <c r="J82" s="18">
        <v>9678191664</v>
      </c>
      <c r="K82" s="18" t="s">
        <v>199</v>
      </c>
      <c r="L82" s="18" t="s">
        <v>200</v>
      </c>
      <c r="M82" s="18">
        <v>7086645303</v>
      </c>
      <c r="N82" s="18" t="s">
        <v>201</v>
      </c>
      <c r="O82" s="18">
        <v>8761005191</v>
      </c>
      <c r="P82" s="24"/>
      <c r="Q82" s="18"/>
      <c r="R82" s="18">
        <v>7</v>
      </c>
      <c r="S82" s="18" t="s">
        <v>193</v>
      </c>
      <c r="T82" s="18"/>
    </row>
    <row r="83" spans="1:20">
      <c r="A83" s="4">
        <v>79</v>
      </c>
      <c r="B83" s="17" t="s">
        <v>63</v>
      </c>
      <c r="C83" s="18" t="s">
        <v>168</v>
      </c>
      <c r="D83" s="18" t="s">
        <v>25</v>
      </c>
      <c r="E83" s="19">
        <v>13</v>
      </c>
      <c r="F83" s="18" t="s">
        <v>73</v>
      </c>
      <c r="G83" s="19">
        <v>14</v>
      </c>
      <c r="H83" s="19">
        <v>14</v>
      </c>
      <c r="I83" s="57">
        <f t="shared" si="1"/>
        <v>28</v>
      </c>
      <c r="J83" s="18">
        <v>8072055294</v>
      </c>
      <c r="K83" s="18" t="s">
        <v>206</v>
      </c>
      <c r="L83" s="18" t="s">
        <v>207</v>
      </c>
      <c r="M83" s="18">
        <v>9954928113</v>
      </c>
      <c r="N83" s="18" t="s">
        <v>211</v>
      </c>
      <c r="O83" s="18">
        <v>6026211528</v>
      </c>
      <c r="P83" s="24" t="s">
        <v>243</v>
      </c>
      <c r="Q83" s="18" t="s">
        <v>203</v>
      </c>
      <c r="R83" s="18">
        <v>12</v>
      </c>
      <c r="S83" s="18" t="s">
        <v>193</v>
      </c>
      <c r="T83" s="18"/>
    </row>
    <row r="84" spans="1:20">
      <c r="A84" s="4">
        <v>80</v>
      </c>
      <c r="B84" s="17" t="s">
        <v>63</v>
      </c>
      <c r="C84" s="18" t="s">
        <v>169</v>
      </c>
      <c r="D84" s="18" t="s">
        <v>25</v>
      </c>
      <c r="E84" s="19">
        <v>250</v>
      </c>
      <c r="F84" s="18" t="s">
        <v>73</v>
      </c>
      <c r="G84" s="19">
        <v>5</v>
      </c>
      <c r="H84" s="19">
        <v>8</v>
      </c>
      <c r="I84" s="57">
        <f t="shared" si="1"/>
        <v>13</v>
      </c>
      <c r="J84" s="18">
        <v>9401161672</v>
      </c>
      <c r="K84" s="18" t="s">
        <v>206</v>
      </c>
      <c r="L84" s="18" t="s">
        <v>207</v>
      </c>
      <c r="M84" s="18">
        <v>9954928113</v>
      </c>
      <c r="N84" s="18" t="s">
        <v>211</v>
      </c>
      <c r="O84" s="18">
        <v>6026211528</v>
      </c>
      <c r="P84" s="24"/>
      <c r="Q84" s="18"/>
      <c r="R84" s="18">
        <v>12</v>
      </c>
      <c r="S84" s="18" t="s">
        <v>193</v>
      </c>
      <c r="T84" s="18"/>
    </row>
    <row r="85" spans="1:20">
      <c r="A85" s="4">
        <v>81</v>
      </c>
      <c r="B85" s="17" t="s">
        <v>63</v>
      </c>
      <c r="C85" s="18" t="s">
        <v>170</v>
      </c>
      <c r="D85" s="18" t="s">
        <v>25</v>
      </c>
      <c r="E85" s="19">
        <v>189</v>
      </c>
      <c r="F85" s="18" t="s">
        <v>73</v>
      </c>
      <c r="G85" s="19">
        <v>22</v>
      </c>
      <c r="H85" s="19">
        <v>20</v>
      </c>
      <c r="I85" s="57">
        <f t="shared" si="1"/>
        <v>42</v>
      </c>
      <c r="J85" s="18">
        <v>8011482496</v>
      </c>
      <c r="K85" s="18" t="s">
        <v>206</v>
      </c>
      <c r="L85" s="18" t="s">
        <v>207</v>
      </c>
      <c r="M85" s="18">
        <v>9954928113</v>
      </c>
      <c r="N85" s="18" t="s">
        <v>208</v>
      </c>
      <c r="O85" s="18">
        <v>6026211527</v>
      </c>
      <c r="P85" s="24"/>
      <c r="Q85" s="18"/>
      <c r="R85" s="18">
        <v>12</v>
      </c>
      <c r="S85" s="18" t="s">
        <v>193</v>
      </c>
      <c r="T85" s="18"/>
    </row>
    <row r="86" spans="1:20" ht="33">
      <c r="A86" s="4">
        <v>82</v>
      </c>
      <c r="B86" s="17" t="s">
        <v>63</v>
      </c>
      <c r="C86" s="18" t="s">
        <v>171</v>
      </c>
      <c r="D86" s="18" t="s">
        <v>23</v>
      </c>
      <c r="E86" s="19" t="s">
        <v>172</v>
      </c>
      <c r="F86" s="18" t="s">
        <v>77</v>
      </c>
      <c r="G86" s="19">
        <v>0</v>
      </c>
      <c r="H86" s="19">
        <v>34</v>
      </c>
      <c r="I86" s="57">
        <f t="shared" si="1"/>
        <v>34</v>
      </c>
      <c r="J86" s="18">
        <v>7399272241</v>
      </c>
      <c r="K86" s="18" t="s">
        <v>276</v>
      </c>
      <c r="L86" s="18" t="s">
        <v>277</v>
      </c>
      <c r="M86" s="18">
        <v>9101341700</v>
      </c>
      <c r="N86" s="18" t="s">
        <v>278</v>
      </c>
      <c r="O86" s="18">
        <v>8403001684</v>
      </c>
      <c r="P86" s="24"/>
      <c r="Q86" s="18"/>
      <c r="R86" s="18">
        <v>20</v>
      </c>
      <c r="S86" s="18" t="s">
        <v>193</v>
      </c>
      <c r="T86" s="18"/>
    </row>
    <row r="87" spans="1:20">
      <c r="A87" s="4">
        <v>83</v>
      </c>
      <c r="B87" s="17" t="s">
        <v>63</v>
      </c>
      <c r="C87" s="18" t="s">
        <v>173</v>
      </c>
      <c r="D87" s="18" t="s">
        <v>25</v>
      </c>
      <c r="E87" s="19">
        <v>311</v>
      </c>
      <c r="F87" s="18" t="s">
        <v>73</v>
      </c>
      <c r="G87" s="19">
        <v>11</v>
      </c>
      <c r="H87" s="19">
        <v>9</v>
      </c>
      <c r="I87" s="57">
        <f t="shared" si="1"/>
        <v>20</v>
      </c>
      <c r="J87" s="18">
        <v>6900249326</v>
      </c>
      <c r="K87" s="18" t="s">
        <v>226</v>
      </c>
      <c r="L87" s="18" t="s">
        <v>227</v>
      </c>
      <c r="M87" s="18">
        <v>9435007782</v>
      </c>
      <c r="N87" s="18" t="s">
        <v>251</v>
      </c>
      <c r="O87" s="18">
        <v>8724041392</v>
      </c>
      <c r="P87" s="24" t="s">
        <v>244</v>
      </c>
      <c r="Q87" s="18" t="s">
        <v>245</v>
      </c>
      <c r="R87" s="18">
        <v>12</v>
      </c>
      <c r="S87" s="18" t="s">
        <v>193</v>
      </c>
      <c r="T87" s="18"/>
    </row>
    <row r="88" spans="1:20">
      <c r="A88" s="4">
        <v>84</v>
      </c>
      <c r="B88" s="17" t="s">
        <v>63</v>
      </c>
      <c r="C88" s="18" t="s">
        <v>174</v>
      </c>
      <c r="D88" s="18" t="s">
        <v>25</v>
      </c>
      <c r="E88" s="19">
        <v>315</v>
      </c>
      <c r="F88" s="18" t="s">
        <v>73</v>
      </c>
      <c r="G88" s="19">
        <v>7</v>
      </c>
      <c r="H88" s="19">
        <v>6</v>
      </c>
      <c r="I88" s="57">
        <f t="shared" si="1"/>
        <v>13</v>
      </c>
      <c r="J88" s="18">
        <v>9401782884</v>
      </c>
      <c r="K88" s="18" t="s">
        <v>226</v>
      </c>
      <c r="L88" s="18" t="s">
        <v>227</v>
      </c>
      <c r="M88" s="18">
        <v>9435007782</v>
      </c>
      <c r="N88" s="18" t="s">
        <v>279</v>
      </c>
      <c r="O88" s="18">
        <v>6900957145</v>
      </c>
      <c r="P88" s="24"/>
      <c r="Q88" s="18"/>
      <c r="R88" s="18">
        <v>12</v>
      </c>
      <c r="S88" s="18" t="s">
        <v>193</v>
      </c>
      <c r="T88" s="18"/>
    </row>
    <row r="89" spans="1:20">
      <c r="A89" s="4">
        <v>85</v>
      </c>
      <c r="B89" s="17" t="s">
        <v>63</v>
      </c>
      <c r="C89" s="18" t="s">
        <v>175</v>
      </c>
      <c r="D89" s="18" t="s">
        <v>25</v>
      </c>
      <c r="E89" s="19">
        <v>316</v>
      </c>
      <c r="F89" s="18" t="s">
        <v>73</v>
      </c>
      <c r="G89" s="19">
        <v>6</v>
      </c>
      <c r="H89" s="19">
        <v>7</v>
      </c>
      <c r="I89" s="57">
        <f t="shared" si="1"/>
        <v>13</v>
      </c>
      <c r="J89" s="18">
        <v>8876031865</v>
      </c>
      <c r="K89" s="18" t="s">
        <v>226</v>
      </c>
      <c r="L89" s="18" t="s">
        <v>227</v>
      </c>
      <c r="M89" s="18">
        <v>9435007782</v>
      </c>
      <c r="N89" s="18" t="s">
        <v>230</v>
      </c>
      <c r="O89" s="18">
        <v>9127465002</v>
      </c>
      <c r="P89" s="24"/>
      <c r="Q89" s="18"/>
      <c r="R89" s="18">
        <v>12</v>
      </c>
      <c r="S89" s="18" t="s">
        <v>193</v>
      </c>
      <c r="T89" s="18"/>
    </row>
    <row r="90" spans="1:20">
      <c r="A90" s="4">
        <v>86</v>
      </c>
      <c r="B90" s="17" t="s">
        <v>63</v>
      </c>
      <c r="C90" s="18" t="s">
        <v>176</v>
      </c>
      <c r="D90" s="18" t="s">
        <v>23</v>
      </c>
      <c r="E90" s="19">
        <v>18050401205</v>
      </c>
      <c r="F90" s="18" t="s">
        <v>85</v>
      </c>
      <c r="G90" s="19">
        <v>9</v>
      </c>
      <c r="H90" s="19">
        <v>7</v>
      </c>
      <c r="I90" s="57">
        <f t="shared" si="1"/>
        <v>16</v>
      </c>
      <c r="J90" s="18">
        <v>8011179575</v>
      </c>
      <c r="K90" s="18" t="s">
        <v>223</v>
      </c>
      <c r="L90" s="18" t="s">
        <v>224</v>
      </c>
      <c r="M90" s="18">
        <v>9957797555</v>
      </c>
      <c r="N90" s="18" t="s">
        <v>280</v>
      </c>
      <c r="O90" s="18">
        <v>9957056383</v>
      </c>
      <c r="P90" s="24"/>
      <c r="Q90" s="18"/>
      <c r="R90" s="18">
        <v>4</v>
      </c>
      <c r="S90" s="18" t="s">
        <v>193</v>
      </c>
      <c r="T90" s="18"/>
    </row>
    <row r="91" spans="1:20">
      <c r="A91" s="4">
        <v>87</v>
      </c>
      <c r="B91" s="17" t="s">
        <v>63</v>
      </c>
      <c r="C91" s="18" t="s">
        <v>177</v>
      </c>
      <c r="D91" s="18" t="s">
        <v>23</v>
      </c>
      <c r="E91" s="19">
        <v>18050400701</v>
      </c>
      <c r="F91" s="18" t="s">
        <v>85</v>
      </c>
      <c r="G91" s="19">
        <v>14</v>
      </c>
      <c r="H91" s="19">
        <v>16</v>
      </c>
      <c r="I91" s="57">
        <f t="shared" si="1"/>
        <v>30</v>
      </c>
      <c r="J91" s="18">
        <v>9678268112</v>
      </c>
      <c r="K91" s="18" t="s">
        <v>206</v>
      </c>
      <c r="L91" s="18" t="s">
        <v>207</v>
      </c>
      <c r="M91" s="18">
        <v>9954928113</v>
      </c>
      <c r="N91" s="18" t="s">
        <v>213</v>
      </c>
      <c r="O91" s="18">
        <v>9476718346</v>
      </c>
      <c r="P91" s="24" t="s">
        <v>281</v>
      </c>
      <c r="Q91" s="18" t="s">
        <v>192</v>
      </c>
      <c r="R91" s="18">
        <v>12</v>
      </c>
      <c r="S91" s="18" t="s">
        <v>193</v>
      </c>
      <c r="T91" s="18"/>
    </row>
    <row r="92" spans="1:20">
      <c r="A92" s="4">
        <v>88</v>
      </c>
      <c r="B92" s="17" t="s">
        <v>63</v>
      </c>
      <c r="C92" s="18" t="s">
        <v>178</v>
      </c>
      <c r="D92" s="18" t="s">
        <v>23</v>
      </c>
      <c r="E92" s="19" t="s">
        <v>179</v>
      </c>
      <c r="F92" s="18" t="s">
        <v>77</v>
      </c>
      <c r="G92" s="19">
        <v>45</v>
      </c>
      <c r="H92" s="19">
        <v>36</v>
      </c>
      <c r="I92" s="57">
        <f t="shared" si="1"/>
        <v>81</v>
      </c>
      <c r="J92" s="18">
        <v>9954829449</v>
      </c>
      <c r="K92" s="18" t="s">
        <v>206</v>
      </c>
      <c r="L92" s="18" t="s">
        <v>207</v>
      </c>
      <c r="M92" s="18">
        <v>9954928113</v>
      </c>
      <c r="N92" s="18" t="s">
        <v>213</v>
      </c>
      <c r="O92" s="18">
        <v>9476718346</v>
      </c>
      <c r="P92" s="24"/>
      <c r="Q92" s="18"/>
      <c r="R92" s="18">
        <v>12</v>
      </c>
      <c r="S92" s="18" t="s">
        <v>193</v>
      </c>
      <c r="T92" s="18"/>
    </row>
    <row r="93" spans="1:20">
      <c r="A93" s="4">
        <v>89</v>
      </c>
      <c r="B93" s="17" t="s">
        <v>63</v>
      </c>
      <c r="C93" s="18" t="s">
        <v>180</v>
      </c>
      <c r="D93" s="18" t="s">
        <v>25</v>
      </c>
      <c r="E93" s="19">
        <v>362</v>
      </c>
      <c r="F93" s="18" t="s">
        <v>73</v>
      </c>
      <c r="G93" s="19">
        <v>7</v>
      </c>
      <c r="H93" s="19">
        <v>5</v>
      </c>
      <c r="I93" s="57">
        <f t="shared" si="1"/>
        <v>12</v>
      </c>
      <c r="J93" s="18" t="s">
        <v>282</v>
      </c>
      <c r="K93" s="18" t="s">
        <v>226</v>
      </c>
      <c r="L93" s="18" t="s">
        <v>227</v>
      </c>
      <c r="M93" s="18">
        <v>9435007782</v>
      </c>
      <c r="N93" s="18" t="s">
        <v>251</v>
      </c>
      <c r="O93" s="18">
        <v>8724041392</v>
      </c>
      <c r="P93" s="24" t="s">
        <v>283</v>
      </c>
      <c r="Q93" s="18" t="s">
        <v>197</v>
      </c>
      <c r="R93" s="18">
        <v>15</v>
      </c>
      <c r="S93" s="18" t="s">
        <v>193</v>
      </c>
      <c r="T93" s="18"/>
    </row>
    <row r="94" spans="1:20">
      <c r="A94" s="4">
        <v>90</v>
      </c>
      <c r="B94" s="17" t="s">
        <v>63</v>
      </c>
      <c r="C94" s="18" t="s">
        <v>181</v>
      </c>
      <c r="D94" s="18" t="s">
        <v>25</v>
      </c>
      <c r="E94" s="19">
        <v>363</v>
      </c>
      <c r="F94" s="18" t="s">
        <v>73</v>
      </c>
      <c r="G94" s="19">
        <v>7</v>
      </c>
      <c r="H94" s="19">
        <v>8</v>
      </c>
      <c r="I94" s="57">
        <f t="shared" si="1"/>
        <v>15</v>
      </c>
      <c r="J94" s="18" t="s">
        <v>284</v>
      </c>
      <c r="K94" s="18" t="s">
        <v>226</v>
      </c>
      <c r="L94" s="18" t="s">
        <v>227</v>
      </c>
      <c r="M94" s="18">
        <v>9435007782</v>
      </c>
      <c r="N94" s="18" t="s">
        <v>251</v>
      </c>
      <c r="O94" s="18">
        <v>8724041392</v>
      </c>
      <c r="P94" s="24"/>
      <c r="Q94" s="18"/>
      <c r="R94" s="18">
        <v>15</v>
      </c>
      <c r="S94" s="18" t="s">
        <v>193</v>
      </c>
      <c r="T94" s="18"/>
    </row>
    <row r="95" spans="1:20">
      <c r="A95" s="4">
        <v>91</v>
      </c>
      <c r="B95" s="17" t="s">
        <v>63</v>
      </c>
      <c r="C95" s="18" t="s">
        <v>182</v>
      </c>
      <c r="D95" s="18" t="s">
        <v>25</v>
      </c>
      <c r="E95" s="19">
        <v>365</v>
      </c>
      <c r="F95" s="18" t="s">
        <v>73</v>
      </c>
      <c r="G95" s="19">
        <v>7</v>
      </c>
      <c r="H95" s="19">
        <v>7</v>
      </c>
      <c r="I95" s="57">
        <f t="shared" si="1"/>
        <v>14</v>
      </c>
      <c r="J95" s="18" t="s">
        <v>285</v>
      </c>
      <c r="K95" s="18" t="s">
        <v>226</v>
      </c>
      <c r="L95" s="18" t="s">
        <v>227</v>
      </c>
      <c r="M95" s="18">
        <v>9435007782</v>
      </c>
      <c r="N95" s="18" t="s">
        <v>251</v>
      </c>
      <c r="O95" s="18">
        <v>8724041392</v>
      </c>
      <c r="P95" s="24"/>
      <c r="Q95" s="18"/>
      <c r="R95" s="18">
        <v>15</v>
      </c>
      <c r="S95" s="18" t="s">
        <v>193</v>
      </c>
      <c r="T95" s="18"/>
    </row>
    <row r="96" spans="1:20" ht="33">
      <c r="A96" s="4">
        <v>92</v>
      </c>
      <c r="B96" s="17" t="s">
        <v>63</v>
      </c>
      <c r="C96" s="18" t="s">
        <v>183</v>
      </c>
      <c r="D96" s="18" t="s">
        <v>23</v>
      </c>
      <c r="E96" s="19" t="s">
        <v>184</v>
      </c>
      <c r="F96" s="18" t="s">
        <v>185</v>
      </c>
      <c r="G96" s="19">
        <v>101</v>
      </c>
      <c r="H96" s="19">
        <v>122</v>
      </c>
      <c r="I96" s="57">
        <f t="shared" si="1"/>
        <v>223</v>
      </c>
      <c r="J96" s="18">
        <v>9678388904</v>
      </c>
      <c r="K96" s="18" t="s">
        <v>223</v>
      </c>
      <c r="L96" s="18" t="s">
        <v>224</v>
      </c>
      <c r="M96" s="18">
        <v>9957797555</v>
      </c>
      <c r="N96" s="18" t="s">
        <v>280</v>
      </c>
      <c r="O96" s="18">
        <v>9957056383</v>
      </c>
      <c r="P96" s="24"/>
      <c r="Q96" s="18"/>
      <c r="R96" s="18">
        <v>5</v>
      </c>
      <c r="S96" s="18" t="s">
        <v>193</v>
      </c>
      <c r="T96" s="18"/>
    </row>
    <row r="97" spans="1:20" ht="33">
      <c r="A97" s="4">
        <v>93</v>
      </c>
      <c r="B97" s="17" t="s">
        <v>63</v>
      </c>
      <c r="C97" s="18" t="s">
        <v>127</v>
      </c>
      <c r="D97" s="18" t="s">
        <v>23</v>
      </c>
      <c r="E97" s="19">
        <v>18050417502</v>
      </c>
      <c r="F97" s="18" t="s">
        <v>77</v>
      </c>
      <c r="G97" s="19">
        <v>135</v>
      </c>
      <c r="H97" s="19">
        <v>125</v>
      </c>
      <c r="I97" s="57">
        <f t="shared" si="1"/>
        <v>260</v>
      </c>
      <c r="J97" s="18">
        <v>9864476936</v>
      </c>
      <c r="K97" s="18" t="s">
        <v>248</v>
      </c>
      <c r="L97" s="18" t="s">
        <v>249</v>
      </c>
      <c r="M97" s="18">
        <v>8472939031</v>
      </c>
      <c r="N97" s="18" t="s">
        <v>250</v>
      </c>
      <c r="O97" s="18">
        <v>7578948592</v>
      </c>
      <c r="P97" s="24" t="s">
        <v>256</v>
      </c>
      <c r="Q97" s="18" t="s">
        <v>257</v>
      </c>
      <c r="R97" s="18">
        <v>15</v>
      </c>
      <c r="S97" s="18" t="s">
        <v>193</v>
      </c>
      <c r="T97" s="18"/>
    </row>
    <row r="98" spans="1:20">
      <c r="A98" s="4">
        <v>94</v>
      </c>
      <c r="B98" s="17" t="s">
        <v>63</v>
      </c>
      <c r="C98" s="18" t="s">
        <v>186</v>
      </c>
      <c r="D98" s="18" t="s">
        <v>23</v>
      </c>
      <c r="E98" s="19">
        <v>18050404002</v>
      </c>
      <c r="F98" s="18" t="s">
        <v>85</v>
      </c>
      <c r="G98" s="19">
        <v>5</v>
      </c>
      <c r="H98" s="19">
        <v>7</v>
      </c>
      <c r="I98" s="57">
        <f t="shared" si="1"/>
        <v>12</v>
      </c>
      <c r="J98" s="18">
        <v>9957640123</v>
      </c>
      <c r="K98" s="18" t="s">
        <v>286</v>
      </c>
      <c r="L98" s="18" t="s">
        <v>287</v>
      </c>
      <c r="M98" s="18">
        <v>9678068370</v>
      </c>
      <c r="N98" s="18" t="s">
        <v>288</v>
      </c>
      <c r="O98" s="18">
        <v>7636992382</v>
      </c>
      <c r="P98" s="24" t="s">
        <v>258</v>
      </c>
      <c r="Q98" s="18" t="s">
        <v>192</v>
      </c>
      <c r="R98" s="18">
        <v>15</v>
      </c>
      <c r="S98" s="18" t="s">
        <v>193</v>
      </c>
      <c r="T98" s="18"/>
    </row>
    <row r="99" spans="1:20">
      <c r="A99" s="4">
        <v>95</v>
      </c>
      <c r="B99" s="17" t="s">
        <v>63</v>
      </c>
      <c r="C99" s="18" t="s">
        <v>187</v>
      </c>
      <c r="D99" s="18" t="s">
        <v>23</v>
      </c>
      <c r="E99" s="19">
        <v>18050418201</v>
      </c>
      <c r="F99" s="18" t="s">
        <v>85</v>
      </c>
      <c r="G99" s="19">
        <v>49</v>
      </c>
      <c r="H99" s="19">
        <v>41</v>
      </c>
      <c r="I99" s="57">
        <f t="shared" si="1"/>
        <v>90</v>
      </c>
      <c r="J99" s="18">
        <v>9707842469</v>
      </c>
      <c r="K99" s="18" t="s">
        <v>286</v>
      </c>
      <c r="L99" s="18" t="s">
        <v>287</v>
      </c>
      <c r="M99" s="18">
        <v>9678068370</v>
      </c>
      <c r="N99" s="18" t="s">
        <v>289</v>
      </c>
      <c r="O99" s="18">
        <v>6900502526</v>
      </c>
      <c r="P99" s="24"/>
      <c r="Q99" s="18"/>
      <c r="R99" s="18">
        <v>15</v>
      </c>
      <c r="S99" s="18" t="s">
        <v>193</v>
      </c>
      <c r="T99" s="18"/>
    </row>
    <row r="100" spans="1:20">
      <c r="A100" s="4">
        <v>96</v>
      </c>
      <c r="B100" s="17"/>
      <c r="C100" s="18"/>
      <c r="D100" s="18"/>
      <c r="E100" s="19"/>
      <c r="F100" s="18"/>
      <c r="G100" s="19"/>
      <c r="H100" s="19"/>
      <c r="I100" s="57">
        <f t="shared" si="1"/>
        <v>0</v>
      </c>
      <c r="J100" s="18"/>
      <c r="K100" s="18"/>
      <c r="L100" s="18"/>
      <c r="M100" s="18"/>
      <c r="N100" s="18"/>
      <c r="O100" s="18"/>
      <c r="P100" s="24"/>
      <c r="Q100" s="18"/>
      <c r="R100" s="18"/>
      <c r="S100" s="18"/>
      <c r="T100" s="18"/>
    </row>
    <row r="101" spans="1:20" ht="49.5">
      <c r="A101" s="4">
        <v>97</v>
      </c>
      <c r="B101" s="17"/>
      <c r="C101" s="18"/>
      <c r="D101" s="18"/>
      <c r="E101" s="19"/>
      <c r="F101" s="18"/>
      <c r="G101" s="19"/>
      <c r="H101" s="19"/>
      <c r="I101" s="57">
        <f t="shared" si="1"/>
        <v>0</v>
      </c>
      <c r="J101" s="18"/>
      <c r="K101" s="18"/>
      <c r="L101" s="18"/>
      <c r="M101" s="18"/>
      <c r="N101" s="18"/>
      <c r="O101" s="18"/>
      <c r="P101" s="24"/>
      <c r="Q101" s="18"/>
      <c r="R101" s="18"/>
      <c r="S101" s="18"/>
      <c r="T101" s="18" t="s">
        <v>290</v>
      </c>
    </row>
    <row r="102" spans="1:20">
      <c r="A102" s="4">
        <v>98</v>
      </c>
      <c r="B102" s="17"/>
      <c r="C102" s="18"/>
      <c r="D102" s="18"/>
      <c r="E102" s="19"/>
      <c r="F102" s="18"/>
      <c r="G102" s="19"/>
      <c r="H102" s="19"/>
      <c r="I102" s="57">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57">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57">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57">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57">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57">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57">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57">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57">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57">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57">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57">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57">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57">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57">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57">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57">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57">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57">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57">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57">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57">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57">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57">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57">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57">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57">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57">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57">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57">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57">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57">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57">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57">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57">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57">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57">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57">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57">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57">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57">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57">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57">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57">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57">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57">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57">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57">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57">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57">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57">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57">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57">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57">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57">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57">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57">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57">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57">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57">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57">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57">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57">
        <f t="shared" si="2"/>
        <v>0</v>
      </c>
      <c r="J164" s="18"/>
      <c r="K164" s="18"/>
      <c r="L164" s="18"/>
      <c r="M164" s="18"/>
      <c r="N164" s="18"/>
      <c r="O164" s="18"/>
      <c r="P164" s="24"/>
      <c r="Q164" s="18"/>
      <c r="R164" s="18"/>
      <c r="S164" s="18"/>
      <c r="T164" s="18"/>
    </row>
    <row r="165" spans="1:20">
      <c r="A165" s="3" t="s">
        <v>11</v>
      </c>
      <c r="B165" s="39"/>
      <c r="C165" s="3">
        <f>COUNTIFS(C5:C164,"*")</f>
        <v>95</v>
      </c>
      <c r="D165" s="3"/>
      <c r="E165" s="13"/>
      <c r="F165" s="3"/>
      <c r="G165" s="59">
        <f>SUM(G5:G164)</f>
        <v>1987</v>
      </c>
      <c r="H165" s="59">
        <f>SUM(H5:H164)</f>
        <v>1880</v>
      </c>
      <c r="I165" s="59">
        <f>SUM(I5:I164)</f>
        <v>3867</v>
      </c>
      <c r="J165" s="3"/>
      <c r="K165" s="7"/>
      <c r="L165" s="21"/>
      <c r="M165" s="21"/>
      <c r="N165" s="7"/>
      <c r="O165" s="7"/>
      <c r="P165" s="14"/>
      <c r="Q165" s="3"/>
      <c r="R165" s="3"/>
      <c r="S165" s="3"/>
      <c r="T165" s="12"/>
    </row>
    <row r="166" spans="1:20">
      <c r="A166" s="44" t="s">
        <v>62</v>
      </c>
      <c r="B166" s="10">
        <f>COUNTIF(B$5:B$164,"Team 1")</f>
        <v>47</v>
      </c>
      <c r="C166" s="44" t="s">
        <v>25</v>
      </c>
      <c r="D166" s="10">
        <f>COUNTIF(D5:D164,"Anganwadi")</f>
        <v>58</v>
      </c>
    </row>
    <row r="167" spans="1:20">
      <c r="A167" s="44" t="s">
        <v>63</v>
      </c>
      <c r="B167" s="10">
        <f>COUNTIF(B$6:B$164,"Team 2")</f>
        <v>48</v>
      </c>
      <c r="C167" s="44" t="s">
        <v>23</v>
      </c>
      <c r="D167" s="10">
        <f>COUNTIF(D5:D164,"School")</f>
        <v>37</v>
      </c>
    </row>
  </sheetData>
  <sheetProtection password="8527" sheet="1" objects="1" scenarios="1"/>
  <mergeCells count="20">
    <mergeCell ref="T3:T4"/>
    <mergeCell ref="J3:J4"/>
    <mergeCell ref="P3:P4"/>
    <mergeCell ref="Q3:Q4"/>
    <mergeCell ref="R3:R4"/>
    <mergeCell ref="S3:S4"/>
    <mergeCell ref="A1:S1"/>
    <mergeCell ref="K3:K4"/>
    <mergeCell ref="N3:N4"/>
    <mergeCell ref="O3:O4"/>
    <mergeCell ref="A2:C2"/>
    <mergeCell ref="A3:A4"/>
    <mergeCell ref="C3:C4"/>
    <mergeCell ref="D3:D4"/>
    <mergeCell ref="E3:E4"/>
    <mergeCell ref="F3:F4"/>
    <mergeCell ref="G3:I3"/>
    <mergeCell ref="L3:L4"/>
    <mergeCell ref="M3:M4"/>
    <mergeCell ref="B3:B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21 D75:D164 D23:D73">
      <formula1>"Anganwadi,School"</formula1>
    </dataValidation>
    <dataValidation type="list" allowBlank="1" showInputMessage="1" showErrorMessage="1" sqref="B5:B164">
      <formula1>"Team 1, Team 2"</formula1>
    </dataValidation>
  </dataValidations>
  <printOptions horizontalCentered="1"/>
  <pageMargins left="0.37" right="0.23" top="0.43" bottom="0.54" header="0.3" footer="0.19"/>
  <pageSetup paperSize="9" scale="47" fitToHeight="11000" orientation="landscape" verticalDpi="0" r:id="rId1"/>
  <headerFooter>
    <oddFooter>&amp;L&amp;"-,Bold"&amp;12Signature of MO (MHT)&amp;CPages &amp;P of &amp;N&amp;R&amp;"-,Bold"&amp;12Signature of SDM &amp; HO &amp;"-,Regular"&amp;11 with seal</oddFooter>
  </headerFooter>
</worksheet>
</file>

<file path=xl/worksheets/sheet3.xml><?xml version="1.0" encoding="utf-8"?>
<worksheet xmlns="http://schemas.openxmlformats.org/spreadsheetml/2006/main" xmlns:r="http://schemas.openxmlformats.org/officeDocument/2006/relationships">
  <sheetPr>
    <tabColor rgb="FFC00000"/>
    <pageSetUpPr fitToPage="1"/>
  </sheetPr>
  <dimension ref="A1:T167"/>
  <sheetViews>
    <sheetView zoomScale="80" zoomScaleNormal="80" workbookViewId="0">
      <pane xSplit="3" ySplit="4" topLeftCell="D5" activePane="bottomRight" state="frozen"/>
      <selection pane="topRight" activeCell="C1" sqref="C1"/>
      <selection pane="bottomLeft" activeCell="A5" sqref="A5"/>
      <selection pane="bottomRight" activeCell="D19" sqref="D19"/>
    </sheetView>
  </sheetViews>
  <sheetFormatPr defaultRowHeight="16.5"/>
  <cols>
    <col min="1" max="1" width="10" style="1" customWidth="1"/>
    <col min="2" max="2" width="13.140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7.5" customHeight="1">
      <c r="A1" s="125" t="s">
        <v>70</v>
      </c>
      <c r="B1" s="125"/>
      <c r="C1" s="125"/>
      <c r="D1" s="56"/>
      <c r="E1" s="56"/>
      <c r="F1" s="56"/>
      <c r="G1" s="56"/>
      <c r="H1" s="56"/>
      <c r="I1" s="56"/>
      <c r="J1" s="56"/>
      <c r="K1" s="56"/>
      <c r="L1" s="56"/>
      <c r="M1" s="126"/>
      <c r="N1" s="126"/>
      <c r="O1" s="126"/>
      <c r="P1" s="126"/>
      <c r="Q1" s="126"/>
      <c r="R1" s="126"/>
      <c r="S1" s="126"/>
      <c r="T1" s="126"/>
    </row>
    <row r="2" spans="1:20">
      <c r="A2" s="119" t="s">
        <v>59</v>
      </c>
      <c r="B2" s="120"/>
      <c r="C2" s="120"/>
      <c r="D2" s="25">
        <v>43586</v>
      </c>
      <c r="E2" s="22"/>
      <c r="F2" s="22"/>
      <c r="G2" s="22"/>
      <c r="H2" s="22"/>
      <c r="I2" s="22"/>
      <c r="J2" s="22"/>
      <c r="K2" s="22"/>
      <c r="L2" s="22"/>
      <c r="M2" s="22"/>
      <c r="N2" s="22"/>
      <c r="O2" s="22"/>
      <c r="P2" s="22"/>
      <c r="Q2" s="22"/>
      <c r="R2" s="22"/>
      <c r="S2" s="22"/>
    </row>
    <row r="3" spans="1:20" ht="24" customHeight="1">
      <c r="A3" s="121" t="s">
        <v>14</v>
      </c>
      <c r="B3" s="117" t="s">
        <v>61</v>
      </c>
      <c r="C3" s="122" t="s">
        <v>7</v>
      </c>
      <c r="D3" s="122" t="s">
        <v>55</v>
      </c>
      <c r="E3" s="122" t="s">
        <v>16</v>
      </c>
      <c r="F3" s="123" t="s">
        <v>17</v>
      </c>
      <c r="G3" s="122" t="s">
        <v>8</v>
      </c>
      <c r="H3" s="122"/>
      <c r="I3" s="122"/>
      <c r="J3" s="122" t="s">
        <v>31</v>
      </c>
      <c r="K3" s="117" t="s">
        <v>33</v>
      </c>
      <c r="L3" s="117" t="s">
        <v>50</v>
      </c>
      <c r="M3" s="117" t="s">
        <v>51</v>
      </c>
      <c r="N3" s="117" t="s">
        <v>34</v>
      </c>
      <c r="O3" s="117" t="s">
        <v>35</v>
      </c>
      <c r="P3" s="121" t="s">
        <v>54</v>
      </c>
      <c r="Q3" s="122" t="s">
        <v>52</v>
      </c>
      <c r="R3" s="122" t="s">
        <v>32</v>
      </c>
      <c r="S3" s="122" t="s">
        <v>53</v>
      </c>
      <c r="T3" s="122" t="s">
        <v>13</v>
      </c>
    </row>
    <row r="4" spans="1:20" ht="25.5" customHeight="1">
      <c r="A4" s="121"/>
      <c r="B4" s="124"/>
      <c r="C4" s="122"/>
      <c r="D4" s="122"/>
      <c r="E4" s="122"/>
      <c r="F4" s="123"/>
      <c r="G4" s="23" t="s">
        <v>9</v>
      </c>
      <c r="H4" s="23" t="s">
        <v>10</v>
      </c>
      <c r="I4" s="23" t="s">
        <v>11</v>
      </c>
      <c r="J4" s="122"/>
      <c r="K4" s="118"/>
      <c r="L4" s="118"/>
      <c r="M4" s="118"/>
      <c r="N4" s="118"/>
      <c r="O4" s="118"/>
      <c r="P4" s="121"/>
      <c r="Q4" s="121"/>
      <c r="R4" s="122"/>
      <c r="S4" s="122"/>
      <c r="T4" s="122"/>
    </row>
    <row r="5" spans="1:20">
      <c r="A5" s="4">
        <v>1</v>
      </c>
      <c r="B5" s="17" t="s">
        <v>62</v>
      </c>
      <c r="C5" s="48" t="s">
        <v>291</v>
      </c>
      <c r="D5" s="48" t="s">
        <v>25</v>
      </c>
      <c r="E5" s="19">
        <v>98</v>
      </c>
      <c r="F5" s="48" t="s">
        <v>73</v>
      </c>
      <c r="G5" s="19">
        <v>16</v>
      </c>
      <c r="H5" s="19">
        <v>14</v>
      </c>
      <c r="I5" s="60">
        <f>SUM(G5:H5)</f>
        <v>30</v>
      </c>
      <c r="J5" s="48">
        <v>9707191887</v>
      </c>
      <c r="K5" s="48" t="s">
        <v>417</v>
      </c>
      <c r="L5" s="48" t="s">
        <v>418</v>
      </c>
      <c r="M5" s="48">
        <v>9707482428</v>
      </c>
      <c r="N5" s="48" t="s">
        <v>419</v>
      </c>
      <c r="O5" s="48">
        <v>9678700366</v>
      </c>
      <c r="P5" s="49" t="s">
        <v>420</v>
      </c>
      <c r="Q5" s="48" t="s">
        <v>203</v>
      </c>
      <c r="R5" s="48">
        <v>8</v>
      </c>
      <c r="S5" s="18" t="s">
        <v>193</v>
      </c>
      <c r="T5" s="48"/>
    </row>
    <row r="6" spans="1:20">
      <c r="A6" s="4">
        <v>2</v>
      </c>
      <c r="B6" s="17" t="s">
        <v>62</v>
      </c>
      <c r="C6" s="48" t="s">
        <v>292</v>
      </c>
      <c r="D6" s="48" t="s">
        <v>25</v>
      </c>
      <c r="E6" s="19">
        <v>126</v>
      </c>
      <c r="F6" s="48" t="s">
        <v>73</v>
      </c>
      <c r="G6" s="19">
        <v>19</v>
      </c>
      <c r="H6" s="19">
        <v>11</v>
      </c>
      <c r="I6" s="60">
        <f t="shared" ref="I6:I69" si="0">SUM(G6:H6)</f>
        <v>30</v>
      </c>
      <c r="J6" s="48">
        <v>9476715069</v>
      </c>
      <c r="K6" s="48" t="s">
        <v>417</v>
      </c>
      <c r="L6" s="48" t="s">
        <v>418</v>
      </c>
      <c r="M6" s="48">
        <v>9707482428</v>
      </c>
      <c r="N6" s="48" t="s">
        <v>419</v>
      </c>
      <c r="O6" s="48">
        <v>9678700366</v>
      </c>
      <c r="P6" s="49"/>
      <c r="Q6" s="48"/>
      <c r="R6" s="48">
        <v>8</v>
      </c>
      <c r="S6" s="18" t="s">
        <v>193</v>
      </c>
      <c r="T6" s="48"/>
    </row>
    <row r="7" spans="1:20">
      <c r="A7" s="4">
        <v>3</v>
      </c>
      <c r="B7" s="17" t="s">
        <v>62</v>
      </c>
      <c r="C7" s="48" t="s">
        <v>293</v>
      </c>
      <c r="D7" s="48" t="s">
        <v>23</v>
      </c>
      <c r="E7" s="19">
        <v>18050411902</v>
      </c>
      <c r="F7" s="48" t="s">
        <v>85</v>
      </c>
      <c r="G7" s="19">
        <v>13</v>
      </c>
      <c r="H7" s="19">
        <v>12</v>
      </c>
      <c r="I7" s="60">
        <f t="shared" si="0"/>
        <v>25</v>
      </c>
      <c r="J7" s="48">
        <v>8761967025</v>
      </c>
      <c r="K7" s="48" t="s">
        <v>417</v>
      </c>
      <c r="L7" s="48" t="s">
        <v>418</v>
      </c>
      <c r="M7" s="48">
        <v>9707482428</v>
      </c>
      <c r="N7" s="48" t="s">
        <v>419</v>
      </c>
      <c r="O7" s="48">
        <v>9678700366</v>
      </c>
      <c r="P7" s="49"/>
      <c r="Q7" s="48"/>
      <c r="R7" s="48">
        <v>8</v>
      </c>
      <c r="S7" s="18" t="s">
        <v>193</v>
      </c>
      <c r="T7" s="48"/>
    </row>
    <row r="8" spans="1:20">
      <c r="A8" s="4">
        <v>4</v>
      </c>
      <c r="B8" s="17" t="s">
        <v>62</v>
      </c>
      <c r="C8" s="48" t="s">
        <v>294</v>
      </c>
      <c r="D8" s="48" t="s">
        <v>25</v>
      </c>
      <c r="E8" s="19" t="s">
        <v>295</v>
      </c>
      <c r="F8" s="48" t="s">
        <v>73</v>
      </c>
      <c r="G8" s="19">
        <v>6</v>
      </c>
      <c r="H8" s="19">
        <v>5</v>
      </c>
      <c r="I8" s="60">
        <f t="shared" si="0"/>
        <v>11</v>
      </c>
      <c r="J8" s="17">
        <v>9954936075</v>
      </c>
      <c r="K8" s="48" t="s">
        <v>417</v>
      </c>
      <c r="L8" s="48" t="s">
        <v>418</v>
      </c>
      <c r="M8" s="48">
        <v>9707482428</v>
      </c>
      <c r="N8" s="48" t="s">
        <v>419</v>
      </c>
      <c r="O8" s="48">
        <v>9678700366</v>
      </c>
      <c r="P8" s="49" t="s">
        <v>421</v>
      </c>
      <c r="Q8" s="48" t="s">
        <v>210</v>
      </c>
      <c r="R8" s="48">
        <v>8</v>
      </c>
      <c r="S8" s="18" t="s">
        <v>193</v>
      </c>
      <c r="T8" s="48"/>
    </row>
    <row r="9" spans="1:20">
      <c r="A9" s="4">
        <v>5</v>
      </c>
      <c r="B9" s="17" t="s">
        <v>62</v>
      </c>
      <c r="C9" s="48" t="s">
        <v>296</v>
      </c>
      <c r="D9" s="48" t="s">
        <v>25</v>
      </c>
      <c r="E9" s="19">
        <v>253</v>
      </c>
      <c r="F9" s="48" t="s">
        <v>73</v>
      </c>
      <c r="G9" s="19">
        <v>9</v>
      </c>
      <c r="H9" s="19">
        <v>4</v>
      </c>
      <c r="I9" s="60">
        <f t="shared" si="0"/>
        <v>13</v>
      </c>
      <c r="J9" s="48">
        <v>8472033141</v>
      </c>
      <c r="K9" s="48" t="s">
        <v>417</v>
      </c>
      <c r="L9" s="48" t="s">
        <v>418</v>
      </c>
      <c r="M9" s="48">
        <v>9707482428</v>
      </c>
      <c r="N9" s="48" t="s">
        <v>419</v>
      </c>
      <c r="O9" s="48">
        <v>9678700366</v>
      </c>
      <c r="P9" s="49"/>
      <c r="Q9" s="48"/>
      <c r="R9" s="48">
        <v>8</v>
      </c>
      <c r="S9" s="18" t="s">
        <v>193</v>
      </c>
      <c r="T9" s="48"/>
    </row>
    <row r="10" spans="1:20">
      <c r="A10" s="4">
        <v>6</v>
      </c>
      <c r="B10" s="17" t="s">
        <v>62</v>
      </c>
      <c r="C10" s="48" t="s">
        <v>297</v>
      </c>
      <c r="D10" s="48" t="s">
        <v>25</v>
      </c>
      <c r="E10" s="19">
        <v>97</v>
      </c>
      <c r="F10" s="48" t="s">
        <v>73</v>
      </c>
      <c r="G10" s="19">
        <v>9</v>
      </c>
      <c r="H10" s="19">
        <v>11</v>
      </c>
      <c r="I10" s="60">
        <f t="shared" si="0"/>
        <v>20</v>
      </c>
      <c r="J10" s="48">
        <v>8473940681</v>
      </c>
      <c r="K10" s="48" t="s">
        <v>422</v>
      </c>
      <c r="L10" s="48" t="s">
        <v>423</v>
      </c>
      <c r="M10" s="48">
        <v>9401452245</v>
      </c>
      <c r="N10" s="48" t="s">
        <v>424</v>
      </c>
      <c r="O10" s="48">
        <v>7896751664</v>
      </c>
      <c r="P10" s="49"/>
      <c r="Q10" s="48"/>
      <c r="R10" s="48">
        <v>8</v>
      </c>
      <c r="S10" s="18" t="s">
        <v>193</v>
      </c>
      <c r="T10" s="48"/>
    </row>
    <row r="11" spans="1:20">
      <c r="A11" s="4">
        <v>7</v>
      </c>
      <c r="B11" s="17" t="s">
        <v>62</v>
      </c>
      <c r="C11" s="48" t="s">
        <v>298</v>
      </c>
      <c r="D11" s="48" t="s">
        <v>23</v>
      </c>
      <c r="E11" s="19">
        <v>18050411401</v>
      </c>
      <c r="F11" s="48" t="s">
        <v>85</v>
      </c>
      <c r="G11" s="19">
        <v>11</v>
      </c>
      <c r="H11" s="19">
        <v>13</v>
      </c>
      <c r="I11" s="60">
        <f t="shared" si="0"/>
        <v>24</v>
      </c>
      <c r="J11" s="48">
        <v>9678643753</v>
      </c>
      <c r="K11" s="48" t="s">
        <v>417</v>
      </c>
      <c r="L11" s="48" t="s">
        <v>418</v>
      </c>
      <c r="M11" s="48">
        <v>9707482428</v>
      </c>
      <c r="N11" s="48" t="s">
        <v>419</v>
      </c>
      <c r="O11" s="48">
        <v>9678700366</v>
      </c>
      <c r="P11" s="49"/>
      <c r="Q11" s="48"/>
      <c r="R11" s="48">
        <v>8</v>
      </c>
      <c r="S11" s="18" t="s">
        <v>193</v>
      </c>
      <c r="T11" s="48"/>
    </row>
    <row r="12" spans="1:20">
      <c r="A12" s="4">
        <v>8</v>
      </c>
      <c r="B12" s="17" t="s">
        <v>62</v>
      </c>
      <c r="C12" s="48" t="s">
        <v>299</v>
      </c>
      <c r="D12" s="48" t="s">
        <v>23</v>
      </c>
      <c r="E12" s="19">
        <v>18050411903</v>
      </c>
      <c r="F12" s="48" t="s">
        <v>100</v>
      </c>
      <c r="G12" s="19">
        <v>11</v>
      </c>
      <c r="H12" s="19">
        <v>11</v>
      </c>
      <c r="I12" s="60">
        <f t="shared" si="0"/>
        <v>22</v>
      </c>
      <c r="J12" s="48">
        <v>9957500781</v>
      </c>
      <c r="K12" s="48" t="s">
        <v>422</v>
      </c>
      <c r="L12" s="48" t="s">
        <v>423</v>
      </c>
      <c r="M12" s="48">
        <v>9401452245</v>
      </c>
      <c r="N12" s="48" t="s">
        <v>424</v>
      </c>
      <c r="O12" s="48">
        <v>7896751664</v>
      </c>
      <c r="P12" s="49"/>
      <c r="Q12" s="48"/>
      <c r="R12" s="48">
        <v>8</v>
      </c>
      <c r="S12" s="18" t="s">
        <v>193</v>
      </c>
      <c r="T12" s="48"/>
    </row>
    <row r="13" spans="1:20" ht="33">
      <c r="A13" s="4">
        <v>9</v>
      </c>
      <c r="B13" s="17" t="s">
        <v>62</v>
      </c>
      <c r="C13" s="48" t="s">
        <v>300</v>
      </c>
      <c r="D13" s="48" t="s">
        <v>23</v>
      </c>
      <c r="E13" s="19">
        <v>18050400108</v>
      </c>
      <c r="F13" s="48" t="s">
        <v>77</v>
      </c>
      <c r="G13" s="19">
        <v>124</v>
      </c>
      <c r="H13" s="19">
        <v>93</v>
      </c>
      <c r="I13" s="60">
        <f t="shared" si="0"/>
        <v>217</v>
      </c>
      <c r="J13" s="48">
        <v>9954519047</v>
      </c>
      <c r="K13" s="48" t="s">
        <v>417</v>
      </c>
      <c r="L13" s="48" t="s">
        <v>418</v>
      </c>
      <c r="M13" s="48">
        <v>9707482428</v>
      </c>
      <c r="N13" s="48" t="s">
        <v>419</v>
      </c>
      <c r="O13" s="48">
        <v>9678700366</v>
      </c>
      <c r="P13" s="49" t="s">
        <v>425</v>
      </c>
      <c r="Q13" s="48" t="s">
        <v>247</v>
      </c>
      <c r="R13" s="48">
        <v>8</v>
      </c>
      <c r="S13" s="18" t="s">
        <v>193</v>
      </c>
      <c r="T13" s="48"/>
    </row>
    <row r="14" spans="1:20">
      <c r="A14" s="4">
        <v>10</v>
      </c>
      <c r="B14" s="17" t="s">
        <v>62</v>
      </c>
      <c r="C14" s="48" t="s">
        <v>301</v>
      </c>
      <c r="D14" s="48" t="s">
        <v>25</v>
      </c>
      <c r="E14" s="19" t="s">
        <v>302</v>
      </c>
      <c r="F14" s="48" t="s">
        <v>73</v>
      </c>
      <c r="G14" s="19">
        <v>14</v>
      </c>
      <c r="H14" s="19">
        <v>7</v>
      </c>
      <c r="I14" s="60">
        <f t="shared" si="0"/>
        <v>21</v>
      </c>
      <c r="J14" s="48">
        <v>9401072592</v>
      </c>
      <c r="K14" s="48" t="s">
        <v>422</v>
      </c>
      <c r="L14" s="48" t="s">
        <v>423</v>
      </c>
      <c r="M14" s="48">
        <v>9401452245</v>
      </c>
      <c r="N14" s="48" t="s">
        <v>424</v>
      </c>
      <c r="O14" s="48">
        <v>7896751664</v>
      </c>
      <c r="P14" s="49" t="s">
        <v>426</v>
      </c>
      <c r="Q14" s="48" t="s">
        <v>237</v>
      </c>
      <c r="R14" s="48">
        <v>8</v>
      </c>
      <c r="S14" s="18" t="s">
        <v>193</v>
      </c>
      <c r="T14" s="48"/>
    </row>
    <row r="15" spans="1:20">
      <c r="A15" s="4">
        <v>11</v>
      </c>
      <c r="B15" s="17" t="s">
        <v>62</v>
      </c>
      <c r="C15" s="48" t="s">
        <v>303</v>
      </c>
      <c r="D15" s="48" t="s">
        <v>25</v>
      </c>
      <c r="E15" s="19">
        <v>256</v>
      </c>
      <c r="F15" s="48" t="s">
        <v>73</v>
      </c>
      <c r="G15" s="19">
        <v>2</v>
      </c>
      <c r="H15" s="19">
        <v>1</v>
      </c>
      <c r="I15" s="60">
        <f t="shared" si="0"/>
        <v>3</v>
      </c>
      <c r="J15" s="48">
        <v>8011719897</v>
      </c>
      <c r="K15" s="48" t="s">
        <v>422</v>
      </c>
      <c r="L15" s="48" t="s">
        <v>423</v>
      </c>
      <c r="M15" s="48">
        <v>9401452245</v>
      </c>
      <c r="N15" s="48" t="s">
        <v>424</v>
      </c>
      <c r="O15" s="48">
        <v>7896751664</v>
      </c>
      <c r="P15" s="49"/>
      <c r="Q15" s="48"/>
      <c r="R15" s="48">
        <v>8</v>
      </c>
      <c r="S15" s="18" t="s">
        <v>193</v>
      </c>
      <c r="T15" s="48"/>
    </row>
    <row r="16" spans="1:20">
      <c r="A16" s="4">
        <v>12</v>
      </c>
      <c r="B16" s="17" t="s">
        <v>62</v>
      </c>
      <c r="C16" s="58" t="s">
        <v>304</v>
      </c>
      <c r="D16" s="58" t="s">
        <v>25</v>
      </c>
      <c r="E16" s="17">
        <v>254</v>
      </c>
      <c r="F16" s="58" t="s">
        <v>73</v>
      </c>
      <c r="G16" s="17">
        <v>6</v>
      </c>
      <c r="H16" s="17">
        <v>7</v>
      </c>
      <c r="I16" s="60">
        <f t="shared" si="0"/>
        <v>13</v>
      </c>
      <c r="J16" s="58">
        <v>9476574184</v>
      </c>
      <c r="K16" s="58" t="s">
        <v>422</v>
      </c>
      <c r="L16" s="58" t="s">
        <v>423</v>
      </c>
      <c r="M16" s="58">
        <v>9401452245</v>
      </c>
      <c r="N16" s="58" t="s">
        <v>424</v>
      </c>
      <c r="O16" s="58">
        <v>7896751664</v>
      </c>
      <c r="P16" s="49"/>
      <c r="Q16" s="48"/>
      <c r="R16" s="48">
        <v>8</v>
      </c>
      <c r="S16" s="18" t="s">
        <v>193</v>
      </c>
      <c r="T16" s="48"/>
    </row>
    <row r="17" spans="1:20">
      <c r="A17" s="4">
        <v>13</v>
      </c>
      <c r="B17" s="17" t="s">
        <v>62</v>
      </c>
      <c r="C17" s="48" t="s">
        <v>305</v>
      </c>
      <c r="D17" s="48" t="s">
        <v>23</v>
      </c>
      <c r="E17" s="19">
        <v>18050411901</v>
      </c>
      <c r="F17" s="48" t="s">
        <v>85</v>
      </c>
      <c r="G17" s="19">
        <v>10</v>
      </c>
      <c r="H17" s="19">
        <v>11</v>
      </c>
      <c r="I17" s="60">
        <f t="shared" si="0"/>
        <v>21</v>
      </c>
      <c r="J17" s="48">
        <v>9707193909</v>
      </c>
      <c r="K17" s="48" t="s">
        <v>422</v>
      </c>
      <c r="L17" s="48" t="s">
        <v>423</v>
      </c>
      <c r="M17" s="48">
        <v>9401452245</v>
      </c>
      <c r="N17" s="48" t="s">
        <v>424</v>
      </c>
      <c r="O17" s="48">
        <v>7896751664</v>
      </c>
      <c r="P17" s="49"/>
      <c r="Q17" s="48"/>
      <c r="R17" s="48">
        <v>8</v>
      </c>
      <c r="S17" s="18" t="s">
        <v>193</v>
      </c>
      <c r="T17" s="48"/>
    </row>
    <row r="18" spans="1:20">
      <c r="A18" s="4">
        <v>14</v>
      </c>
      <c r="B18" s="17" t="s">
        <v>62</v>
      </c>
      <c r="C18" s="48" t="s">
        <v>306</v>
      </c>
      <c r="D18" s="48" t="s">
        <v>23</v>
      </c>
      <c r="E18" s="19">
        <v>18050415515</v>
      </c>
      <c r="F18" s="48" t="s">
        <v>85</v>
      </c>
      <c r="G18" s="19">
        <v>45</v>
      </c>
      <c r="H18" s="19">
        <v>39</v>
      </c>
      <c r="I18" s="60">
        <f t="shared" si="0"/>
        <v>84</v>
      </c>
      <c r="J18" s="48">
        <v>7896576170</v>
      </c>
      <c r="K18" s="48" t="s">
        <v>427</v>
      </c>
      <c r="L18" s="48" t="s">
        <v>428</v>
      </c>
      <c r="M18" s="48">
        <v>9365400989</v>
      </c>
      <c r="N18" s="48" t="s">
        <v>429</v>
      </c>
      <c r="O18" s="48">
        <v>3531042976</v>
      </c>
      <c r="P18" s="49" t="s">
        <v>430</v>
      </c>
      <c r="Q18" s="48" t="s">
        <v>203</v>
      </c>
      <c r="R18" s="48">
        <v>15</v>
      </c>
      <c r="S18" s="18" t="s">
        <v>193</v>
      </c>
      <c r="T18" s="48"/>
    </row>
    <row r="19" spans="1:20" ht="33">
      <c r="A19" s="4">
        <v>15</v>
      </c>
      <c r="B19" s="17" t="s">
        <v>62</v>
      </c>
      <c r="C19" s="48" t="s">
        <v>307</v>
      </c>
      <c r="D19" s="48" t="s">
        <v>23</v>
      </c>
      <c r="E19" s="19">
        <v>18050415501</v>
      </c>
      <c r="F19" s="48" t="s">
        <v>100</v>
      </c>
      <c r="G19" s="19">
        <v>46</v>
      </c>
      <c r="H19" s="19">
        <v>44</v>
      </c>
      <c r="I19" s="60">
        <f t="shared" si="0"/>
        <v>90</v>
      </c>
      <c r="J19" s="48">
        <v>9535320979</v>
      </c>
      <c r="K19" s="48" t="s">
        <v>427</v>
      </c>
      <c r="L19" s="48" t="s">
        <v>428</v>
      </c>
      <c r="M19" s="48">
        <v>9365400989</v>
      </c>
      <c r="N19" s="48" t="s">
        <v>431</v>
      </c>
      <c r="O19" s="48">
        <v>8474842753</v>
      </c>
      <c r="P19" s="49"/>
      <c r="Q19" s="48"/>
      <c r="R19" s="48">
        <v>15</v>
      </c>
      <c r="S19" s="18" t="s">
        <v>193</v>
      </c>
      <c r="T19" s="48"/>
    </row>
    <row r="20" spans="1:20">
      <c r="A20" s="4">
        <v>16</v>
      </c>
      <c r="B20" s="17" t="s">
        <v>62</v>
      </c>
      <c r="C20" s="48" t="s">
        <v>308</v>
      </c>
      <c r="D20" s="48" t="s">
        <v>25</v>
      </c>
      <c r="E20" s="19" t="s">
        <v>309</v>
      </c>
      <c r="F20" s="48" t="s">
        <v>73</v>
      </c>
      <c r="G20" s="19">
        <v>3</v>
      </c>
      <c r="H20" s="19">
        <v>3</v>
      </c>
      <c r="I20" s="60">
        <f t="shared" si="0"/>
        <v>6</v>
      </c>
      <c r="J20" s="48">
        <v>9365922664</v>
      </c>
      <c r="K20" s="48" t="s">
        <v>432</v>
      </c>
      <c r="L20" s="48" t="s">
        <v>433</v>
      </c>
      <c r="M20" s="48">
        <v>7896148312</v>
      </c>
      <c r="N20" s="48" t="s">
        <v>434</v>
      </c>
      <c r="O20" s="48">
        <v>9678294364</v>
      </c>
      <c r="P20" s="49" t="s">
        <v>435</v>
      </c>
      <c r="Q20" s="48" t="s">
        <v>210</v>
      </c>
      <c r="R20" s="48">
        <v>15</v>
      </c>
      <c r="S20" s="18" t="s">
        <v>193</v>
      </c>
      <c r="T20" s="48"/>
    </row>
    <row r="21" spans="1:20">
      <c r="A21" s="4">
        <v>17</v>
      </c>
      <c r="B21" s="17" t="s">
        <v>62</v>
      </c>
      <c r="C21" s="48" t="s">
        <v>310</v>
      </c>
      <c r="D21" s="48" t="s">
        <v>25</v>
      </c>
      <c r="E21" s="19" t="s">
        <v>311</v>
      </c>
      <c r="F21" s="48" t="s">
        <v>73</v>
      </c>
      <c r="G21" s="19">
        <v>6</v>
      </c>
      <c r="H21" s="19">
        <v>5</v>
      </c>
      <c r="I21" s="60">
        <f t="shared" si="0"/>
        <v>11</v>
      </c>
      <c r="J21" s="48">
        <v>9957767007</v>
      </c>
      <c r="K21" s="48" t="s">
        <v>432</v>
      </c>
      <c r="L21" s="48" t="s">
        <v>433</v>
      </c>
      <c r="M21" s="48">
        <v>7896148312</v>
      </c>
      <c r="N21" s="48" t="s">
        <v>434</v>
      </c>
      <c r="O21" s="48">
        <v>9678294364</v>
      </c>
      <c r="P21" s="49"/>
      <c r="Q21" s="48"/>
      <c r="R21" s="48">
        <v>15</v>
      </c>
      <c r="S21" s="18" t="s">
        <v>193</v>
      </c>
      <c r="T21" s="48"/>
    </row>
    <row r="22" spans="1:20">
      <c r="A22" s="4">
        <v>18</v>
      </c>
      <c r="B22" s="17" t="s">
        <v>62</v>
      </c>
      <c r="C22" s="48" t="s">
        <v>312</v>
      </c>
      <c r="D22" s="48" t="s">
        <v>23</v>
      </c>
      <c r="E22" s="19">
        <v>18050408801</v>
      </c>
      <c r="F22" s="48" t="s">
        <v>85</v>
      </c>
      <c r="G22" s="19">
        <v>22</v>
      </c>
      <c r="H22" s="19">
        <v>20</v>
      </c>
      <c r="I22" s="60">
        <f t="shared" si="0"/>
        <v>42</v>
      </c>
      <c r="J22" s="48">
        <v>9678731570</v>
      </c>
      <c r="K22" s="48" t="s">
        <v>432</v>
      </c>
      <c r="L22" s="48" t="s">
        <v>433</v>
      </c>
      <c r="M22" s="48">
        <v>7896148312</v>
      </c>
      <c r="N22" s="48" t="s">
        <v>436</v>
      </c>
      <c r="O22" s="48">
        <v>9678731581</v>
      </c>
      <c r="P22" s="49"/>
      <c r="Q22" s="48"/>
      <c r="R22" s="48">
        <v>18</v>
      </c>
      <c r="S22" s="18" t="s">
        <v>193</v>
      </c>
      <c r="T22" s="48"/>
    </row>
    <row r="23" spans="1:20">
      <c r="A23" s="4">
        <v>19</v>
      </c>
      <c r="B23" s="17" t="s">
        <v>62</v>
      </c>
      <c r="C23" s="58" t="s">
        <v>313</v>
      </c>
      <c r="D23" s="58" t="s">
        <v>23</v>
      </c>
      <c r="E23" s="17">
        <v>18050419904</v>
      </c>
      <c r="F23" s="58" t="s">
        <v>85</v>
      </c>
      <c r="G23" s="17">
        <v>12</v>
      </c>
      <c r="H23" s="17">
        <v>11</v>
      </c>
      <c r="I23" s="60">
        <f t="shared" si="0"/>
        <v>23</v>
      </c>
      <c r="J23" s="58">
        <v>9954239158</v>
      </c>
      <c r="K23" s="58" t="s">
        <v>432</v>
      </c>
      <c r="L23" s="58" t="s">
        <v>433</v>
      </c>
      <c r="M23" s="58">
        <v>7896148312</v>
      </c>
      <c r="N23" s="58" t="s">
        <v>434</v>
      </c>
      <c r="O23" s="58">
        <v>9678294364</v>
      </c>
      <c r="P23" s="49"/>
      <c r="Q23" s="48"/>
      <c r="R23" s="48">
        <v>15</v>
      </c>
      <c r="S23" s="18" t="s">
        <v>193</v>
      </c>
      <c r="T23" s="48"/>
    </row>
    <row r="24" spans="1:20">
      <c r="A24" s="4">
        <v>20</v>
      </c>
      <c r="B24" s="17" t="s">
        <v>62</v>
      </c>
      <c r="C24" s="48" t="s">
        <v>314</v>
      </c>
      <c r="D24" s="48" t="s">
        <v>23</v>
      </c>
      <c r="E24" s="19" t="s">
        <v>315</v>
      </c>
      <c r="F24" s="48" t="s">
        <v>77</v>
      </c>
      <c r="G24" s="19">
        <v>150</v>
      </c>
      <c r="H24" s="19">
        <v>121</v>
      </c>
      <c r="I24" s="60">
        <f t="shared" si="0"/>
        <v>271</v>
      </c>
      <c r="J24" s="48">
        <v>9435570740</v>
      </c>
      <c r="K24" s="48" t="s">
        <v>427</v>
      </c>
      <c r="L24" s="48" t="s">
        <v>428</v>
      </c>
      <c r="M24" s="48">
        <v>9365400989</v>
      </c>
      <c r="N24" s="48" t="s">
        <v>431</v>
      </c>
      <c r="O24" s="48">
        <v>8474842753</v>
      </c>
      <c r="P24" s="49" t="s">
        <v>437</v>
      </c>
      <c r="Q24" s="48" t="s">
        <v>247</v>
      </c>
      <c r="R24" s="48">
        <v>15</v>
      </c>
      <c r="S24" s="18" t="s">
        <v>193</v>
      </c>
      <c r="T24" s="48"/>
    </row>
    <row r="25" spans="1:20">
      <c r="A25" s="4">
        <v>21</v>
      </c>
      <c r="B25" s="17" t="s">
        <v>62</v>
      </c>
      <c r="C25" s="48" t="s">
        <v>316</v>
      </c>
      <c r="D25" s="48" t="s">
        <v>25</v>
      </c>
      <c r="E25" s="19" t="s">
        <v>317</v>
      </c>
      <c r="F25" s="48" t="s">
        <v>73</v>
      </c>
      <c r="G25" s="19">
        <v>6</v>
      </c>
      <c r="H25" s="19">
        <v>6</v>
      </c>
      <c r="I25" s="60">
        <f t="shared" si="0"/>
        <v>12</v>
      </c>
      <c r="J25" s="48">
        <v>9401823900</v>
      </c>
      <c r="K25" s="48" t="s">
        <v>438</v>
      </c>
      <c r="L25" s="48" t="s">
        <v>439</v>
      </c>
      <c r="M25" s="48">
        <v>8011348717</v>
      </c>
      <c r="N25" s="48" t="s">
        <v>440</v>
      </c>
      <c r="O25" s="48">
        <v>8471972275</v>
      </c>
      <c r="P25" s="49" t="s">
        <v>441</v>
      </c>
      <c r="Q25" s="48" t="s">
        <v>237</v>
      </c>
      <c r="R25" s="48">
        <v>15</v>
      </c>
      <c r="S25" s="18" t="s">
        <v>193</v>
      </c>
      <c r="T25" s="48"/>
    </row>
    <row r="26" spans="1:20">
      <c r="A26" s="4">
        <v>22</v>
      </c>
      <c r="B26" s="17" t="s">
        <v>62</v>
      </c>
      <c r="C26" s="48" t="s">
        <v>318</v>
      </c>
      <c r="D26" s="48" t="s">
        <v>25</v>
      </c>
      <c r="E26" s="19">
        <v>141</v>
      </c>
      <c r="F26" s="48" t="s">
        <v>73</v>
      </c>
      <c r="G26" s="19">
        <v>14</v>
      </c>
      <c r="H26" s="19">
        <v>8</v>
      </c>
      <c r="I26" s="60">
        <f t="shared" si="0"/>
        <v>22</v>
      </c>
      <c r="J26" s="48">
        <v>9678223045</v>
      </c>
      <c r="K26" s="48" t="s">
        <v>438</v>
      </c>
      <c r="L26" s="48" t="s">
        <v>439</v>
      </c>
      <c r="M26" s="48">
        <v>8011348717</v>
      </c>
      <c r="N26" s="48" t="s">
        <v>442</v>
      </c>
      <c r="O26" s="48">
        <v>8404066423</v>
      </c>
      <c r="P26" s="49"/>
      <c r="Q26" s="48"/>
      <c r="R26" s="48">
        <v>15</v>
      </c>
      <c r="S26" s="18" t="s">
        <v>193</v>
      </c>
      <c r="T26" s="48"/>
    </row>
    <row r="27" spans="1:20">
      <c r="A27" s="4">
        <v>23</v>
      </c>
      <c r="B27" s="17" t="s">
        <v>62</v>
      </c>
      <c r="C27" s="48" t="s">
        <v>319</v>
      </c>
      <c r="D27" s="48" t="s">
        <v>23</v>
      </c>
      <c r="E27" s="19">
        <v>18050416301</v>
      </c>
      <c r="F27" s="48" t="s">
        <v>85</v>
      </c>
      <c r="G27" s="19">
        <v>25</v>
      </c>
      <c r="H27" s="19">
        <v>27</v>
      </c>
      <c r="I27" s="60">
        <f t="shared" si="0"/>
        <v>52</v>
      </c>
      <c r="J27" s="48">
        <v>9864336243</v>
      </c>
      <c r="K27" s="48" t="s">
        <v>438</v>
      </c>
      <c r="L27" s="48" t="s">
        <v>439</v>
      </c>
      <c r="M27" s="48">
        <v>8011348717</v>
      </c>
      <c r="N27" s="48" t="s">
        <v>442</v>
      </c>
      <c r="O27" s="48">
        <v>8404066423</v>
      </c>
      <c r="P27" s="49"/>
      <c r="Q27" s="48"/>
      <c r="R27" s="48">
        <v>15</v>
      </c>
      <c r="S27" s="18" t="s">
        <v>193</v>
      </c>
      <c r="T27" s="48"/>
    </row>
    <row r="28" spans="1:20">
      <c r="A28" s="4">
        <v>24</v>
      </c>
      <c r="B28" s="17" t="s">
        <v>62</v>
      </c>
      <c r="C28" s="48" t="s">
        <v>320</v>
      </c>
      <c r="D28" s="48" t="s">
        <v>25</v>
      </c>
      <c r="E28" s="19">
        <v>95</v>
      </c>
      <c r="F28" s="48" t="s">
        <v>73</v>
      </c>
      <c r="G28" s="19">
        <v>20</v>
      </c>
      <c r="H28" s="19">
        <v>14</v>
      </c>
      <c r="I28" s="60">
        <f t="shared" si="0"/>
        <v>34</v>
      </c>
      <c r="J28" s="48">
        <v>9401489128</v>
      </c>
      <c r="K28" s="48" t="s">
        <v>223</v>
      </c>
      <c r="L28" s="48" t="s">
        <v>443</v>
      </c>
      <c r="M28" s="48">
        <v>8472054949</v>
      </c>
      <c r="N28" s="48" t="s">
        <v>280</v>
      </c>
      <c r="O28" s="48">
        <v>9957056383</v>
      </c>
      <c r="P28" s="49" t="s">
        <v>444</v>
      </c>
      <c r="Q28" s="48" t="s">
        <v>203</v>
      </c>
      <c r="R28" s="48">
        <v>5</v>
      </c>
      <c r="S28" s="18" t="s">
        <v>193</v>
      </c>
      <c r="T28" s="48"/>
    </row>
    <row r="29" spans="1:20">
      <c r="A29" s="4">
        <v>25</v>
      </c>
      <c r="B29" s="17" t="s">
        <v>62</v>
      </c>
      <c r="C29" s="48" t="s">
        <v>321</v>
      </c>
      <c r="D29" s="48" t="s">
        <v>25</v>
      </c>
      <c r="E29" s="19">
        <v>96</v>
      </c>
      <c r="F29" s="48" t="s">
        <v>73</v>
      </c>
      <c r="G29" s="19">
        <v>7</v>
      </c>
      <c r="H29" s="19">
        <v>7</v>
      </c>
      <c r="I29" s="60">
        <f t="shared" si="0"/>
        <v>14</v>
      </c>
      <c r="J29" s="48">
        <v>9678445678</v>
      </c>
      <c r="K29" s="48" t="s">
        <v>223</v>
      </c>
      <c r="L29" s="48" t="s">
        <v>443</v>
      </c>
      <c r="M29" s="48">
        <v>8472054949</v>
      </c>
      <c r="N29" s="48" t="s">
        <v>232</v>
      </c>
      <c r="O29" s="48">
        <v>9678328162</v>
      </c>
      <c r="P29" s="49"/>
      <c r="Q29" s="48"/>
      <c r="R29" s="48">
        <v>5</v>
      </c>
      <c r="S29" s="18" t="s">
        <v>193</v>
      </c>
      <c r="T29" s="48"/>
    </row>
    <row r="30" spans="1:20">
      <c r="A30" s="4">
        <v>26</v>
      </c>
      <c r="B30" s="17" t="s">
        <v>62</v>
      </c>
      <c r="C30" s="58" t="s">
        <v>322</v>
      </c>
      <c r="D30" s="58" t="s">
        <v>25</v>
      </c>
      <c r="E30" s="17">
        <v>139</v>
      </c>
      <c r="F30" s="58" t="s">
        <v>73</v>
      </c>
      <c r="G30" s="17">
        <v>12</v>
      </c>
      <c r="H30" s="17">
        <v>8</v>
      </c>
      <c r="I30" s="60">
        <f t="shared" si="0"/>
        <v>20</v>
      </c>
      <c r="J30" s="58">
        <v>9435673256</v>
      </c>
      <c r="K30" s="58" t="s">
        <v>223</v>
      </c>
      <c r="L30" s="58" t="s">
        <v>443</v>
      </c>
      <c r="M30" s="58">
        <v>8472054949</v>
      </c>
      <c r="N30" s="58" t="s">
        <v>280</v>
      </c>
      <c r="O30" s="58">
        <v>9957056383</v>
      </c>
      <c r="P30" s="49"/>
      <c r="Q30" s="48"/>
      <c r="R30" s="48">
        <v>5</v>
      </c>
      <c r="S30" s="18" t="s">
        <v>193</v>
      </c>
      <c r="T30" s="48"/>
    </row>
    <row r="31" spans="1:20">
      <c r="A31" s="4">
        <v>27</v>
      </c>
      <c r="B31" s="17" t="s">
        <v>62</v>
      </c>
      <c r="C31" s="48" t="s">
        <v>323</v>
      </c>
      <c r="D31" s="48" t="s">
        <v>25</v>
      </c>
      <c r="E31" s="19">
        <v>148</v>
      </c>
      <c r="F31" s="48" t="s">
        <v>73</v>
      </c>
      <c r="G31" s="19">
        <v>13</v>
      </c>
      <c r="H31" s="19">
        <v>7</v>
      </c>
      <c r="I31" s="60">
        <f t="shared" si="0"/>
        <v>20</v>
      </c>
      <c r="J31" s="48">
        <v>6900740374</v>
      </c>
      <c r="K31" s="48" t="s">
        <v>223</v>
      </c>
      <c r="L31" s="48" t="s">
        <v>443</v>
      </c>
      <c r="M31" s="48">
        <v>8472054949</v>
      </c>
      <c r="N31" s="48" t="s">
        <v>225</v>
      </c>
      <c r="O31" s="48">
        <v>9854411477</v>
      </c>
      <c r="P31" s="49"/>
      <c r="Q31" s="48"/>
      <c r="R31" s="48">
        <v>5</v>
      </c>
      <c r="S31" s="18" t="s">
        <v>193</v>
      </c>
      <c r="T31" s="48"/>
    </row>
    <row r="32" spans="1:20">
      <c r="A32" s="4">
        <v>28</v>
      </c>
      <c r="B32" s="17" t="s">
        <v>62</v>
      </c>
      <c r="C32" s="48" t="s">
        <v>324</v>
      </c>
      <c r="D32" s="48" t="s">
        <v>25</v>
      </c>
      <c r="E32" s="19" t="s">
        <v>325</v>
      </c>
      <c r="F32" s="48" t="s">
        <v>73</v>
      </c>
      <c r="G32" s="19">
        <v>14</v>
      </c>
      <c r="H32" s="19">
        <v>12</v>
      </c>
      <c r="I32" s="60">
        <f t="shared" si="0"/>
        <v>26</v>
      </c>
      <c r="J32" s="48">
        <v>8011294714</v>
      </c>
      <c r="K32" s="48" t="s">
        <v>223</v>
      </c>
      <c r="L32" s="48" t="s">
        <v>443</v>
      </c>
      <c r="M32" s="48">
        <v>8472054949</v>
      </c>
      <c r="N32" s="48" t="s">
        <v>225</v>
      </c>
      <c r="O32" s="48">
        <v>9854411477</v>
      </c>
      <c r="P32" s="49" t="s">
        <v>445</v>
      </c>
      <c r="Q32" s="48" t="s">
        <v>210</v>
      </c>
      <c r="R32" s="48">
        <v>5</v>
      </c>
      <c r="S32" s="18" t="s">
        <v>193</v>
      </c>
      <c r="T32" s="48"/>
    </row>
    <row r="33" spans="1:20">
      <c r="A33" s="4">
        <v>29</v>
      </c>
      <c r="B33" s="17" t="s">
        <v>62</v>
      </c>
      <c r="C33" s="48" t="s">
        <v>326</v>
      </c>
      <c r="D33" s="48" t="s">
        <v>25</v>
      </c>
      <c r="E33" s="19" t="s">
        <v>327</v>
      </c>
      <c r="F33" s="48" t="s">
        <v>73</v>
      </c>
      <c r="G33" s="19">
        <v>8</v>
      </c>
      <c r="H33" s="19">
        <v>8</v>
      </c>
      <c r="I33" s="60">
        <f t="shared" si="0"/>
        <v>16</v>
      </c>
      <c r="J33" s="48">
        <v>9678035729</v>
      </c>
      <c r="K33" s="48" t="s">
        <v>223</v>
      </c>
      <c r="L33" s="48" t="s">
        <v>443</v>
      </c>
      <c r="M33" s="48">
        <v>8472054949</v>
      </c>
      <c r="N33" s="48" t="s">
        <v>232</v>
      </c>
      <c r="O33" s="48">
        <v>9678328162</v>
      </c>
      <c r="P33" s="49"/>
      <c r="Q33" s="48"/>
      <c r="R33" s="48">
        <v>5</v>
      </c>
      <c r="S33" s="18" t="s">
        <v>193</v>
      </c>
      <c r="T33" s="48"/>
    </row>
    <row r="34" spans="1:20" ht="33">
      <c r="A34" s="4">
        <v>30</v>
      </c>
      <c r="B34" s="17" t="s">
        <v>62</v>
      </c>
      <c r="C34" s="48" t="s">
        <v>328</v>
      </c>
      <c r="D34" s="48" t="s">
        <v>25</v>
      </c>
      <c r="E34" s="19" t="s">
        <v>329</v>
      </c>
      <c r="F34" s="48" t="s">
        <v>73</v>
      </c>
      <c r="G34" s="19">
        <v>6</v>
      </c>
      <c r="H34" s="19">
        <v>4</v>
      </c>
      <c r="I34" s="60">
        <f t="shared" si="0"/>
        <v>10</v>
      </c>
      <c r="J34" s="48">
        <v>9476590553</v>
      </c>
      <c r="K34" s="48" t="s">
        <v>223</v>
      </c>
      <c r="L34" s="48" t="s">
        <v>443</v>
      </c>
      <c r="M34" s="48">
        <v>8472054949</v>
      </c>
      <c r="N34" s="48" t="s">
        <v>232</v>
      </c>
      <c r="O34" s="48">
        <v>9678328162</v>
      </c>
      <c r="P34" s="49"/>
      <c r="Q34" s="48"/>
      <c r="R34" s="48">
        <v>5</v>
      </c>
      <c r="S34" s="18" t="s">
        <v>193</v>
      </c>
      <c r="T34" s="48"/>
    </row>
    <row r="35" spans="1:20" ht="33">
      <c r="A35" s="4">
        <v>31</v>
      </c>
      <c r="B35" s="17" t="s">
        <v>62</v>
      </c>
      <c r="C35" s="48" t="s">
        <v>330</v>
      </c>
      <c r="D35" s="48" t="s">
        <v>25</v>
      </c>
      <c r="E35" s="19" t="s">
        <v>331</v>
      </c>
      <c r="F35" s="48" t="s">
        <v>73</v>
      </c>
      <c r="G35" s="19">
        <v>5</v>
      </c>
      <c r="H35" s="19">
        <v>9</v>
      </c>
      <c r="I35" s="60">
        <f t="shared" si="0"/>
        <v>14</v>
      </c>
      <c r="J35" s="48">
        <v>9864176977</v>
      </c>
      <c r="K35" s="48" t="s">
        <v>223</v>
      </c>
      <c r="L35" s="48" t="s">
        <v>443</v>
      </c>
      <c r="M35" s="48">
        <v>8472054949</v>
      </c>
      <c r="N35" s="48" t="s">
        <v>446</v>
      </c>
      <c r="O35" s="48">
        <v>9864176810</v>
      </c>
      <c r="P35" s="49"/>
      <c r="Q35" s="48"/>
      <c r="R35" s="48">
        <v>5</v>
      </c>
      <c r="S35" s="18" t="s">
        <v>193</v>
      </c>
      <c r="T35" s="48"/>
    </row>
    <row r="36" spans="1:20">
      <c r="A36" s="4">
        <v>32</v>
      </c>
      <c r="B36" s="17" t="s">
        <v>62</v>
      </c>
      <c r="C36" s="18" t="s">
        <v>332</v>
      </c>
      <c r="D36" s="18" t="s">
        <v>23</v>
      </c>
      <c r="E36" s="19">
        <v>18050415003</v>
      </c>
      <c r="F36" s="18" t="s">
        <v>100</v>
      </c>
      <c r="G36" s="19">
        <v>8</v>
      </c>
      <c r="H36" s="19">
        <v>7</v>
      </c>
      <c r="I36" s="60">
        <f t="shared" si="0"/>
        <v>15</v>
      </c>
      <c r="J36" s="18">
        <v>9706492384</v>
      </c>
      <c r="K36" s="18" t="s">
        <v>223</v>
      </c>
      <c r="L36" s="18" t="s">
        <v>447</v>
      </c>
      <c r="M36" s="18">
        <v>7576011202</v>
      </c>
      <c r="N36" s="18" t="s">
        <v>448</v>
      </c>
      <c r="O36" s="18">
        <v>8812995547</v>
      </c>
      <c r="P36" s="24"/>
      <c r="Q36" s="18"/>
      <c r="R36" s="18">
        <v>5</v>
      </c>
      <c r="S36" s="18" t="s">
        <v>193</v>
      </c>
      <c r="T36" s="18"/>
    </row>
    <row r="37" spans="1:20" ht="33">
      <c r="A37" s="4">
        <v>33</v>
      </c>
      <c r="B37" s="17" t="s">
        <v>62</v>
      </c>
      <c r="C37" s="18" t="s">
        <v>333</v>
      </c>
      <c r="D37" s="18" t="s">
        <v>23</v>
      </c>
      <c r="E37" s="19">
        <v>18050407805</v>
      </c>
      <c r="F37" s="18" t="s">
        <v>185</v>
      </c>
      <c r="G37" s="19">
        <v>165</v>
      </c>
      <c r="H37" s="19">
        <v>150</v>
      </c>
      <c r="I37" s="60">
        <f t="shared" si="0"/>
        <v>315</v>
      </c>
      <c r="J37" s="18">
        <v>9957902132</v>
      </c>
      <c r="K37" s="18" t="s">
        <v>449</v>
      </c>
      <c r="L37" s="18" t="s">
        <v>450</v>
      </c>
      <c r="M37" s="18">
        <v>7896575349</v>
      </c>
      <c r="N37" s="18" t="s">
        <v>451</v>
      </c>
      <c r="O37" s="18">
        <v>7896928818</v>
      </c>
      <c r="P37" s="24" t="s">
        <v>452</v>
      </c>
      <c r="Q37" s="18" t="s">
        <v>247</v>
      </c>
      <c r="R37" s="18">
        <v>10</v>
      </c>
      <c r="S37" s="18" t="s">
        <v>193</v>
      </c>
      <c r="T37" s="18"/>
    </row>
    <row r="38" spans="1:20">
      <c r="A38" s="4">
        <v>34</v>
      </c>
      <c r="B38" s="17" t="s">
        <v>62</v>
      </c>
      <c r="C38" s="18" t="s">
        <v>334</v>
      </c>
      <c r="D38" s="18" t="s">
        <v>25</v>
      </c>
      <c r="E38" s="19" t="s">
        <v>335</v>
      </c>
      <c r="F38" s="18" t="s">
        <v>73</v>
      </c>
      <c r="G38" s="19">
        <v>8</v>
      </c>
      <c r="H38" s="19">
        <v>12</v>
      </c>
      <c r="I38" s="60">
        <f t="shared" si="0"/>
        <v>20</v>
      </c>
      <c r="J38" s="18">
        <v>8471845078</v>
      </c>
      <c r="K38" s="18" t="s">
        <v>453</v>
      </c>
      <c r="L38" s="18" t="s">
        <v>454</v>
      </c>
      <c r="M38" s="18">
        <v>9101187740</v>
      </c>
      <c r="N38" s="18" t="s">
        <v>455</v>
      </c>
      <c r="O38" s="18">
        <v>7638073169</v>
      </c>
      <c r="P38" s="24" t="s">
        <v>456</v>
      </c>
      <c r="Q38" s="18" t="s">
        <v>237</v>
      </c>
      <c r="R38" s="18">
        <v>10</v>
      </c>
      <c r="S38" s="18" t="s">
        <v>193</v>
      </c>
      <c r="T38" s="18"/>
    </row>
    <row r="39" spans="1:20">
      <c r="A39" s="4">
        <v>35</v>
      </c>
      <c r="B39" s="17" t="s">
        <v>62</v>
      </c>
      <c r="C39" s="18" t="s">
        <v>336</v>
      </c>
      <c r="D39" s="18" t="s">
        <v>25</v>
      </c>
      <c r="E39" s="19" t="s">
        <v>337</v>
      </c>
      <c r="F39" s="18" t="s">
        <v>73</v>
      </c>
      <c r="G39" s="19">
        <v>12</v>
      </c>
      <c r="H39" s="19">
        <v>14</v>
      </c>
      <c r="I39" s="60">
        <f t="shared" si="0"/>
        <v>26</v>
      </c>
      <c r="J39" s="18">
        <v>9954501479</v>
      </c>
      <c r="K39" s="18" t="s">
        <v>453</v>
      </c>
      <c r="L39" s="18" t="s">
        <v>454</v>
      </c>
      <c r="M39" s="18">
        <v>9101187740</v>
      </c>
      <c r="N39" s="18" t="s">
        <v>455</v>
      </c>
      <c r="O39" s="18">
        <v>7638073169</v>
      </c>
      <c r="P39" s="24"/>
      <c r="Q39" s="18"/>
      <c r="R39" s="18">
        <v>10</v>
      </c>
      <c r="S39" s="18" t="s">
        <v>193</v>
      </c>
      <c r="T39" s="18"/>
    </row>
    <row r="40" spans="1:20" ht="33">
      <c r="A40" s="4">
        <v>36</v>
      </c>
      <c r="B40" s="17" t="s">
        <v>62</v>
      </c>
      <c r="C40" s="18" t="s">
        <v>338</v>
      </c>
      <c r="D40" s="18" t="s">
        <v>23</v>
      </c>
      <c r="E40" s="19">
        <v>18050400107</v>
      </c>
      <c r="F40" s="18" t="s">
        <v>85</v>
      </c>
      <c r="G40" s="19">
        <v>17</v>
      </c>
      <c r="H40" s="19">
        <v>10</v>
      </c>
      <c r="I40" s="60">
        <f t="shared" si="0"/>
        <v>27</v>
      </c>
      <c r="J40" s="18">
        <v>9435513522</v>
      </c>
      <c r="K40" s="18" t="s">
        <v>453</v>
      </c>
      <c r="L40" s="18" t="s">
        <v>454</v>
      </c>
      <c r="M40" s="18">
        <v>9101187740</v>
      </c>
      <c r="N40" s="18" t="s">
        <v>455</v>
      </c>
      <c r="O40" s="18">
        <v>7638073169</v>
      </c>
      <c r="P40" s="24"/>
      <c r="Q40" s="18"/>
      <c r="R40" s="18">
        <v>10</v>
      </c>
      <c r="S40" s="18" t="s">
        <v>193</v>
      </c>
      <c r="T40" s="18"/>
    </row>
    <row r="41" spans="1:20">
      <c r="A41" s="4">
        <v>37</v>
      </c>
      <c r="B41" s="17" t="s">
        <v>62</v>
      </c>
      <c r="C41" s="18" t="s">
        <v>339</v>
      </c>
      <c r="D41" s="18" t="s">
        <v>23</v>
      </c>
      <c r="E41" s="19">
        <v>18050401501</v>
      </c>
      <c r="F41" s="18" t="s">
        <v>85</v>
      </c>
      <c r="G41" s="19">
        <v>4</v>
      </c>
      <c r="H41" s="19">
        <v>3</v>
      </c>
      <c r="I41" s="60">
        <f t="shared" si="0"/>
        <v>7</v>
      </c>
      <c r="J41" s="18">
        <v>8011840214</v>
      </c>
      <c r="K41" s="18" t="s">
        <v>453</v>
      </c>
      <c r="L41" s="18" t="s">
        <v>454</v>
      </c>
      <c r="M41" s="18">
        <v>9101187740</v>
      </c>
      <c r="N41" s="18" t="s">
        <v>457</v>
      </c>
      <c r="O41" s="18">
        <v>8473858279</v>
      </c>
      <c r="P41" s="24"/>
      <c r="Q41" s="18"/>
      <c r="R41" s="18">
        <v>10</v>
      </c>
      <c r="S41" s="18" t="s">
        <v>193</v>
      </c>
      <c r="T41" s="18"/>
    </row>
    <row r="42" spans="1:20">
      <c r="A42" s="4">
        <v>38</v>
      </c>
      <c r="B42" s="17" t="s">
        <v>62</v>
      </c>
      <c r="C42" s="18" t="s">
        <v>340</v>
      </c>
      <c r="D42" s="18" t="s">
        <v>25</v>
      </c>
      <c r="E42" s="19">
        <v>93</v>
      </c>
      <c r="F42" s="18" t="s">
        <v>73</v>
      </c>
      <c r="G42" s="19">
        <v>20</v>
      </c>
      <c r="H42" s="19">
        <v>14</v>
      </c>
      <c r="I42" s="60">
        <f t="shared" si="0"/>
        <v>34</v>
      </c>
      <c r="J42" s="18">
        <v>8761937456</v>
      </c>
      <c r="K42" s="18" t="s">
        <v>453</v>
      </c>
      <c r="L42" s="18" t="s">
        <v>454</v>
      </c>
      <c r="M42" s="18">
        <v>9101187740</v>
      </c>
      <c r="N42" s="18" t="s">
        <v>455</v>
      </c>
      <c r="O42" s="18">
        <v>7638073169</v>
      </c>
      <c r="P42" s="24" t="s">
        <v>458</v>
      </c>
      <c r="Q42" s="18" t="s">
        <v>203</v>
      </c>
      <c r="R42" s="18">
        <v>10</v>
      </c>
      <c r="S42" s="18" t="s">
        <v>193</v>
      </c>
      <c r="T42" s="18"/>
    </row>
    <row r="43" spans="1:20">
      <c r="A43" s="4">
        <v>39</v>
      </c>
      <c r="B43" s="17" t="s">
        <v>62</v>
      </c>
      <c r="C43" s="18" t="s">
        <v>341</v>
      </c>
      <c r="D43" s="18" t="s">
        <v>25</v>
      </c>
      <c r="E43" s="19">
        <v>191</v>
      </c>
      <c r="F43" s="18" t="s">
        <v>73</v>
      </c>
      <c r="G43" s="19">
        <v>8</v>
      </c>
      <c r="H43" s="19">
        <v>7</v>
      </c>
      <c r="I43" s="60">
        <f t="shared" si="0"/>
        <v>15</v>
      </c>
      <c r="J43" s="18">
        <v>9401647258</v>
      </c>
      <c r="K43" s="18" t="s">
        <v>453</v>
      </c>
      <c r="L43" s="18" t="s">
        <v>454</v>
      </c>
      <c r="M43" s="18">
        <v>9101187740</v>
      </c>
      <c r="N43" s="18" t="s">
        <v>457</v>
      </c>
      <c r="O43" s="18">
        <v>8473858279</v>
      </c>
      <c r="P43" s="24"/>
      <c r="Q43" s="18"/>
      <c r="R43" s="18">
        <v>10</v>
      </c>
      <c r="S43" s="18" t="s">
        <v>193</v>
      </c>
      <c r="T43" s="18"/>
    </row>
    <row r="44" spans="1:20" ht="33">
      <c r="A44" s="4">
        <v>40</v>
      </c>
      <c r="B44" s="17" t="s">
        <v>62</v>
      </c>
      <c r="C44" s="18" t="s">
        <v>342</v>
      </c>
      <c r="D44" s="18" t="s">
        <v>25</v>
      </c>
      <c r="E44" s="19" t="s">
        <v>343</v>
      </c>
      <c r="F44" s="18" t="s">
        <v>73</v>
      </c>
      <c r="G44" s="19">
        <v>6</v>
      </c>
      <c r="H44" s="19">
        <v>5</v>
      </c>
      <c r="I44" s="60">
        <f t="shared" si="0"/>
        <v>11</v>
      </c>
      <c r="J44" s="18">
        <v>8811948070</v>
      </c>
      <c r="K44" s="18" t="s">
        <v>453</v>
      </c>
      <c r="L44" s="18" t="s">
        <v>454</v>
      </c>
      <c r="M44" s="18">
        <v>9101187740</v>
      </c>
      <c r="N44" s="18" t="s">
        <v>457</v>
      </c>
      <c r="O44" s="18">
        <v>8473858279</v>
      </c>
      <c r="P44" s="24"/>
      <c r="Q44" s="18"/>
      <c r="R44" s="18">
        <v>10</v>
      </c>
      <c r="S44" s="18" t="s">
        <v>193</v>
      </c>
      <c r="T44" s="18"/>
    </row>
    <row r="45" spans="1:20">
      <c r="A45" s="4">
        <v>41</v>
      </c>
      <c r="B45" s="17" t="s">
        <v>62</v>
      </c>
      <c r="C45" s="18" t="s">
        <v>344</v>
      </c>
      <c r="D45" s="18" t="s">
        <v>23</v>
      </c>
      <c r="E45" s="19">
        <v>18050402305</v>
      </c>
      <c r="F45" s="18" t="s">
        <v>100</v>
      </c>
      <c r="G45" s="19">
        <v>8</v>
      </c>
      <c r="H45" s="19">
        <v>6</v>
      </c>
      <c r="I45" s="60">
        <f t="shared" si="0"/>
        <v>14</v>
      </c>
      <c r="J45" s="18">
        <v>8011403107</v>
      </c>
      <c r="K45" s="18" t="s">
        <v>453</v>
      </c>
      <c r="L45" s="18" t="s">
        <v>454</v>
      </c>
      <c r="M45" s="18">
        <v>9101187740</v>
      </c>
      <c r="N45" s="18" t="s">
        <v>459</v>
      </c>
      <c r="O45" s="18">
        <v>9678523624</v>
      </c>
      <c r="P45" s="24"/>
      <c r="Q45" s="18"/>
      <c r="R45" s="18">
        <v>10</v>
      </c>
      <c r="S45" s="18" t="s">
        <v>193</v>
      </c>
      <c r="T45" s="18"/>
    </row>
    <row r="46" spans="1:20">
      <c r="A46" s="4">
        <v>42</v>
      </c>
      <c r="B46" s="17" t="s">
        <v>62</v>
      </c>
      <c r="C46" s="18" t="s">
        <v>345</v>
      </c>
      <c r="D46" s="18" t="s">
        <v>25</v>
      </c>
      <c r="E46" s="19">
        <v>371</v>
      </c>
      <c r="F46" s="18" t="s">
        <v>73</v>
      </c>
      <c r="G46" s="19">
        <v>12</v>
      </c>
      <c r="H46" s="19">
        <v>8</v>
      </c>
      <c r="I46" s="60">
        <f t="shared" si="0"/>
        <v>20</v>
      </c>
      <c r="J46" s="18">
        <v>9859246393</v>
      </c>
      <c r="K46" s="18" t="s">
        <v>460</v>
      </c>
      <c r="L46" s="18" t="s">
        <v>461</v>
      </c>
      <c r="M46" s="18">
        <v>7086299085</v>
      </c>
      <c r="N46" s="18" t="s">
        <v>462</v>
      </c>
      <c r="O46" s="18">
        <v>8136019372</v>
      </c>
      <c r="P46" s="24" t="s">
        <v>463</v>
      </c>
      <c r="Q46" s="18" t="s">
        <v>210</v>
      </c>
      <c r="R46" s="18">
        <v>15</v>
      </c>
      <c r="S46" s="18" t="s">
        <v>193</v>
      </c>
      <c r="T46" s="18"/>
    </row>
    <row r="47" spans="1:20">
      <c r="A47" s="4">
        <v>43</v>
      </c>
      <c r="B47" s="17" t="s">
        <v>62</v>
      </c>
      <c r="C47" s="18" t="s">
        <v>346</v>
      </c>
      <c r="D47" s="18" t="s">
        <v>25</v>
      </c>
      <c r="E47" s="19">
        <v>91</v>
      </c>
      <c r="F47" s="18" t="s">
        <v>73</v>
      </c>
      <c r="G47" s="19">
        <v>8</v>
      </c>
      <c r="H47" s="19">
        <v>5</v>
      </c>
      <c r="I47" s="60">
        <f t="shared" si="0"/>
        <v>13</v>
      </c>
      <c r="J47" s="18">
        <v>8134032764</v>
      </c>
      <c r="K47" s="18" t="s">
        <v>460</v>
      </c>
      <c r="L47" s="18" t="s">
        <v>461</v>
      </c>
      <c r="M47" s="18">
        <v>7086299085</v>
      </c>
      <c r="N47" s="18" t="s">
        <v>462</v>
      </c>
      <c r="O47" s="18">
        <v>9678701100</v>
      </c>
      <c r="P47" s="24"/>
      <c r="Q47" s="18"/>
      <c r="R47" s="18">
        <v>15</v>
      </c>
      <c r="S47" s="18" t="s">
        <v>193</v>
      </c>
      <c r="T47" s="18"/>
    </row>
    <row r="48" spans="1:20">
      <c r="A48" s="4">
        <v>44</v>
      </c>
      <c r="B48" s="17" t="s">
        <v>62</v>
      </c>
      <c r="C48" s="18" t="s">
        <v>347</v>
      </c>
      <c r="D48" s="18" t="s">
        <v>23</v>
      </c>
      <c r="E48" s="19">
        <v>18050408704</v>
      </c>
      <c r="F48" s="18" t="s">
        <v>85</v>
      </c>
      <c r="G48" s="19">
        <v>17</v>
      </c>
      <c r="H48" s="19">
        <v>15</v>
      </c>
      <c r="I48" s="60">
        <f t="shared" si="0"/>
        <v>32</v>
      </c>
      <c r="J48" s="18">
        <v>8474822465</v>
      </c>
      <c r="K48" s="18" t="s">
        <v>460</v>
      </c>
      <c r="L48" s="18" t="s">
        <v>461</v>
      </c>
      <c r="M48" s="18">
        <v>7086299085</v>
      </c>
      <c r="N48" s="18" t="s">
        <v>462</v>
      </c>
      <c r="O48" s="18">
        <v>9678701100</v>
      </c>
      <c r="P48" s="24"/>
      <c r="Q48" s="18"/>
      <c r="R48" s="18">
        <v>15</v>
      </c>
      <c r="S48" s="18" t="s">
        <v>193</v>
      </c>
      <c r="T48" s="18"/>
    </row>
    <row r="49" spans="1:20">
      <c r="A49" s="4">
        <v>45</v>
      </c>
      <c r="B49" s="17" t="s">
        <v>62</v>
      </c>
      <c r="C49" s="18" t="s">
        <v>348</v>
      </c>
      <c r="D49" s="18" t="s">
        <v>25</v>
      </c>
      <c r="E49" s="19">
        <v>262</v>
      </c>
      <c r="F49" s="18" t="s">
        <v>73</v>
      </c>
      <c r="G49" s="19">
        <v>9</v>
      </c>
      <c r="H49" s="19">
        <v>9</v>
      </c>
      <c r="I49" s="60">
        <f t="shared" si="0"/>
        <v>18</v>
      </c>
      <c r="J49" s="18">
        <v>9957707708</v>
      </c>
      <c r="K49" s="18" t="s">
        <v>460</v>
      </c>
      <c r="L49" s="18" t="s">
        <v>461</v>
      </c>
      <c r="M49" s="18">
        <v>7086299085</v>
      </c>
      <c r="N49" s="18" t="s">
        <v>464</v>
      </c>
      <c r="O49" s="18">
        <v>7086645152</v>
      </c>
      <c r="P49" s="24" t="s">
        <v>465</v>
      </c>
      <c r="Q49" s="18" t="s">
        <v>192</v>
      </c>
      <c r="R49" s="18">
        <v>15</v>
      </c>
      <c r="S49" s="18" t="s">
        <v>193</v>
      </c>
      <c r="T49" s="18"/>
    </row>
    <row r="50" spans="1:20">
      <c r="A50" s="4">
        <v>46</v>
      </c>
      <c r="B50" s="17" t="s">
        <v>62</v>
      </c>
      <c r="C50" s="18" t="s">
        <v>349</v>
      </c>
      <c r="D50" s="18" t="s">
        <v>25</v>
      </c>
      <c r="E50" s="19">
        <v>260</v>
      </c>
      <c r="F50" s="18" t="s">
        <v>73</v>
      </c>
      <c r="G50" s="19">
        <v>12</v>
      </c>
      <c r="H50" s="19">
        <v>11</v>
      </c>
      <c r="I50" s="60">
        <f t="shared" si="0"/>
        <v>23</v>
      </c>
      <c r="J50" s="18">
        <v>8822909487</v>
      </c>
      <c r="K50" s="18" t="s">
        <v>460</v>
      </c>
      <c r="L50" s="18" t="s">
        <v>461</v>
      </c>
      <c r="M50" s="18">
        <v>7086299085</v>
      </c>
      <c r="N50" s="18" t="s">
        <v>462</v>
      </c>
      <c r="O50" s="18">
        <v>9678701100</v>
      </c>
      <c r="P50" s="24"/>
      <c r="Q50" s="18"/>
      <c r="R50" s="18">
        <v>15</v>
      </c>
      <c r="S50" s="18" t="s">
        <v>193</v>
      </c>
      <c r="T50" s="18"/>
    </row>
    <row r="51" spans="1:20" ht="33">
      <c r="A51" s="4">
        <v>47</v>
      </c>
      <c r="B51" s="17" t="s">
        <v>62</v>
      </c>
      <c r="C51" s="18" t="s">
        <v>350</v>
      </c>
      <c r="D51" s="18" t="s">
        <v>25</v>
      </c>
      <c r="E51" s="19" t="s">
        <v>351</v>
      </c>
      <c r="F51" s="18" t="s">
        <v>73</v>
      </c>
      <c r="G51" s="19">
        <v>4</v>
      </c>
      <c r="H51" s="19">
        <v>1</v>
      </c>
      <c r="I51" s="60">
        <f t="shared" si="0"/>
        <v>5</v>
      </c>
      <c r="J51" s="18">
        <v>7896995592</v>
      </c>
      <c r="K51" s="18" t="s">
        <v>460</v>
      </c>
      <c r="L51" s="18" t="s">
        <v>461</v>
      </c>
      <c r="M51" s="18">
        <v>7086299085</v>
      </c>
      <c r="N51" s="18" t="s">
        <v>462</v>
      </c>
      <c r="O51" s="18">
        <v>9678701100</v>
      </c>
      <c r="P51" s="24"/>
      <c r="Q51" s="18"/>
      <c r="R51" s="18">
        <v>15</v>
      </c>
      <c r="S51" s="18" t="s">
        <v>193</v>
      </c>
      <c r="T51" s="18"/>
    </row>
    <row r="52" spans="1:20" ht="33">
      <c r="A52" s="4">
        <v>48</v>
      </c>
      <c r="B52" s="17" t="s">
        <v>62</v>
      </c>
      <c r="C52" s="18" t="s">
        <v>352</v>
      </c>
      <c r="D52" s="18" t="s">
        <v>23</v>
      </c>
      <c r="E52" s="19">
        <v>18050419902</v>
      </c>
      <c r="F52" s="18" t="s">
        <v>85</v>
      </c>
      <c r="G52" s="19">
        <v>19</v>
      </c>
      <c r="H52" s="19">
        <v>17</v>
      </c>
      <c r="I52" s="60">
        <f t="shared" si="0"/>
        <v>36</v>
      </c>
      <c r="J52" s="18">
        <v>9401995591</v>
      </c>
      <c r="K52" s="18" t="s">
        <v>460</v>
      </c>
      <c r="L52" s="18" t="s">
        <v>461</v>
      </c>
      <c r="M52" s="18">
        <v>7086299085</v>
      </c>
      <c r="N52" s="18" t="s">
        <v>464</v>
      </c>
      <c r="O52" s="18">
        <v>7086645152</v>
      </c>
      <c r="P52" s="24"/>
      <c r="Q52" s="18"/>
      <c r="R52" s="18">
        <v>15</v>
      </c>
      <c r="S52" s="18" t="s">
        <v>193</v>
      </c>
      <c r="T52" s="18"/>
    </row>
    <row r="53" spans="1:20">
      <c r="A53" s="4">
        <v>49</v>
      </c>
      <c r="B53" s="17" t="s">
        <v>62</v>
      </c>
      <c r="C53" s="18" t="s">
        <v>353</v>
      </c>
      <c r="D53" s="18" t="s">
        <v>25</v>
      </c>
      <c r="E53" s="19">
        <v>57</v>
      </c>
      <c r="F53" s="18" t="s">
        <v>73</v>
      </c>
      <c r="G53" s="19">
        <v>33</v>
      </c>
      <c r="H53" s="19">
        <v>39</v>
      </c>
      <c r="I53" s="60">
        <f t="shared" si="0"/>
        <v>72</v>
      </c>
      <c r="J53" s="18">
        <v>9957117628</v>
      </c>
      <c r="K53" s="18" t="s">
        <v>466</v>
      </c>
      <c r="L53" s="18" t="s">
        <v>467</v>
      </c>
      <c r="M53" s="18">
        <v>9401259408</v>
      </c>
      <c r="N53" s="18" t="s">
        <v>468</v>
      </c>
      <c r="O53" s="18">
        <v>7896246117</v>
      </c>
      <c r="P53" s="24" t="s">
        <v>469</v>
      </c>
      <c r="Q53" s="18" t="s">
        <v>215</v>
      </c>
      <c r="R53" s="18">
        <v>22</v>
      </c>
      <c r="S53" s="18" t="s">
        <v>193</v>
      </c>
      <c r="T53" s="18"/>
    </row>
    <row r="54" spans="1:20">
      <c r="A54" s="4">
        <v>50</v>
      </c>
      <c r="B54" s="17" t="s">
        <v>62</v>
      </c>
      <c r="C54" s="58" t="s">
        <v>354</v>
      </c>
      <c r="D54" s="58" t="s">
        <v>25</v>
      </c>
      <c r="E54" s="17">
        <v>58</v>
      </c>
      <c r="F54" s="58" t="s">
        <v>73</v>
      </c>
      <c r="G54" s="17">
        <v>47</v>
      </c>
      <c r="H54" s="17">
        <v>69</v>
      </c>
      <c r="I54" s="60">
        <f t="shared" si="0"/>
        <v>116</v>
      </c>
      <c r="J54" s="58">
        <v>9678149457</v>
      </c>
      <c r="K54" s="58" t="s">
        <v>466</v>
      </c>
      <c r="L54" s="58" t="s">
        <v>467</v>
      </c>
      <c r="M54" s="58">
        <v>9401259408</v>
      </c>
      <c r="N54" s="58" t="s">
        <v>470</v>
      </c>
      <c r="O54" s="58">
        <v>7896244682</v>
      </c>
      <c r="P54" s="24"/>
      <c r="Q54" s="18"/>
      <c r="R54" s="18">
        <v>22</v>
      </c>
      <c r="S54" s="18" t="s">
        <v>193</v>
      </c>
      <c r="T54" s="18"/>
    </row>
    <row r="55" spans="1:20">
      <c r="A55" s="4">
        <v>51</v>
      </c>
      <c r="B55" s="17" t="s">
        <v>62</v>
      </c>
      <c r="C55" s="18" t="s">
        <v>355</v>
      </c>
      <c r="D55" s="18" t="s">
        <v>25</v>
      </c>
      <c r="E55" s="19">
        <v>202</v>
      </c>
      <c r="F55" s="18" t="s">
        <v>73</v>
      </c>
      <c r="G55" s="19">
        <v>40</v>
      </c>
      <c r="H55" s="19">
        <v>44</v>
      </c>
      <c r="I55" s="60">
        <f t="shared" si="0"/>
        <v>84</v>
      </c>
      <c r="J55" s="18">
        <v>8472054959</v>
      </c>
      <c r="K55" s="18" t="s">
        <v>466</v>
      </c>
      <c r="L55" s="18" t="s">
        <v>467</v>
      </c>
      <c r="M55" s="18">
        <v>9401259408</v>
      </c>
      <c r="N55" s="18" t="s">
        <v>471</v>
      </c>
      <c r="O55" s="18" t="s">
        <v>472</v>
      </c>
      <c r="P55" s="24" t="s">
        <v>473</v>
      </c>
      <c r="Q55" s="18" t="s">
        <v>237</v>
      </c>
      <c r="R55" s="18">
        <v>11</v>
      </c>
      <c r="S55" s="18" t="s">
        <v>193</v>
      </c>
      <c r="T55" s="18"/>
    </row>
    <row r="56" spans="1:20">
      <c r="A56" s="4">
        <v>52</v>
      </c>
      <c r="B56" s="17" t="s">
        <v>62</v>
      </c>
      <c r="C56" s="18" t="s">
        <v>356</v>
      </c>
      <c r="D56" s="18" t="s">
        <v>25</v>
      </c>
      <c r="E56" s="19">
        <v>285</v>
      </c>
      <c r="F56" s="18" t="s">
        <v>73</v>
      </c>
      <c r="G56" s="19">
        <v>25</v>
      </c>
      <c r="H56" s="19">
        <v>18</v>
      </c>
      <c r="I56" s="60">
        <f t="shared" si="0"/>
        <v>43</v>
      </c>
      <c r="J56" s="18">
        <v>7002839963</v>
      </c>
      <c r="K56" s="18" t="s">
        <v>466</v>
      </c>
      <c r="L56" s="18" t="s">
        <v>467</v>
      </c>
      <c r="M56" s="18">
        <v>9401259408</v>
      </c>
      <c r="N56" s="18" t="s">
        <v>471</v>
      </c>
      <c r="O56" s="18" t="s">
        <v>472</v>
      </c>
      <c r="P56" s="24"/>
      <c r="Q56" s="18"/>
      <c r="R56" s="18">
        <v>23</v>
      </c>
      <c r="S56" s="18" t="s">
        <v>193</v>
      </c>
      <c r="T56" s="18"/>
    </row>
    <row r="57" spans="1:20">
      <c r="A57" s="4">
        <v>53</v>
      </c>
      <c r="B57" s="17" t="s">
        <v>62</v>
      </c>
      <c r="C57" s="18" t="s">
        <v>357</v>
      </c>
      <c r="D57" s="18" t="s">
        <v>25</v>
      </c>
      <c r="E57" s="19">
        <v>288</v>
      </c>
      <c r="F57" s="18" t="s">
        <v>73</v>
      </c>
      <c r="G57" s="19">
        <v>30</v>
      </c>
      <c r="H57" s="19">
        <v>35</v>
      </c>
      <c r="I57" s="60">
        <f t="shared" si="0"/>
        <v>65</v>
      </c>
      <c r="J57" s="18">
        <v>8404019687</v>
      </c>
      <c r="K57" s="18" t="s">
        <v>466</v>
      </c>
      <c r="L57" s="18" t="s">
        <v>467</v>
      </c>
      <c r="M57" s="18">
        <v>9401259408</v>
      </c>
      <c r="N57" s="18" t="s">
        <v>471</v>
      </c>
      <c r="O57" s="18" t="s">
        <v>472</v>
      </c>
      <c r="P57" s="24" t="s">
        <v>474</v>
      </c>
      <c r="Q57" s="18" t="s">
        <v>203</v>
      </c>
      <c r="R57" s="18">
        <v>22</v>
      </c>
      <c r="S57" s="18" t="s">
        <v>193</v>
      </c>
      <c r="T57" s="18"/>
    </row>
    <row r="58" spans="1:20">
      <c r="A58" s="4">
        <v>54</v>
      </c>
      <c r="B58" s="17" t="s">
        <v>62</v>
      </c>
      <c r="C58" s="18" t="s">
        <v>358</v>
      </c>
      <c r="D58" s="18" t="s">
        <v>25</v>
      </c>
      <c r="E58" s="19">
        <v>290</v>
      </c>
      <c r="F58" s="18" t="s">
        <v>73</v>
      </c>
      <c r="G58" s="19">
        <v>35</v>
      </c>
      <c r="H58" s="19">
        <v>34</v>
      </c>
      <c r="I58" s="60">
        <f t="shared" si="0"/>
        <v>69</v>
      </c>
      <c r="J58" s="18">
        <v>7429108797</v>
      </c>
      <c r="K58" s="18" t="s">
        <v>466</v>
      </c>
      <c r="L58" s="18" t="s">
        <v>467</v>
      </c>
      <c r="M58" s="18">
        <v>9401259408</v>
      </c>
      <c r="N58" s="18" t="s">
        <v>470</v>
      </c>
      <c r="O58" s="18">
        <v>7896244682</v>
      </c>
      <c r="P58" s="24"/>
      <c r="Q58" s="18"/>
      <c r="R58" s="18">
        <v>22</v>
      </c>
      <c r="S58" s="18" t="s">
        <v>193</v>
      </c>
      <c r="T58" s="18"/>
    </row>
    <row r="59" spans="1:20">
      <c r="A59" s="4">
        <v>55</v>
      </c>
      <c r="B59" s="17" t="s">
        <v>63</v>
      </c>
      <c r="C59" s="18" t="s">
        <v>359</v>
      </c>
      <c r="D59" s="18" t="s">
        <v>25</v>
      </c>
      <c r="E59" s="19">
        <v>94</v>
      </c>
      <c r="F59" s="18" t="s">
        <v>73</v>
      </c>
      <c r="G59" s="19">
        <v>11</v>
      </c>
      <c r="H59" s="19">
        <v>12</v>
      </c>
      <c r="I59" s="60">
        <f t="shared" si="0"/>
        <v>23</v>
      </c>
      <c r="J59" s="18">
        <v>9954608704</v>
      </c>
      <c r="K59" s="18" t="s">
        <v>475</v>
      </c>
      <c r="L59" s="18" t="s">
        <v>462</v>
      </c>
      <c r="M59" s="18">
        <v>9401701206</v>
      </c>
      <c r="N59" s="18" t="s">
        <v>476</v>
      </c>
      <c r="O59" s="18">
        <v>7896598998</v>
      </c>
      <c r="P59" s="24" t="s">
        <v>420</v>
      </c>
      <c r="Q59" s="18" t="s">
        <v>203</v>
      </c>
      <c r="R59" s="18">
        <v>10</v>
      </c>
      <c r="S59" s="18" t="s">
        <v>193</v>
      </c>
      <c r="T59" s="18"/>
    </row>
    <row r="60" spans="1:20">
      <c r="A60" s="4">
        <v>56</v>
      </c>
      <c r="B60" s="17" t="s">
        <v>63</v>
      </c>
      <c r="C60" s="18" t="s">
        <v>360</v>
      </c>
      <c r="D60" s="18" t="s">
        <v>25</v>
      </c>
      <c r="E60" s="19">
        <v>145</v>
      </c>
      <c r="F60" s="18" t="s">
        <v>73</v>
      </c>
      <c r="G60" s="19">
        <v>14</v>
      </c>
      <c r="H60" s="19">
        <v>12</v>
      </c>
      <c r="I60" s="60">
        <f t="shared" si="0"/>
        <v>26</v>
      </c>
      <c r="J60" s="18">
        <v>9878267677</v>
      </c>
      <c r="K60" s="18" t="s">
        <v>475</v>
      </c>
      <c r="L60" s="18" t="s">
        <v>462</v>
      </c>
      <c r="M60" s="18">
        <v>9401701206</v>
      </c>
      <c r="N60" s="18" t="s">
        <v>477</v>
      </c>
      <c r="O60" s="18">
        <v>8474064897</v>
      </c>
      <c r="P60" s="24"/>
      <c r="Q60" s="18"/>
      <c r="R60" s="18">
        <v>10</v>
      </c>
      <c r="S60" s="18" t="s">
        <v>193</v>
      </c>
      <c r="T60" s="18"/>
    </row>
    <row r="61" spans="1:20">
      <c r="A61" s="4">
        <v>57</v>
      </c>
      <c r="B61" s="17" t="s">
        <v>63</v>
      </c>
      <c r="C61" s="58" t="s">
        <v>361</v>
      </c>
      <c r="D61" s="58" t="s">
        <v>25</v>
      </c>
      <c r="E61" s="17">
        <v>177</v>
      </c>
      <c r="F61" s="58" t="s">
        <v>73</v>
      </c>
      <c r="G61" s="17">
        <v>10</v>
      </c>
      <c r="H61" s="17">
        <v>9</v>
      </c>
      <c r="I61" s="60">
        <f t="shared" si="0"/>
        <v>19</v>
      </c>
      <c r="J61" s="58">
        <v>8761877482</v>
      </c>
      <c r="K61" s="58" t="s">
        <v>475</v>
      </c>
      <c r="L61" s="58" t="s">
        <v>462</v>
      </c>
      <c r="M61" s="58">
        <v>9401701206</v>
      </c>
      <c r="N61" s="58" t="s">
        <v>477</v>
      </c>
      <c r="O61" s="58">
        <v>8474064897</v>
      </c>
      <c r="P61" s="24"/>
      <c r="Q61" s="18"/>
      <c r="R61" s="18">
        <v>16</v>
      </c>
      <c r="S61" s="18" t="s">
        <v>193</v>
      </c>
      <c r="T61" s="18"/>
    </row>
    <row r="62" spans="1:20">
      <c r="A62" s="4">
        <v>58</v>
      </c>
      <c r="B62" s="17" t="s">
        <v>63</v>
      </c>
      <c r="C62" s="18" t="s">
        <v>362</v>
      </c>
      <c r="D62" s="18" t="s">
        <v>23</v>
      </c>
      <c r="E62" s="19">
        <v>18050400106</v>
      </c>
      <c r="F62" s="18" t="s">
        <v>85</v>
      </c>
      <c r="G62" s="19">
        <v>12</v>
      </c>
      <c r="H62" s="19">
        <v>12</v>
      </c>
      <c r="I62" s="60">
        <f t="shared" si="0"/>
        <v>24</v>
      </c>
      <c r="J62" s="18">
        <v>8474823099</v>
      </c>
      <c r="K62" s="18" t="s">
        <v>475</v>
      </c>
      <c r="L62" s="18" t="s">
        <v>478</v>
      </c>
      <c r="M62" s="18">
        <v>9435832677</v>
      </c>
      <c r="N62" s="18" t="s">
        <v>479</v>
      </c>
      <c r="O62" s="18">
        <v>8474064897</v>
      </c>
      <c r="P62" s="24"/>
      <c r="Q62" s="18"/>
      <c r="R62" s="18">
        <v>16</v>
      </c>
      <c r="S62" s="18" t="s">
        <v>193</v>
      </c>
      <c r="T62" s="18"/>
    </row>
    <row r="63" spans="1:20">
      <c r="A63" s="4">
        <v>59</v>
      </c>
      <c r="B63" s="17" t="s">
        <v>63</v>
      </c>
      <c r="C63" s="18" t="s">
        <v>363</v>
      </c>
      <c r="D63" s="18" t="s">
        <v>25</v>
      </c>
      <c r="E63" s="19" t="s">
        <v>364</v>
      </c>
      <c r="F63" s="18" t="s">
        <v>73</v>
      </c>
      <c r="G63" s="19">
        <v>7</v>
      </c>
      <c r="H63" s="19">
        <v>9</v>
      </c>
      <c r="I63" s="60">
        <f t="shared" si="0"/>
        <v>16</v>
      </c>
      <c r="J63" s="18">
        <v>8811846093</v>
      </c>
      <c r="K63" s="18" t="s">
        <v>475</v>
      </c>
      <c r="L63" s="18" t="s">
        <v>478</v>
      </c>
      <c r="M63" s="18">
        <v>9435832677</v>
      </c>
      <c r="N63" s="18" t="s">
        <v>479</v>
      </c>
      <c r="O63" s="18">
        <v>8474064897</v>
      </c>
      <c r="P63" s="24" t="s">
        <v>421</v>
      </c>
      <c r="Q63" s="18" t="s">
        <v>210</v>
      </c>
      <c r="R63" s="18">
        <v>16</v>
      </c>
      <c r="S63" s="18" t="s">
        <v>193</v>
      </c>
      <c r="T63" s="18"/>
    </row>
    <row r="64" spans="1:20">
      <c r="A64" s="4">
        <v>60</v>
      </c>
      <c r="B64" s="17" t="s">
        <v>63</v>
      </c>
      <c r="C64" s="18" t="s">
        <v>365</v>
      </c>
      <c r="D64" s="18" t="s">
        <v>23</v>
      </c>
      <c r="E64" s="19">
        <v>18050416701</v>
      </c>
      <c r="F64" s="18" t="s">
        <v>85</v>
      </c>
      <c r="G64" s="19">
        <v>10</v>
      </c>
      <c r="H64" s="19">
        <v>8</v>
      </c>
      <c r="I64" s="60">
        <f t="shared" si="0"/>
        <v>18</v>
      </c>
      <c r="J64" s="18">
        <v>9678184744</v>
      </c>
      <c r="K64" s="18" t="s">
        <v>475</v>
      </c>
      <c r="L64" s="18" t="s">
        <v>462</v>
      </c>
      <c r="M64" s="18">
        <v>9401701206</v>
      </c>
      <c r="N64" s="18" t="s">
        <v>477</v>
      </c>
      <c r="O64" s="18">
        <v>8474064897</v>
      </c>
      <c r="P64" s="24"/>
      <c r="Q64" s="18"/>
      <c r="R64" s="18">
        <v>15</v>
      </c>
      <c r="S64" s="18" t="s">
        <v>193</v>
      </c>
      <c r="T64" s="18"/>
    </row>
    <row r="65" spans="1:20">
      <c r="A65" s="4">
        <v>61</v>
      </c>
      <c r="B65" s="17" t="s">
        <v>63</v>
      </c>
      <c r="C65" s="18" t="s">
        <v>366</v>
      </c>
      <c r="D65" s="18" t="s">
        <v>23</v>
      </c>
      <c r="E65" s="19">
        <v>18050400101</v>
      </c>
      <c r="F65" s="18" t="s">
        <v>85</v>
      </c>
      <c r="G65" s="19">
        <v>30</v>
      </c>
      <c r="H65" s="19">
        <v>29</v>
      </c>
      <c r="I65" s="60">
        <f t="shared" si="0"/>
        <v>59</v>
      </c>
      <c r="J65" s="18">
        <v>9508696328</v>
      </c>
      <c r="K65" s="18" t="s">
        <v>475</v>
      </c>
      <c r="L65" s="18" t="s">
        <v>478</v>
      </c>
      <c r="M65" s="18">
        <v>9435832677</v>
      </c>
      <c r="N65" s="18" t="s">
        <v>476</v>
      </c>
      <c r="O65" s="18">
        <v>7896598998</v>
      </c>
      <c r="P65" s="24"/>
      <c r="Q65" s="18"/>
      <c r="R65" s="18">
        <v>10</v>
      </c>
      <c r="S65" s="18" t="s">
        <v>193</v>
      </c>
      <c r="T65" s="18"/>
    </row>
    <row r="66" spans="1:20" ht="33">
      <c r="A66" s="4">
        <v>62</v>
      </c>
      <c r="B66" s="17" t="s">
        <v>63</v>
      </c>
      <c r="C66" s="18" t="s">
        <v>300</v>
      </c>
      <c r="D66" s="18" t="s">
        <v>23</v>
      </c>
      <c r="E66" s="19">
        <v>18050400108</v>
      </c>
      <c r="F66" s="18" t="s">
        <v>77</v>
      </c>
      <c r="G66" s="19">
        <v>125</v>
      </c>
      <c r="H66" s="19">
        <v>96</v>
      </c>
      <c r="I66" s="60">
        <f t="shared" si="0"/>
        <v>221</v>
      </c>
      <c r="J66" s="18">
        <v>9954519047</v>
      </c>
      <c r="K66" s="18" t="s">
        <v>417</v>
      </c>
      <c r="L66" s="18" t="s">
        <v>418</v>
      </c>
      <c r="M66" s="18">
        <v>9707482428</v>
      </c>
      <c r="N66" s="18" t="s">
        <v>419</v>
      </c>
      <c r="O66" s="18">
        <v>9678700366</v>
      </c>
      <c r="P66" s="24" t="s">
        <v>425</v>
      </c>
      <c r="Q66" s="18" t="s">
        <v>247</v>
      </c>
      <c r="R66" s="18">
        <v>10</v>
      </c>
      <c r="S66" s="18" t="s">
        <v>193</v>
      </c>
      <c r="T66" s="18"/>
    </row>
    <row r="67" spans="1:20">
      <c r="A67" s="4">
        <v>63</v>
      </c>
      <c r="B67" s="17" t="s">
        <v>63</v>
      </c>
      <c r="C67" s="18" t="s">
        <v>367</v>
      </c>
      <c r="D67" s="18" t="s">
        <v>25</v>
      </c>
      <c r="E67" s="19">
        <v>255</v>
      </c>
      <c r="F67" s="18" t="s">
        <v>73</v>
      </c>
      <c r="G67" s="19">
        <v>16</v>
      </c>
      <c r="H67" s="19">
        <v>9</v>
      </c>
      <c r="I67" s="60">
        <f t="shared" si="0"/>
        <v>25</v>
      </c>
      <c r="J67" s="18">
        <v>9678643757</v>
      </c>
      <c r="K67" s="18" t="s">
        <v>475</v>
      </c>
      <c r="L67" s="18" t="s">
        <v>462</v>
      </c>
      <c r="M67" s="18">
        <v>9401701206</v>
      </c>
      <c r="N67" s="18" t="s">
        <v>476</v>
      </c>
      <c r="O67" s="18">
        <v>7896598998</v>
      </c>
      <c r="P67" s="24" t="s">
        <v>426</v>
      </c>
      <c r="Q67" s="18" t="s">
        <v>237</v>
      </c>
      <c r="R67" s="18">
        <v>10</v>
      </c>
      <c r="S67" s="18" t="s">
        <v>193</v>
      </c>
      <c r="T67" s="18"/>
    </row>
    <row r="68" spans="1:20">
      <c r="A68" s="4">
        <v>64</v>
      </c>
      <c r="B68" s="17" t="s">
        <v>63</v>
      </c>
      <c r="C68" s="18" t="s">
        <v>368</v>
      </c>
      <c r="D68" s="18" t="s">
        <v>23</v>
      </c>
      <c r="E68" s="19">
        <v>18050400105</v>
      </c>
      <c r="F68" s="18" t="s">
        <v>100</v>
      </c>
      <c r="G68" s="19">
        <v>12</v>
      </c>
      <c r="H68" s="19">
        <v>8</v>
      </c>
      <c r="I68" s="60">
        <f t="shared" si="0"/>
        <v>20</v>
      </c>
      <c r="J68" s="18">
        <v>9707119008</v>
      </c>
      <c r="K68" s="18" t="s">
        <v>475</v>
      </c>
      <c r="L68" s="18" t="s">
        <v>478</v>
      </c>
      <c r="M68" s="18">
        <v>9435832677</v>
      </c>
      <c r="N68" s="18" t="s">
        <v>479</v>
      </c>
      <c r="O68" s="18">
        <v>8474064897</v>
      </c>
      <c r="P68" s="24"/>
      <c r="Q68" s="18"/>
      <c r="R68" s="18">
        <v>10</v>
      </c>
      <c r="S68" s="18" t="s">
        <v>193</v>
      </c>
      <c r="T68" s="18"/>
    </row>
    <row r="69" spans="1:20">
      <c r="A69" s="4">
        <v>65</v>
      </c>
      <c r="B69" s="17" t="s">
        <v>63</v>
      </c>
      <c r="C69" s="18" t="s">
        <v>369</v>
      </c>
      <c r="D69" s="18" t="s">
        <v>23</v>
      </c>
      <c r="E69" s="19">
        <v>18050800102</v>
      </c>
      <c r="F69" s="18" t="s">
        <v>77</v>
      </c>
      <c r="G69" s="19">
        <v>22</v>
      </c>
      <c r="H69" s="19">
        <v>20</v>
      </c>
      <c r="I69" s="60">
        <f t="shared" si="0"/>
        <v>42</v>
      </c>
      <c r="J69" s="18">
        <v>8474823103</v>
      </c>
      <c r="K69" s="18" t="s">
        <v>475</v>
      </c>
      <c r="L69" s="18" t="s">
        <v>478</v>
      </c>
      <c r="M69" s="18">
        <v>9435832677</v>
      </c>
      <c r="N69" s="18" t="s">
        <v>479</v>
      </c>
      <c r="O69" s="18">
        <v>8474064897</v>
      </c>
      <c r="P69" s="24"/>
      <c r="Q69" s="18"/>
      <c r="R69" s="18">
        <v>10</v>
      </c>
      <c r="S69" s="18" t="s">
        <v>193</v>
      </c>
      <c r="T69" s="18"/>
    </row>
    <row r="70" spans="1:20">
      <c r="A70" s="4">
        <v>66</v>
      </c>
      <c r="B70" s="17" t="s">
        <v>63</v>
      </c>
      <c r="C70" s="18" t="s">
        <v>370</v>
      </c>
      <c r="D70" s="18" t="s">
        <v>25</v>
      </c>
      <c r="E70" s="19">
        <v>88</v>
      </c>
      <c r="F70" s="18" t="s">
        <v>73</v>
      </c>
      <c r="G70" s="19">
        <v>24</v>
      </c>
      <c r="H70" s="19">
        <v>21</v>
      </c>
      <c r="I70" s="60">
        <f t="shared" ref="I70:I133" si="1">SUM(G70:H70)</f>
        <v>45</v>
      </c>
      <c r="J70" s="18">
        <v>9957767095</v>
      </c>
      <c r="K70" s="18" t="s">
        <v>427</v>
      </c>
      <c r="L70" s="18" t="s">
        <v>428</v>
      </c>
      <c r="M70" s="18">
        <v>9365400989</v>
      </c>
      <c r="N70" s="18" t="s">
        <v>429</v>
      </c>
      <c r="O70" s="18">
        <v>3531042976</v>
      </c>
      <c r="P70" s="24" t="s">
        <v>480</v>
      </c>
      <c r="Q70" s="18" t="s">
        <v>257</v>
      </c>
      <c r="R70" s="18">
        <v>15</v>
      </c>
      <c r="S70" s="18" t="s">
        <v>193</v>
      </c>
      <c r="T70" s="18"/>
    </row>
    <row r="71" spans="1:20" ht="33">
      <c r="A71" s="4">
        <v>67</v>
      </c>
      <c r="B71" s="17" t="s">
        <v>63</v>
      </c>
      <c r="C71" s="18" t="s">
        <v>371</v>
      </c>
      <c r="D71" s="18" t="s">
        <v>23</v>
      </c>
      <c r="E71" s="19" t="s">
        <v>372</v>
      </c>
      <c r="F71" s="18" t="s">
        <v>77</v>
      </c>
      <c r="G71" s="19">
        <v>115</v>
      </c>
      <c r="H71" s="19">
        <v>92</v>
      </c>
      <c r="I71" s="60">
        <f t="shared" si="1"/>
        <v>207</v>
      </c>
      <c r="J71" s="18">
        <v>8638831528</v>
      </c>
      <c r="K71" s="18" t="s">
        <v>427</v>
      </c>
      <c r="L71" s="18" t="s">
        <v>428</v>
      </c>
      <c r="M71" s="18">
        <v>9365400989</v>
      </c>
      <c r="N71" s="18" t="s">
        <v>429</v>
      </c>
      <c r="O71" s="18">
        <v>3531042976</v>
      </c>
      <c r="P71" s="24"/>
      <c r="Q71" s="18"/>
      <c r="R71" s="18">
        <v>15</v>
      </c>
      <c r="S71" s="18" t="s">
        <v>193</v>
      </c>
      <c r="T71" s="18"/>
    </row>
    <row r="72" spans="1:20">
      <c r="A72" s="4">
        <v>68</v>
      </c>
      <c r="B72" s="17" t="s">
        <v>63</v>
      </c>
      <c r="C72" s="18" t="s">
        <v>373</v>
      </c>
      <c r="D72" s="18" t="s">
        <v>25</v>
      </c>
      <c r="E72" s="19">
        <v>208</v>
      </c>
      <c r="F72" s="18" t="s">
        <v>73</v>
      </c>
      <c r="G72" s="19">
        <v>7</v>
      </c>
      <c r="H72" s="19">
        <v>8</v>
      </c>
      <c r="I72" s="60">
        <f t="shared" si="1"/>
        <v>15</v>
      </c>
      <c r="J72" s="18">
        <v>7896376297</v>
      </c>
      <c r="K72" s="18" t="s">
        <v>427</v>
      </c>
      <c r="L72" s="18" t="s">
        <v>428</v>
      </c>
      <c r="M72" s="18">
        <v>9365400989</v>
      </c>
      <c r="N72" s="18" t="s">
        <v>481</v>
      </c>
      <c r="O72" s="18">
        <v>7086321360</v>
      </c>
      <c r="P72" s="24" t="s">
        <v>482</v>
      </c>
      <c r="Q72" s="18" t="s">
        <v>192</v>
      </c>
      <c r="R72" s="18">
        <v>15</v>
      </c>
      <c r="S72" s="18" t="s">
        <v>193</v>
      </c>
      <c r="T72" s="18"/>
    </row>
    <row r="73" spans="1:20">
      <c r="A73" s="4">
        <v>69</v>
      </c>
      <c r="B73" s="17" t="s">
        <v>63</v>
      </c>
      <c r="C73" s="18" t="s">
        <v>374</v>
      </c>
      <c r="D73" s="18" t="s">
        <v>25</v>
      </c>
      <c r="E73" s="19">
        <v>165</v>
      </c>
      <c r="F73" s="18" t="s">
        <v>73</v>
      </c>
      <c r="G73" s="19">
        <v>25</v>
      </c>
      <c r="H73" s="19">
        <v>23</v>
      </c>
      <c r="I73" s="60">
        <f t="shared" si="1"/>
        <v>48</v>
      </c>
      <c r="J73" s="18">
        <v>8753995394</v>
      </c>
      <c r="K73" s="18" t="s">
        <v>427</v>
      </c>
      <c r="L73" s="18" t="s">
        <v>428</v>
      </c>
      <c r="M73" s="18">
        <v>9365400989</v>
      </c>
      <c r="N73" s="18" t="s">
        <v>483</v>
      </c>
      <c r="O73" s="18">
        <v>9954092581</v>
      </c>
      <c r="P73" s="24"/>
      <c r="Q73" s="18"/>
      <c r="R73" s="18">
        <v>15</v>
      </c>
      <c r="S73" s="18" t="s">
        <v>193</v>
      </c>
      <c r="T73" s="18"/>
    </row>
    <row r="74" spans="1:20">
      <c r="A74" s="4">
        <v>70</v>
      </c>
      <c r="B74" s="17" t="s">
        <v>63</v>
      </c>
      <c r="C74" s="18" t="s">
        <v>375</v>
      </c>
      <c r="D74" s="18" t="s">
        <v>25</v>
      </c>
      <c r="E74" s="19">
        <v>160</v>
      </c>
      <c r="F74" s="18" t="s">
        <v>73</v>
      </c>
      <c r="G74" s="19">
        <v>13</v>
      </c>
      <c r="H74" s="19">
        <v>14</v>
      </c>
      <c r="I74" s="60">
        <f t="shared" si="1"/>
        <v>27</v>
      </c>
      <c r="J74" s="18">
        <v>7896599354</v>
      </c>
      <c r="K74" s="18" t="s">
        <v>427</v>
      </c>
      <c r="L74" s="18" t="s">
        <v>428</v>
      </c>
      <c r="M74" s="18">
        <v>9365400989</v>
      </c>
      <c r="N74" s="18" t="s">
        <v>431</v>
      </c>
      <c r="O74" s="18">
        <v>8474842753</v>
      </c>
      <c r="P74" s="24"/>
      <c r="Q74" s="18"/>
      <c r="R74" s="18">
        <v>15</v>
      </c>
      <c r="S74" s="18" t="s">
        <v>193</v>
      </c>
      <c r="T74" s="18"/>
    </row>
    <row r="75" spans="1:20">
      <c r="A75" s="4">
        <v>71</v>
      </c>
      <c r="B75" s="17" t="s">
        <v>63</v>
      </c>
      <c r="C75" s="18" t="s">
        <v>376</v>
      </c>
      <c r="D75" s="18" t="s">
        <v>25</v>
      </c>
      <c r="E75" s="19">
        <v>206</v>
      </c>
      <c r="F75" s="18" t="s">
        <v>73</v>
      </c>
      <c r="G75" s="19">
        <v>8</v>
      </c>
      <c r="H75" s="19">
        <v>6</v>
      </c>
      <c r="I75" s="60">
        <f t="shared" si="1"/>
        <v>14</v>
      </c>
      <c r="J75" s="18">
        <v>8749946018</v>
      </c>
      <c r="K75" s="18" t="s">
        <v>427</v>
      </c>
      <c r="L75" s="18" t="s">
        <v>428</v>
      </c>
      <c r="M75" s="18">
        <v>9365400989</v>
      </c>
      <c r="N75" s="18" t="s">
        <v>429</v>
      </c>
      <c r="O75" s="18">
        <v>9957500759</v>
      </c>
      <c r="P75" s="24" t="s">
        <v>484</v>
      </c>
      <c r="Q75" s="18" t="s">
        <v>215</v>
      </c>
      <c r="R75" s="18">
        <v>15</v>
      </c>
      <c r="S75" s="18" t="s">
        <v>193</v>
      </c>
      <c r="T75" s="18"/>
    </row>
    <row r="76" spans="1:20">
      <c r="A76" s="4">
        <v>72</v>
      </c>
      <c r="B76" s="17" t="s">
        <v>63</v>
      </c>
      <c r="C76" s="18" t="s">
        <v>377</v>
      </c>
      <c r="D76" s="18" t="s">
        <v>25</v>
      </c>
      <c r="E76" s="19">
        <v>163</v>
      </c>
      <c r="F76" s="18" t="s">
        <v>73</v>
      </c>
      <c r="G76" s="19">
        <v>11</v>
      </c>
      <c r="H76" s="19">
        <v>9</v>
      </c>
      <c r="I76" s="60">
        <f t="shared" si="1"/>
        <v>20</v>
      </c>
      <c r="J76" s="18">
        <v>9678933725</v>
      </c>
      <c r="K76" s="18" t="s">
        <v>427</v>
      </c>
      <c r="L76" s="18" t="s">
        <v>428</v>
      </c>
      <c r="M76" s="18">
        <v>9365400989</v>
      </c>
      <c r="N76" s="18" t="s">
        <v>481</v>
      </c>
      <c r="O76" s="18">
        <v>7086321360</v>
      </c>
      <c r="P76" s="24"/>
      <c r="Q76" s="18"/>
      <c r="R76" s="18">
        <v>15</v>
      </c>
      <c r="S76" s="18" t="s">
        <v>193</v>
      </c>
      <c r="T76" s="18"/>
    </row>
    <row r="77" spans="1:20">
      <c r="A77" s="4">
        <v>73</v>
      </c>
      <c r="B77" s="17" t="s">
        <v>63</v>
      </c>
      <c r="C77" s="18" t="s">
        <v>378</v>
      </c>
      <c r="D77" s="18" t="s">
        <v>23</v>
      </c>
      <c r="E77" s="19" t="s">
        <v>379</v>
      </c>
      <c r="F77" s="18" t="s">
        <v>100</v>
      </c>
      <c r="G77" s="19">
        <v>41</v>
      </c>
      <c r="H77" s="19">
        <v>32</v>
      </c>
      <c r="I77" s="60">
        <f t="shared" si="1"/>
        <v>73</v>
      </c>
      <c r="J77" s="18">
        <v>9365590012</v>
      </c>
      <c r="K77" s="18" t="s">
        <v>427</v>
      </c>
      <c r="L77" s="18" t="s">
        <v>428</v>
      </c>
      <c r="M77" s="18">
        <v>9365400989</v>
      </c>
      <c r="N77" s="18" t="s">
        <v>431</v>
      </c>
      <c r="O77" s="18">
        <v>8474842753</v>
      </c>
      <c r="P77" s="24"/>
      <c r="Q77" s="18"/>
      <c r="R77" s="18">
        <v>15</v>
      </c>
      <c r="S77" s="18" t="s">
        <v>193</v>
      </c>
      <c r="T77" s="18"/>
    </row>
    <row r="78" spans="1:20">
      <c r="A78" s="4">
        <v>74</v>
      </c>
      <c r="B78" s="17" t="s">
        <v>63</v>
      </c>
      <c r="C78" s="18" t="s">
        <v>380</v>
      </c>
      <c r="D78" s="18" t="s">
        <v>25</v>
      </c>
      <c r="E78" s="19">
        <v>166</v>
      </c>
      <c r="F78" s="18" t="s">
        <v>73</v>
      </c>
      <c r="G78" s="19">
        <v>30</v>
      </c>
      <c r="H78" s="19">
        <v>19</v>
      </c>
      <c r="I78" s="60">
        <f t="shared" si="1"/>
        <v>49</v>
      </c>
      <c r="J78" s="18">
        <v>7896823045</v>
      </c>
      <c r="K78" s="18" t="s">
        <v>427</v>
      </c>
      <c r="L78" s="18" t="s">
        <v>428</v>
      </c>
      <c r="M78" s="18">
        <v>9365400989</v>
      </c>
      <c r="N78" s="18" t="s">
        <v>481</v>
      </c>
      <c r="O78" s="18">
        <v>7086321360</v>
      </c>
      <c r="P78" s="24" t="s">
        <v>441</v>
      </c>
      <c r="Q78" s="18" t="s">
        <v>237</v>
      </c>
      <c r="R78" s="18">
        <v>15</v>
      </c>
      <c r="S78" s="18" t="s">
        <v>193</v>
      </c>
      <c r="T78" s="18"/>
    </row>
    <row r="79" spans="1:20" ht="33">
      <c r="A79" s="4">
        <v>75</v>
      </c>
      <c r="B79" s="17" t="s">
        <v>63</v>
      </c>
      <c r="C79" s="18" t="s">
        <v>381</v>
      </c>
      <c r="D79" s="18" t="s">
        <v>25</v>
      </c>
      <c r="E79" s="19">
        <v>370</v>
      </c>
      <c r="F79" s="18" t="s">
        <v>73</v>
      </c>
      <c r="G79" s="19">
        <v>15</v>
      </c>
      <c r="H79" s="19">
        <v>27</v>
      </c>
      <c r="I79" s="60">
        <f t="shared" si="1"/>
        <v>42</v>
      </c>
      <c r="J79" s="18">
        <v>8473004416</v>
      </c>
      <c r="K79" s="18" t="s">
        <v>427</v>
      </c>
      <c r="L79" s="18" t="s">
        <v>428</v>
      </c>
      <c r="M79" s="18">
        <v>9365400989</v>
      </c>
      <c r="N79" s="18" t="s">
        <v>481</v>
      </c>
      <c r="O79" s="18">
        <v>7086321360</v>
      </c>
      <c r="P79" s="24"/>
      <c r="Q79" s="18"/>
      <c r="R79" s="18">
        <v>15</v>
      </c>
      <c r="S79" s="18" t="s">
        <v>193</v>
      </c>
      <c r="T79" s="18"/>
    </row>
    <row r="80" spans="1:20" ht="33">
      <c r="A80" s="4">
        <v>76</v>
      </c>
      <c r="B80" s="17" t="s">
        <v>63</v>
      </c>
      <c r="C80" s="18" t="s">
        <v>382</v>
      </c>
      <c r="D80" s="18" t="s">
        <v>23</v>
      </c>
      <c r="E80" s="19">
        <v>18050407902</v>
      </c>
      <c r="F80" s="18" t="s">
        <v>85</v>
      </c>
      <c r="G80" s="19">
        <v>11</v>
      </c>
      <c r="H80" s="19">
        <v>10</v>
      </c>
      <c r="I80" s="60">
        <f t="shared" si="1"/>
        <v>21</v>
      </c>
      <c r="J80" s="18">
        <v>7577972373</v>
      </c>
      <c r="K80" s="18" t="s">
        <v>438</v>
      </c>
      <c r="L80" s="18" t="s">
        <v>485</v>
      </c>
      <c r="M80" s="18">
        <v>9954408009</v>
      </c>
      <c r="N80" s="18" t="s">
        <v>486</v>
      </c>
      <c r="O80" s="18">
        <v>8011838670</v>
      </c>
      <c r="P80" s="24"/>
      <c r="Q80" s="18"/>
      <c r="R80" s="18">
        <v>15</v>
      </c>
      <c r="S80" s="18" t="s">
        <v>193</v>
      </c>
      <c r="T80" s="18"/>
    </row>
    <row r="81" spans="1:20">
      <c r="A81" s="4">
        <v>77</v>
      </c>
      <c r="B81" s="17" t="s">
        <v>63</v>
      </c>
      <c r="C81" s="18" t="s">
        <v>383</v>
      </c>
      <c r="D81" s="18" t="s">
        <v>25</v>
      </c>
      <c r="E81" s="19">
        <v>258</v>
      </c>
      <c r="F81" s="18" t="s">
        <v>73</v>
      </c>
      <c r="G81" s="19">
        <v>9</v>
      </c>
      <c r="H81" s="19">
        <v>6</v>
      </c>
      <c r="I81" s="60">
        <f t="shared" si="1"/>
        <v>15</v>
      </c>
      <c r="J81" s="18">
        <v>8011931183</v>
      </c>
      <c r="K81" s="18" t="s">
        <v>438</v>
      </c>
      <c r="L81" s="18" t="s">
        <v>439</v>
      </c>
      <c r="M81" s="18">
        <v>8011348717</v>
      </c>
      <c r="N81" s="18" t="s">
        <v>442</v>
      </c>
      <c r="O81" s="18">
        <v>8404066423</v>
      </c>
      <c r="P81" s="24" t="s">
        <v>444</v>
      </c>
      <c r="Q81" s="18" t="s">
        <v>203</v>
      </c>
      <c r="R81" s="18">
        <v>15</v>
      </c>
      <c r="S81" s="18" t="s">
        <v>193</v>
      </c>
      <c r="T81" s="18"/>
    </row>
    <row r="82" spans="1:20">
      <c r="A82" s="4">
        <v>78</v>
      </c>
      <c r="B82" s="17" t="s">
        <v>63</v>
      </c>
      <c r="C82" s="18" t="s">
        <v>384</v>
      </c>
      <c r="D82" s="18" t="s">
        <v>25</v>
      </c>
      <c r="E82" s="19">
        <v>89</v>
      </c>
      <c r="F82" s="18" t="s">
        <v>73</v>
      </c>
      <c r="G82" s="19">
        <v>27</v>
      </c>
      <c r="H82" s="19">
        <v>20</v>
      </c>
      <c r="I82" s="60">
        <f t="shared" si="1"/>
        <v>47</v>
      </c>
      <c r="J82" s="18">
        <v>8011399370</v>
      </c>
      <c r="K82" s="18" t="s">
        <v>438</v>
      </c>
      <c r="L82" s="18" t="s">
        <v>439</v>
      </c>
      <c r="M82" s="18">
        <v>8011348717</v>
      </c>
      <c r="N82" s="18" t="s">
        <v>487</v>
      </c>
      <c r="O82" s="18">
        <v>8011838670</v>
      </c>
      <c r="P82" s="24"/>
      <c r="Q82" s="18"/>
      <c r="R82" s="18">
        <v>15</v>
      </c>
      <c r="S82" s="18" t="s">
        <v>193</v>
      </c>
      <c r="T82" s="18"/>
    </row>
    <row r="83" spans="1:20">
      <c r="A83" s="4">
        <v>79</v>
      </c>
      <c r="B83" s="17" t="s">
        <v>63</v>
      </c>
      <c r="C83" s="18" t="s">
        <v>385</v>
      </c>
      <c r="D83" s="18" t="s">
        <v>23</v>
      </c>
      <c r="E83" s="19">
        <v>18050407901</v>
      </c>
      <c r="F83" s="18" t="s">
        <v>85</v>
      </c>
      <c r="G83" s="19">
        <v>28</v>
      </c>
      <c r="H83" s="19">
        <v>17</v>
      </c>
      <c r="I83" s="60">
        <f t="shared" si="1"/>
        <v>45</v>
      </c>
      <c r="J83" s="18">
        <v>9954226158</v>
      </c>
      <c r="K83" s="18" t="s">
        <v>438</v>
      </c>
      <c r="L83" s="18" t="s">
        <v>485</v>
      </c>
      <c r="M83" s="18">
        <v>9954408009</v>
      </c>
      <c r="N83" s="18" t="s">
        <v>488</v>
      </c>
      <c r="O83" s="18">
        <v>8761827911</v>
      </c>
      <c r="P83" s="24"/>
      <c r="Q83" s="18"/>
      <c r="R83" s="18">
        <v>15</v>
      </c>
      <c r="S83" s="18" t="s">
        <v>193</v>
      </c>
      <c r="T83" s="18"/>
    </row>
    <row r="84" spans="1:20">
      <c r="A84" s="4">
        <v>80</v>
      </c>
      <c r="B84" s="17" t="s">
        <v>63</v>
      </c>
      <c r="C84" s="18" t="s">
        <v>386</v>
      </c>
      <c r="D84" s="18" t="s">
        <v>25</v>
      </c>
      <c r="E84" s="19">
        <v>164</v>
      </c>
      <c r="F84" s="18" t="s">
        <v>73</v>
      </c>
      <c r="G84" s="19">
        <v>8</v>
      </c>
      <c r="H84" s="19">
        <v>8</v>
      </c>
      <c r="I84" s="60">
        <f t="shared" si="1"/>
        <v>16</v>
      </c>
      <c r="J84" s="18">
        <v>8011840354</v>
      </c>
      <c r="K84" s="18" t="s">
        <v>438</v>
      </c>
      <c r="L84" s="18" t="s">
        <v>439</v>
      </c>
      <c r="M84" s="18">
        <v>8011348717</v>
      </c>
      <c r="N84" s="18" t="s">
        <v>442</v>
      </c>
      <c r="O84" s="18">
        <v>8404066423</v>
      </c>
      <c r="P84" s="24" t="s">
        <v>445</v>
      </c>
      <c r="Q84" s="18" t="s">
        <v>210</v>
      </c>
      <c r="R84" s="18">
        <v>15</v>
      </c>
      <c r="S84" s="18" t="s">
        <v>193</v>
      </c>
      <c r="T84" s="18"/>
    </row>
    <row r="85" spans="1:20">
      <c r="A85" s="4">
        <v>81</v>
      </c>
      <c r="B85" s="17" t="s">
        <v>63</v>
      </c>
      <c r="C85" s="18" t="s">
        <v>387</v>
      </c>
      <c r="D85" s="18" t="s">
        <v>25</v>
      </c>
      <c r="E85" s="19">
        <v>257</v>
      </c>
      <c r="F85" s="18" t="s">
        <v>73</v>
      </c>
      <c r="G85" s="19">
        <v>4</v>
      </c>
      <c r="H85" s="19">
        <v>4</v>
      </c>
      <c r="I85" s="60">
        <f t="shared" si="1"/>
        <v>8</v>
      </c>
      <c r="J85" s="18">
        <v>8011989465</v>
      </c>
      <c r="K85" s="18" t="s">
        <v>438</v>
      </c>
      <c r="L85" s="18" t="s">
        <v>439</v>
      </c>
      <c r="M85" s="18">
        <v>8011348717</v>
      </c>
      <c r="N85" s="18" t="s">
        <v>442</v>
      </c>
      <c r="O85" s="18">
        <v>8404066423</v>
      </c>
      <c r="P85" s="24"/>
      <c r="Q85" s="18"/>
      <c r="R85" s="18">
        <v>15</v>
      </c>
      <c r="S85" s="18" t="s">
        <v>193</v>
      </c>
      <c r="T85" s="18"/>
    </row>
    <row r="86" spans="1:20">
      <c r="A86" s="4">
        <v>82</v>
      </c>
      <c r="B86" s="17" t="s">
        <v>63</v>
      </c>
      <c r="C86" s="18" t="s">
        <v>388</v>
      </c>
      <c r="D86" s="18" t="s">
        <v>25</v>
      </c>
      <c r="E86" s="19">
        <v>162</v>
      </c>
      <c r="F86" s="18" t="s">
        <v>73</v>
      </c>
      <c r="G86" s="19">
        <v>17</v>
      </c>
      <c r="H86" s="19">
        <v>13</v>
      </c>
      <c r="I86" s="60">
        <f t="shared" si="1"/>
        <v>30</v>
      </c>
      <c r="J86" s="18">
        <v>9508567213</v>
      </c>
      <c r="K86" s="18" t="s">
        <v>489</v>
      </c>
      <c r="L86" s="18" t="s">
        <v>433</v>
      </c>
      <c r="M86" s="18">
        <v>7896148312</v>
      </c>
      <c r="N86" s="18" t="s">
        <v>434</v>
      </c>
      <c r="O86" s="18">
        <v>9678294364</v>
      </c>
      <c r="P86" s="24"/>
      <c r="Q86" s="18"/>
      <c r="R86" s="18">
        <v>15</v>
      </c>
      <c r="S86" s="18" t="s">
        <v>193</v>
      </c>
      <c r="T86" s="18"/>
    </row>
    <row r="87" spans="1:20">
      <c r="A87" s="4">
        <v>83</v>
      </c>
      <c r="B87" s="17" t="s">
        <v>63</v>
      </c>
      <c r="C87" s="18" t="s">
        <v>389</v>
      </c>
      <c r="D87" s="18" t="s">
        <v>25</v>
      </c>
      <c r="E87" s="19">
        <v>367</v>
      </c>
      <c r="F87" s="18" t="s">
        <v>73</v>
      </c>
      <c r="G87" s="19">
        <v>14</v>
      </c>
      <c r="H87" s="19">
        <v>7</v>
      </c>
      <c r="I87" s="60">
        <f t="shared" si="1"/>
        <v>21</v>
      </c>
      <c r="J87" s="18">
        <v>8473004416</v>
      </c>
      <c r="K87" s="18" t="s">
        <v>489</v>
      </c>
      <c r="L87" s="18" t="s">
        <v>433</v>
      </c>
      <c r="M87" s="18">
        <v>7896148312</v>
      </c>
      <c r="N87" s="18" t="s">
        <v>434</v>
      </c>
      <c r="O87" s="18">
        <v>9678294364</v>
      </c>
      <c r="P87" s="24"/>
      <c r="Q87" s="18"/>
      <c r="R87" s="18">
        <v>15</v>
      </c>
      <c r="S87" s="18" t="s">
        <v>193</v>
      </c>
      <c r="T87" s="18"/>
    </row>
    <row r="88" spans="1:20">
      <c r="A88" s="4">
        <v>84</v>
      </c>
      <c r="B88" s="17" t="s">
        <v>63</v>
      </c>
      <c r="C88" s="18" t="s">
        <v>390</v>
      </c>
      <c r="D88" s="18" t="s">
        <v>25</v>
      </c>
      <c r="E88" s="19">
        <v>90</v>
      </c>
      <c r="F88" s="18" t="s">
        <v>73</v>
      </c>
      <c r="G88" s="19">
        <v>12</v>
      </c>
      <c r="H88" s="19">
        <v>13</v>
      </c>
      <c r="I88" s="60">
        <f t="shared" si="1"/>
        <v>25</v>
      </c>
      <c r="J88" s="18">
        <v>8822165424</v>
      </c>
      <c r="K88" s="18" t="s">
        <v>489</v>
      </c>
      <c r="L88" s="18" t="s">
        <v>433</v>
      </c>
      <c r="M88" s="18">
        <v>7896148312</v>
      </c>
      <c r="N88" s="18" t="s">
        <v>434</v>
      </c>
      <c r="O88" s="18">
        <v>9678294364</v>
      </c>
      <c r="P88" s="24"/>
      <c r="Q88" s="18"/>
      <c r="R88" s="18">
        <v>15</v>
      </c>
      <c r="S88" s="18" t="s">
        <v>193</v>
      </c>
      <c r="T88" s="18"/>
    </row>
    <row r="89" spans="1:20" ht="33">
      <c r="A89" s="4">
        <v>85</v>
      </c>
      <c r="B89" s="17" t="s">
        <v>63</v>
      </c>
      <c r="C89" s="18" t="s">
        <v>333</v>
      </c>
      <c r="D89" s="18" t="s">
        <v>23</v>
      </c>
      <c r="E89" s="19">
        <v>18050407805</v>
      </c>
      <c r="F89" s="18" t="s">
        <v>185</v>
      </c>
      <c r="G89" s="19">
        <v>155</v>
      </c>
      <c r="H89" s="19">
        <v>150</v>
      </c>
      <c r="I89" s="60">
        <f t="shared" si="1"/>
        <v>305</v>
      </c>
      <c r="J89" s="18">
        <v>9957902132</v>
      </c>
      <c r="K89" s="18" t="s">
        <v>449</v>
      </c>
      <c r="L89" s="18" t="s">
        <v>450</v>
      </c>
      <c r="M89" s="18">
        <v>7896575349</v>
      </c>
      <c r="N89" s="18" t="s">
        <v>451</v>
      </c>
      <c r="O89" s="18">
        <v>7896928818</v>
      </c>
      <c r="P89" s="24" t="s">
        <v>452</v>
      </c>
      <c r="Q89" s="18" t="s">
        <v>247</v>
      </c>
      <c r="R89" s="18">
        <v>15</v>
      </c>
      <c r="S89" s="18" t="s">
        <v>193</v>
      </c>
      <c r="T89" s="18"/>
    </row>
    <row r="90" spans="1:20">
      <c r="A90" s="4">
        <v>86</v>
      </c>
      <c r="B90" s="17" t="s">
        <v>63</v>
      </c>
      <c r="C90" s="18" t="s">
        <v>391</v>
      </c>
      <c r="D90" s="18" t="s">
        <v>25</v>
      </c>
      <c r="E90" s="19" t="s">
        <v>392</v>
      </c>
      <c r="F90" s="18" t="s">
        <v>73</v>
      </c>
      <c r="G90" s="19">
        <v>2</v>
      </c>
      <c r="H90" s="19">
        <v>4</v>
      </c>
      <c r="I90" s="60">
        <f t="shared" si="1"/>
        <v>6</v>
      </c>
      <c r="J90" s="18">
        <v>8011335029</v>
      </c>
      <c r="K90" s="18" t="s">
        <v>432</v>
      </c>
      <c r="L90" s="18" t="s">
        <v>433</v>
      </c>
      <c r="M90" s="18">
        <v>7896148312</v>
      </c>
      <c r="N90" s="18" t="s">
        <v>434</v>
      </c>
      <c r="O90" s="18">
        <v>9678294364</v>
      </c>
      <c r="P90" s="24" t="s">
        <v>456</v>
      </c>
      <c r="Q90" s="18" t="s">
        <v>237</v>
      </c>
      <c r="R90" s="18">
        <v>15</v>
      </c>
      <c r="S90" s="18" t="s">
        <v>193</v>
      </c>
      <c r="T90" s="18"/>
    </row>
    <row r="91" spans="1:20">
      <c r="A91" s="4">
        <v>87</v>
      </c>
      <c r="B91" s="17" t="s">
        <v>63</v>
      </c>
      <c r="C91" s="18" t="s">
        <v>393</v>
      </c>
      <c r="D91" s="18" t="s">
        <v>25</v>
      </c>
      <c r="E91" s="19">
        <v>161</v>
      </c>
      <c r="F91" s="18" t="s">
        <v>73</v>
      </c>
      <c r="G91" s="19">
        <v>11</v>
      </c>
      <c r="H91" s="19">
        <v>13</v>
      </c>
      <c r="I91" s="60">
        <f t="shared" si="1"/>
        <v>24</v>
      </c>
      <c r="J91" s="18">
        <v>7896787836</v>
      </c>
      <c r="K91" s="18" t="s">
        <v>432</v>
      </c>
      <c r="L91" s="18" t="s">
        <v>433</v>
      </c>
      <c r="M91" s="18">
        <v>7896148312</v>
      </c>
      <c r="N91" s="18" t="s">
        <v>436</v>
      </c>
      <c r="O91" s="18">
        <v>9678731581</v>
      </c>
      <c r="P91" s="24"/>
      <c r="Q91" s="18"/>
      <c r="R91" s="18">
        <v>15</v>
      </c>
      <c r="S91" s="18" t="s">
        <v>193</v>
      </c>
      <c r="T91" s="18"/>
    </row>
    <row r="92" spans="1:20">
      <c r="A92" s="4">
        <v>88</v>
      </c>
      <c r="B92" s="17" t="s">
        <v>63</v>
      </c>
      <c r="C92" s="18" t="s">
        <v>394</v>
      </c>
      <c r="D92" s="18" t="s">
        <v>25</v>
      </c>
      <c r="E92" s="19">
        <v>92</v>
      </c>
      <c r="F92" s="18" t="s">
        <v>73</v>
      </c>
      <c r="G92" s="19">
        <v>7</v>
      </c>
      <c r="H92" s="19">
        <v>5</v>
      </c>
      <c r="I92" s="60">
        <f t="shared" si="1"/>
        <v>12</v>
      </c>
      <c r="J92" s="18">
        <v>9864947710</v>
      </c>
      <c r="K92" s="18" t="s">
        <v>432</v>
      </c>
      <c r="L92" s="18" t="s">
        <v>433</v>
      </c>
      <c r="M92" s="18">
        <v>7896148312</v>
      </c>
      <c r="N92" s="18" t="s">
        <v>434</v>
      </c>
      <c r="O92" s="18">
        <v>9678294364</v>
      </c>
      <c r="P92" s="24"/>
      <c r="Q92" s="18"/>
      <c r="R92" s="18">
        <v>15</v>
      </c>
      <c r="S92" s="18" t="s">
        <v>193</v>
      </c>
      <c r="T92" s="18"/>
    </row>
    <row r="93" spans="1:20">
      <c r="A93" s="4">
        <v>89</v>
      </c>
      <c r="B93" s="17" t="s">
        <v>63</v>
      </c>
      <c r="C93" s="18" t="s">
        <v>395</v>
      </c>
      <c r="D93" s="18" t="s">
        <v>25</v>
      </c>
      <c r="E93" s="19">
        <v>368</v>
      </c>
      <c r="F93" s="18" t="s">
        <v>73</v>
      </c>
      <c r="G93" s="19">
        <v>11</v>
      </c>
      <c r="H93" s="19">
        <v>10</v>
      </c>
      <c r="I93" s="60">
        <f t="shared" si="1"/>
        <v>21</v>
      </c>
      <c r="J93" s="18">
        <v>7896987628</v>
      </c>
      <c r="K93" s="18" t="s">
        <v>432</v>
      </c>
      <c r="L93" s="18" t="s">
        <v>433</v>
      </c>
      <c r="M93" s="18">
        <v>7896148312</v>
      </c>
      <c r="N93" s="18" t="s">
        <v>434</v>
      </c>
      <c r="O93" s="18">
        <v>9678294364</v>
      </c>
      <c r="P93" s="24"/>
      <c r="Q93" s="18"/>
      <c r="R93" s="18">
        <v>15</v>
      </c>
      <c r="S93" s="18" t="s">
        <v>193</v>
      </c>
      <c r="T93" s="18"/>
    </row>
    <row r="94" spans="1:20" ht="33">
      <c r="A94" s="4">
        <v>90</v>
      </c>
      <c r="B94" s="17" t="s">
        <v>63</v>
      </c>
      <c r="C94" s="18" t="s">
        <v>396</v>
      </c>
      <c r="D94" s="18" t="s">
        <v>23</v>
      </c>
      <c r="E94" s="19">
        <v>18050419903</v>
      </c>
      <c r="F94" s="18" t="s">
        <v>85</v>
      </c>
      <c r="G94" s="19">
        <v>7</v>
      </c>
      <c r="H94" s="19">
        <v>8</v>
      </c>
      <c r="I94" s="60">
        <f t="shared" si="1"/>
        <v>15</v>
      </c>
      <c r="J94" s="18">
        <v>9954786749</v>
      </c>
      <c r="K94" s="18" t="s">
        <v>432</v>
      </c>
      <c r="L94" s="18" t="s">
        <v>433</v>
      </c>
      <c r="M94" s="18">
        <v>7896148312</v>
      </c>
      <c r="N94" s="18" t="s">
        <v>434</v>
      </c>
      <c r="O94" s="18">
        <v>9678294364</v>
      </c>
      <c r="P94" s="24"/>
      <c r="Q94" s="18"/>
      <c r="R94" s="18">
        <v>15</v>
      </c>
      <c r="S94" s="18" t="s">
        <v>193</v>
      </c>
      <c r="T94" s="18"/>
    </row>
    <row r="95" spans="1:20">
      <c r="A95" s="4">
        <v>91</v>
      </c>
      <c r="B95" s="17" t="s">
        <v>63</v>
      </c>
      <c r="C95" s="18" t="s">
        <v>397</v>
      </c>
      <c r="D95" s="18" t="s">
        <v>25</v>
      </c>
      <c r="E95" s="19" t="s">
        <v>398</v>
      </c>
      <c r="F95" s="18" t="s">
        <v>73</v>
      </c>
      <c r="G95" s="19">
        <v>4</v>
      </c>
      <c r="H95" s="19">
        <v>4</v>
      </c>
      <c r="I95" s="60">
        <f t="shared" si="1"/>
        <v>8</v>
      </c>
      <c r="J95" s="18">
        <v>9678560692</v>
      </c>
      <c r="K95" s="18" t="s">
        <v>432</v>
      </c>
      <c r="L95" s="18" t="s">
        <v>433</v>
      </c>
      <c r="M95" s="18">
        <v>7896148312</v>
      </c>
      <c r="N95" s="18" t="s">
        <v>434</v>
      </c>
      <c r="O95" s="18">
        <v>9678294364</v>
      </c>
      <c r="P95" s="24" t="s">
        <v>458</v>
      </c>
      <c r="Q95" s="18" t="s">
        <v>203</v>
      </c>
      <c r="R95" s="18">
        <v>15</v>
      </c>
      <c r="S95" s="18" t="s">
        <v>193</v>
      </c>
      <c r="T95" s="18"/>
    </row>
    <row r="96" spans="1:20">
      <c r="A96" s="4">
        <v>92</v>
      </c>
      <c r="B96" s="17" t="s">
        <v>63</v>
      </c>
      <c r="C96" s="18" t="s">
        <v>399</v>
      </c>
      <c r="D96" s="18" t="s">
        <v>23</v>
      </c>
      <c r="E96" s="19">
        <v>18050416302</v>
      </c>
      <c r="F96" s="18" t="s">
        <v>77</v>
      </c>
      <c r="G96" s="19">
        <v>65</v>
      </c>
      <c r="H96" s="19">
        <v>51</v>
      </c>
      <c r="I96" s="60">
        <f t="shared" si="1"/>
        <v>116</v>
      </c>
      <c r="J96" s="18">
        <v>9435876318</v>
      </c>
      <c r="K96" s="18" t="s">
        <v>432</v>
      </c>
      <c r="L96" s="18" t="s">
        <v>433</v>
      </c>
      <c r="M96" s="18">
        <v>7896148312</v>
      </c>
      <c r="N96" s="18" t="s">
        <v>434</v>
      </c>
      <c r="O96" s="18">
        <v>9678294364</v>
      </c>
      <c r="P96" s="24"/>
      <c r="Q96" s="18"/>
      <c r="R96" s="18">
        <v>15</v>
      </c>
      <c r="S96" s="18" t="s">
        <v>193</v>
      </c>
      <c r="T96" s="18"/>
    </row>
    <row r="97" spans="1:20">
      <c r="A97" s="4">
        <v>93</v>
      </c>
      <c r="B97" s="17" t="s">
        <v>63</v>
      </c>
      <c r="C97" s="18" t="s">
        <v>400</v>
      </c>
      <c r="D97" s="18" t="s">
        <v>25</v>
      </c>
      <c r="E97" s="19">
        <v>99</v>
      </c>
      <c r="F97" s="18" t="s">
        <v>73</v>
      </c>
      <c r="G97" s="19">
        <v>12</v>
      </c>
      <c r="H97" s="19">
        <v>6</v>
      </c>
      <c r="I97" s="60">
        <f t="shared" si="1"/>
        <v>18</v>
      </c>
      <c r="J97" s="18">
        <v>7637875565</v>
      </c>
      <c r="K97" s="18" t="s">
        <v>438</v>
      </c>
      <c r="L97" s="18" t="s">
        <v>439</v>
      </c>
      <c r="M97" s="18">
        <v>8011348717</v>
      </c>
      <c r="N97" s="18" t="s">
        <v>440</v>
      </c>
      <c r="O97" s="18">
        <v>8471972275</v>
      </c>
      <c r="P97" s="24" t="s">
        <v>463</v>
      </c>
      <c r="Q97" s="18" t="s">
        <v>210</v>
      </c>
      <c r="R97" s="18">
        <v>15</v>
      </c>
      <c r="S97" s="18" t="s">
        <v>193</v>
      </c>
      <c r="T97" s="18"/>
    </row>
    <row r="98" spans="1:20">
      <c r="A98" s="4">
        <v>94</v>
      </c>
      <c r="B98" s="17" t="s">
        <v>63</v>
      </c>
      <c r="C98" s="18" t="s">
        <v>401</v>
      </c>
      <c r="D98" s="18" t="s">
        <v>25</v>
      </c>
      <c r="E98" s="19">
        <v>261</v>
      </c>
      <c r="F98" s="18" t="s">
        <v>73</v>
      </c>
      <c r="G98" s="19">
        <v>10</v>
      </c>
      <c r="H98" s="19">
        <v>10</v>
      </c>
      <c r="I98" s="60">
        <f t="shared" si="1"/>
        <v>20</v>
      </c>
      <c r="J98" s="18">
        <v>8811999812</v>
      </c>
      <c r="K98" s="18" t="s">
        <v>438</v>
      </c>
      <c r="L98" s="18" t="s">
        <v>439</v>
      </c>
      <c r="M98" s="18">
        <v>8011348717</v>
      </c>
      <c r="N98" s="18" t="s">
        <v>440</v>
      </c>
      <c r="O98" s="18">
        <v>8471972275</v>
      </c>
      <c r="P98" s="24"/>
      <c r="Q98" s="18"/>
      <c r="R98" s="18">
        <v>15</v>
      </c>
      <c r="S98" s="18" t="s">
        <v>193</v>
      </c>
      <c r="T98" s="18"/>
    </row>
    <row r="99" spans="1:20">
      <c r="A99" s="4">
        <v>95</v>
      </c>
      <c r="B99" s="17" t="s">
        <v>63</v>
      </c>
      <c r="C99" s="18" t="s">
        <v>402</v>
      </c>
      <c r="D99" s="18" t="s">
        <v>25</v>
      </c>
      <c r="E99" s="19">
        <v>195</v>
      </c>
      <c r="F99" s="18" t="s">
        <v>403</v>
      </c>
      <c r="G99" s="19">
        <v>9</v>
      </c>
      <c r="H99" s="19">
        <v>6</v>
      </c>
      <c r="I99" s="60">
        <f t="shared" si="1"/>
        <v>15</v>
      </c>
      <c r="J99" s="18">
        <v>8134055564</v>
      </c>
      <c r="K99" s="18" t="s">
        <v>438</v>
      </c>
      <c r="L99" s="18" t="s">
        <v>439</v>
      </c>
      <c r="M99" s="18">
        <v>8011348717</v>
      </c>
      <c r="N99" s="18" t="s">
        <v>440</v>
      </c>
      <c r="O99" s="18">
        <v>8471972275</v>
      </c>
      <c r="P99" s="24"/>
      <c r="Q99" s="18"/>
      <c r="R99" s="18">
        <v>15</v>
      </c>
      <c r="S99" s="18" t="s">
        <v>193</v>
      </c>
      <c r="T99" s="18"/>
    </row>
    <row r="100" spans="1:20" ht="33">
      <c r="A100" s="4">
        <v>96</v>
      </c>
      <c r="B100" s="17" t="s">
        <v>63</v>
      </c>
      <c r="C100" s="18" t="s">
        <v>404</v>
      </c>
      <c r="D100" s="18" t="s">
        <v>23</v>
      </c>
      <c r="E100" s="19">
        <v>18050406402</v>
      </c>
      <c r="F100" s="18" t="s">
        <v>77</v>
      </c>
      <c r="G100" s="19">
        <v>38</v>
      </c>
      <c r="H100" s="19">
        <v>49</v>
      </c>
      <c r="I100" s="60">
        <f t="shared" si="1"/>
        <v>87</v>
      </c>
      <c r="J100" s="18">
        <v>9531048778</v>
      </c>
      <c r="K100" s="18" t="s">
        <v>223</v>
      </c>
      <c r="L100" s="18" t="s">
        <v>224</v>
      </c>
      <c r="M100" s="18">
        <v>9957797555</v>
      </c>
      <c r="N100" s="18" t="s">
        <v>264</v>
      </c>
      <c r="O100" s="18">
        <v>9957766841</v>
      </c>
      <c r="P100" s="24" t="s">
        <v>465</v>
      </c>
      <c r="Q100" s="18" t="s">
        <v>192</v>
      </c>
      <c r="R100" s="18">
        <v>2</v>
      </c>
      <c r="S100" s="18" t="s">
        <v>193</v>
      </c>
      <c r="T100" s="18"/>
    </row>
    <row r="101" spans="1:20">
      <c r="A101" s="4">
        <v>97</v>
      </c>
      <c r="B101" s="17" t="s">
        <v>63</v>
      </c>
      <c r="C101" s="18" t="s">
        <v>405</v>
      </c>
      <c r="D101" s="18" t="s">
        <v>23</v>
      </c>
      <c r="E101" s="19">
        <v>18050415001</v>
      </c>
      <c r="F101" s="18" t="s">
        <v>85</v>
      </c>
      <c r="G101" s="19">
        <v>16</v>
      </c>
      <c r="H101" s="19">
        <v>14</v>
      </c>
      <c r="I101" s="60">
        <f t="shared" si="1"/>
        <v>30</v>
      </c>
      <c r="J101" s="18">
        <v>8472027579</v>
      </c>
      <c r="K101" s="18" t="s">
        <v>223</v>
      </c>
      <c r="L101" s="18" t="s">
        <v>447</v>
      </c>
      <c r="M101" s="18">
        <v>7576011202</v>
      </c>
      <c r="N101" s="18" t="s">
        <v>261</v>
      </c>
      <c r="O101" s="18">
        <v>8011331054</v>
      </c>
      <c r="P101" s="24"/>
      <c r="Q101" s="18"/>
      <c r="R101" s="18">
        <v>10</v>
      </c>
      <c r="S101" s="18" t="s">
        <v>193</v>
      </c>
      <c r="T101" s="18"/>
    </row>
    <row r="102" spans="1:20">
      <c r="A102" s="4">
        <v>98</v>
      </c>
      <c r="B102" s="17" t="s">
        <v>63</v>
      </c>
      <c r="C102" s="18" t="s">
        <v>406</v>
      </c>
      <c r="D102" s="18" t="s">
        <v>25</v>
      </c>
      <c r="E102" s="19">
        <v>22</v>
      </c>
      <c r="F102" s="18" t="s">
        <v>73</v>
      </c>
      <c r="G102" s="19">
        <v>11</v>
      </c>
      <c r="H102" s="19">
        <v>7</v>
      </c>
      <c r="I102" s="60">
        <f t="shared" si="1"/>
        <v>18</v>
      </c>
      <c r="J102" s="18" t="s">
        <v>490</v>
      </c>
      <c r="K102" s="18" t="s">
        <v>453</v>
      </c>
      <c r="L102" s="18" t="s">
        <v>454</v>
      </c>
      <c r="M102" s="18">
        <v>9101187740</v>
      </c>
      <c r="N102" s="18" t="s">
        <v>459</v>
      </c>
      <c r="O102" s="18">
        <v>8472065933</v>
      </c>
      <c r="P102" s="24" t="s">
        <v>491</v>
      </c>
      <c r="Q102" s="18" t="s">
        <v>197</v>
      </c>
      <c r="R102" s="18">
        <v>10</v>
      </c>
      <c r="S102" s="18" t="s">
        <v>193</v>
      </c>
      <c r="T102" s="18"/>
    </row>
    <row r="103" spans="1:20">
      <c r="A103" s="4">
        <v>99</v>
      </c>
      <c r="B103" s="17" t="s">
        <v>63</v>
      </c>
      <c r="C103" s="18" t="s">
        <v>407</v>
      </c>
      <c r="D103" s="18" t="s">
        <v>25</v>
      </c>
      <c r="E103" s="19">
        <v>149</v>
      </c>
      <c r="F103" s="18" t="s">
        <v>73</v>
      </c>
      <c r="G103" s="19">
        <v>16</v>
      </c>
      <c r="H103" s="19">
        <v>11</v>
      </c>
      <c r="I103" s="60">
        <f t="shared" si="1"/>
        <v>27</v>
      </c>
      <c r="J103" s="18">
        <v>9508543546</v>
      </c>
      <c r="K103" s="18" t="s">
        <v>453</v>
      </c>
      <c r="L103" s="18" t="s">
        <v>454</v>
      </c>
      <c r="M103" s="18">
        <v>9101187740</v>
      </c>
      <c r="N103" s="18" t="s">
        <v>492</v>
      </c>
      <c r="O103" s="18">
        <v>9957878621</v>
      </c>
      <c r="P103" s="24"/>
      <c r="Q103" s="18"/>
      <c r="R103" s="18">
        <v>10</v>
      </c>
      <c r="S103" s="18" t="s">
        <v>193</v>
      </c>
      <c r="T103" s="18"/>
    </row>
    <row r="104" spans="1:20">
      <c r="A104" s="4">
        <v>100</v>
      </c>
      <c r="B104" s="17" t="s">
        <v>63</v>
      </c>
      <c r="C104" s="18" t="s">
        <v>408</v>
      </c>
      <c r="D104" s="18" t="s">
        <v>23</v>
      </c>
      <c r="E104" s="19">
        <v>18050415004</v>
      </c>
      <c r="F104" s="18" t="s">
        <v>85</v>
      </c>
      <c r="G104" s="19">
        <v>9</v>
      </c>
      <c r="H104" s="19">
        <v>7</v>
      </c>
      <c r="I104" s="60">
        <f t="shared" si="1"/>
        <v>16</v>
      </c>
      <c r="J104" s="18">
        <v>8486307963</v>
      </c>
      <c r="K104" s="18" t="s">
        <v>453</v>
      </c>
      <c r="L104" s="18" t="s">
        <v>454</v>
      </c>
      <c r="M104" s="18">
        <v>9101187740</v>
      </c>
      <c r="N104" s="18" t="s">
        <v>492</v>
      </c>
      <c r="O104" s="18">
        <v>9957878621</v>
      </c>
      <c r="P104" s="24"/>
      <c r="Q104" s="18"/>
      <c r="R104" s="18">
        <v>10</v>
      </c>
      <c r="S104" s="18" t="s">
        <v>193</v>
      </c>
      <c r="T104" s="18"/>
    </row>
    <row r="105" spans="1:20">
      <c r="A105" s="4">
        <v>101</v>
      </c>
      <c r="B105" s="17" t="s">
        <v>63</v>
      </c>
      <c r="C105" s="18" t="s">
        <v>409</v>
      </c>
      <c r="D105" s="18" t="s">
        <v>23</v>
      </c>
      <c r="E105" s="19">
        <v>18050402301</v>
      </c>
      <c r="F105" s="18" t="s">
        <v>85</v>
      </c>
      <c r="G105" s="19">
        <v>11</v>
      </c>
      <c r="H105" s="19">
        <v>13</v>
      </c>
      <c r="I105" s="60">
        <f t="shared" si="1"/>
        <v>24</v>
      </c>
      <c r="J105" s="18">
        <v>8876386905</v>
      </c>
      <c r="K105" s="18" t="s">
        <v>453</v>
      </c>
      <c r="L105" s="18" t="s">
        <v>454</v>
      </c>
      <c r="M105" s="18">
        <v>9101187740</v>
      </c>
      <c r="N105" s="18" t="s">
        <v>493</v>
      </c>
      <c r="O105" s="18">
        <v>9706429193</v>
      </c>
      <c r="P105" s="24"/>
      <c r="Q105" s="18"/>
      <c r="R105" s="18">
        <v>10</v>
      </c>
      <c r="S105" s="18" t="s">
        <v>193</v>
      </c>
      <c r="T105" s="18"/>
    </row>
    <row r="106" spans="1:20" ht="33">
      <c r="A106" s="4">
        <v>102</v>
      </c>
      <c r="B106" s="17" t="s">
        <v>63</v>
      </c>
      <c r="C106" s="18" t="s">
        <v>410</v>
      </c>
      <c r="D106" s="18" t="s">
        <v>23</v>
      </c>
      <c r="E106" s="19" t="s">
        <v>411</v>
      </c>
      <c r="F106" s="18" t="s">
        <v>85</v>
      </c>
      <c r="G106" s="19">
        <v>13</v>
      </c>
      <c r="H106" s="19">
        <v>10</v>
      </c>
      <c r="I106" s="60">
        <f t="shared" si="1"/>
        <v>23</v>
      </c>
      <c r="J106" s="18">
        <v>9101066566</v>
      </c>
      <c r="K106" s="18" t="s">
        <v>453</v>
      </c>
      <c r="L106" s="18" t="s">
        <v>454</v>
      </c>
      <c r="M106" s="18">
        <v>9101187740</v>
      </c>
      <c r="N106" s="18" t="s">
        <v>493</v>
      </c>
      <c r="O106" s="18">
        <v>9706429193</v>
      </c>
      <c r="P106" s="24"/>
      <c r="Q106" s="18"/>
      <c r="R106" s="18">
        <v>10</v>
      </c>
      <c r="S106" s="18" t="s">
        <v>193</v>
      </c>
      <c r="T106" s="18"/>
    </row>
    <row r="107" spans="1:20">
      <c r="A107" s="4">
        <v>103</v>
      </c>
      <c r="B107" s="17" t="s">
        <v>63</v>
      </c>
      <c r="C107" s="18" t="s">
        <v>412</v>
      </c>
      <c r="D107" s="18" t="s">
        <v>23</v>
      </c>
      <c r="E107" s="19">
        <v>18050400108</v>
      </c>
      <c r="F107" s="18" t="s">
        <v>100</v>
      </c>
      <c r="G107" s="19">
        <v>13</v>
      </c>
      <c r="H107" s="19">
        <v>11</v>
      </c>
      <c r="I107" s="60">
        <f t="shared" si="1"/>
        <v>24</v>
      </c>
      <c r="J107" s="18">
        <v>7578925674</v>
      </c>
      <c r="K107" s="18" t="s">
        <v>453</v>
      </c>
      <c r="L107" s="18" t="s">
        <v>454</v>
      </c>
      <c r="M107" s="18">
        <v>9101187740</v>
      </c>
      <c r="N107" s="18" t="s">
        <v>455</v>
      </c>
      <c r="O107" s="18">
        <v>7638073169</v>
      </c>
      <c r="P107" s="24"/>
      <c r="Q107" s="18"/>
      <c r="R107" s="18">
        <v>10</v>
      </c>
      <c r="S107" s="18" t="s">
        <v>193</v>
      </c>
      <c r="T107" s="18"/>
    </row>
    <row r="108" spans="1:20">
      <c r="A108" s="4">
        <v>104</v>
      </c>
      <c r="B108" s="17" t="s">
        <v>63</v>
      </c>
      <c r="C108" s="18" t="s">
        <v>413</v>
      </c>
      <c r="D108" s="18" t="s">
        <v>23</v>
      </c>
      <c r="E108" s="19">
        <v>18050415002</v>
      </c>
      <c r="F108" s="18" t="s">
        <v>85</v>
      </c>
      <c r="G108" s="19">
        <v>15</v>
      </c>
      <c r="H108" s="19">
        <v>11</v>
      </c>
      <c r="I108" s="60">
        <f t="shared" si="1"/>
        <v>26</v>
      </c>
      <c r="J108" s="18">
        <v>6001817129</v>
      </c>
      <c r="K108" s="18" t="s">
        <v>223</v>
      </c>
      <c r="L108" s="18" t="s">
        <v>447</v>
      </c>
      <c r="M108" s="18">
        <v>7576011202</v>
      </c>
      <c r="N108" s="18" t="s">
        <v>261</v>
      </c>
      <c r="O108" s="18">
        <v>8011331054</v>
      </c>
      <c r="P108" s="24"/>
      <c r="Q108" s="18"/>
      <c r="R108" s="18">
        <v>10</v>
      </c>
      <c r="S108" s="18" t="s">
        <v>193</v>
      </c>
      <c r="T108" s="18"/>
    </row>
    <row r="109" spans="1:20">
      <c r="A109" s="4">
        <v>105</v>
      </c>
      <c r="B109" s="17" t="s">
        <v>63</v>
      </c>
      <c r="C109" s="18" t="s">
        <v>414</v>
      </c>
      <c r="D109" s="18" t="s">
        <v>23</v>
      </c>
      <c r="E109" s="19">
        <v>18050418204</v>
      </c>
      <c r="F109" s="18" t="s">
        <v>85</v>
      </c>
      <c r="G109" s="19">
        <v>18</v>
      </c>
      <c r="H109" s="19">
        <v>15</v>
      </c>
      <c r="I109" s="60">
        <f t="shared" si="1"/>
        <v>33</v>
      </c>
      <c r="J109" s="18">
        <v>9678186188</v>
      </c>
      <c r="K109" s="18" t="s">
        <v>286</v>
      </c>
      <c r="L109" s="18" t="s">
        <v>228</v>
      </c>
      <c r="M109" s="18">
        <v>8473939058</v>
      </c>
      <c r="N109" s="18" t="s">
        <v>494</v>
      </c>
      <c r="O109" s="18">
        <v>9678445297</v>
      </c>
      <c r="P109" s="24" t="s">
        <v>474</v>
      </c>
      <c r="Q109" s="18" t="s">
        <v>203</v>
      </c>
      <c r="R109" s="18">
        <v>20</v>
      </c>
      <c r="S109" s="18" t="s">
        <v>193</v>
      </c>
      <c r="T109" s="18"/>
    </row>
    <row r="110" spans="1:20">
      <c r="A110" s="4">
        <v>106</v>
      </c>
      <c r="B110" s="17" t="s">
        <v>63</v>
      </c>
      <c r="C110" s="18" t="s">
        <v>415</v>
      </c>
      <c r="D110" s="18" t="s">
        <v>23</v>
      </c>
      <c r="E110" s="19" t="s">
        <v>416</v>
      </c>
      <c r="F110" s="18" t="s">
        <v>100</v>
      </c>
      <c r="G110" s="19">
        <v>27</v>
      </c>
      <c r="H110" s="19">
        <v>25</v>
      </c>
      <c r="I110" s="60">
        <f t="shared" si="1"/>
        <v>52</v>
      </c>
      <c r="J110" s="18">
        <v>9707518542</v>
      </c>
      <c r="K110" s="18" t="s">
        <v>286</v>
      </c>
      <c r="L110" s="18" t="s">
        <v>228</v>
      </c>
      <c r="M110" s="18">
        <v>8473939058</v>
      </c>
      <c r="N110" s="18" t="s">
        <v>494</v>
      </c>
      <c r="O110" s="18">
        <v>9678445297</v>
      </c>
      <c r="P110" s="24"/>
      <c r="Q110" s="18"/>
      <c r="R110" s="18">
        <v>20</v>
      </c>
      <c r="S110" s="18" t="s">
        <v>193</v>
      </c>
      <c r="T110" s="18"/>
    </row>
    <row r="111" spans="1:20" ht="49.5">
      <c r="A111" s="4">
        <v>107</v>
      </c>
      <c r="B111" s="17"/>
      <c r="C111" s="18"/>
      <c r="D111" s="18"/>
      <c r="E111" s="19"/>
      <c r="F111" s="18"/>
      <c r="G111" s="19"/>
      <c r="H111" s="19"/>
      <c r="I111" s="60">
        <f t="shared" si="1"/>
        <v>0</v>
      </c>
      <c r="J111" s="18"/>
      <c r="K111" s="18"/>
      <c r="L111" s="18"/>
      <c r="M111" s="18"/>
      <c r="N111" s="18"/>
      <c r="O111" s="18"/>
      <c r="P111" s="24"/>
      <c r="Q111" s="18"/>
      <c r="R111" s="18"/>
      <c r="S111" s="18"/>
      <c r="T111" s="18" t="s">
        <v>495</v>
      </c>
    </row>
    <row r="112" spans="1:20">
      <c r="A112" s="4">
        <v>108</v>
      </c>
      <c r="B112" s="17"/>
      <c r="C112" s="18"/>
      <c r="D112" s="18"/>
      <c r="E112" s="19"/>
      <c r="F112" s="18"/>
      <c r="G112" s="19"/>
      <c r="H112" s="19"/>
      <c r="I112" s="60">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60">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60">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60">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60">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60">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60">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60">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60">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60">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60">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0">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0">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0">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0">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0">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0">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0">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0">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0">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0">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0">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0">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0">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0">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0">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0">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0">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0">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0">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0">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0">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0">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0">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0">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0">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0">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0">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0">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0">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0">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0">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0">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0">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0">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0">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0">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0">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0">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0">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0">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0">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0">
        <f t="shared" si="2"/>
        <v>0</v>
      </c>
      <c r="J164" s="18"/>
      <c r="K164" s="18"/>
      <c r="L164" s="18"/>
      <c r="M164" s="18"/>
      <c r="N164" s="18"/>
      <c r="O164" s="18"/>
      <c r="P164" s="24"/>
      <c r="Q164" s="18"/>
      <c r="R164" s="18"/>
      <c r="S164" s="18"/>
      <c r="T164" s="18"/>
    </row>
    <row r="165" spans="1:20">
      <c r="A165" s="21" t="s">
        <v>11</v>
      </c>
      <c r="B165" s="39"/>
      <c r="C165" s="21">
        <f>COUNTIFS(C5:C164,"*")</f>
        <v>106</v>
      </c>
      <c r="D165" s="21"/>
      <c r="E165" s="13"/>
      <c r="F165" s="21"/>
      <c r="G165" s="61">
        <f>SUM(G5:G164)</f>
        <v>2379</v>
      </c>
      <c r="H165" s="61">
        <f>SUM(H5:H164)</f>
        <v>2099</v>
      </c>
      <c r="I165" s="61">
        <f>SUM(I5:I164)</f>
        <v>4478</v>
      </c>
      <c r="J165" s="21"/>
      <c r="K165" s="21"/>
      <c r="L165" s="21"/>
      <c r="M165" s="21"/>
      <c r="N165" s="21"/>
      <c r="O165" s="21"/>
      <c r="P165" s="14"/>
      <c r="Q165" s="21"/>
      <c r="R165" s="21"/>
      <c r="S165" s="21"/>
      <c r="T165" s="12"/>
    </row>
    <row r="166" spans="1:20">
      <c r="A166" s="44" t="s">
        <v>62</v>
      </c>
      <c r="B166" s="10">
        <f>COUNTIF(B$5:B$164,"Team 1")</f>
        <v>54</v>
      </c>
      <c r="C166" s="44" t="s">
        <v>25</v>
      </c>
      <c r="D166" s="10">
        <f>COUNTIF(D5:D164,"Anganwadi")</f>
        <v>66</v>
      </c>
    </row>
    <row r="167" spans="1:20">
      <c r="A167" s="44" t="s">
        <v>63</v>
      </c>
      <c r="B167" s="10">
        <f>COUNTIF(B$6:B$164,"Team 2")</f>
        <v>52</v>
      </c>
      <c r="C167" s="44" t="s">
        <v>23</v>
      </c>
      <c r="D167" s="10">
        <f>COUNTIF(D5:D164,"School")</f>
        <v>40</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D15 D55:D60 D62:D164 D17:D22 D24:D29 D31:D53">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4.xml><?xml version="1.0" encoding="utf-8"?>
<worksheet xmlns="http://schemas.openxmlformats.org/spreadsheetml/2006/main" xmlns:r="http://schemas.openxmlformats.org/officeDocument/2006/relationships">
  <sheetPr>
    <tabColor rgb="FFC00000"/>
    <pageSetUpPr fitToPage="1"/>
  </sheetPr>
  <dimension ref="A1:T167"/>
  <sheetViews>
    <sheetView zoomScale="72" zoomScaleNormal="72" workbookViewId="0">
      <pane xSplit="3" ySplit="4" topLeftCell="F5" activePane="bottomRight" state="frozen"/>
      <selection pane="topRight" activeCell="C1" sqref="C1"/>
      <selection pane="bottomLeft" activeCell="A5" sqref="A5"/>
      <selection pane="bottomRight" activeCell="G20" sqref="G20"/>
    </sheetView>
  </sheetViews>
  <sheetFormatPr defaultRowHeight="16.5"/>
  <cols>
    <col min="1" max="1" width="10"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6" customHeight="1">
      <c r="A1" s="125" t="s">
        <v>70</v>
      </c>
      <c r="B1" s="125"/>
      <c r="C1" s="125"/>
      <c r="D1" s="56"/>
      <c r="E1" s="56"/>
      <c r="F1" s="56"/>
      <c r="G1" s="56"/>
      <c r="H1" s="56"/>
      <c r="I1" s="56"/>
      <c r="J1" s="56"/>
      <c r="K1" s="56"/>
      <c r="L1" s="56"/>
      <c r="M1" s="126"/>
      <c r="N1" s="126"/>
      <c r="O1" s="126"/>
      <c r="P1" s="126"/>
      <c r="Q1" s="126"/>
      <c r="R1" s="126"/>
      <c r="S1" s="126"/>
      <c r="T1" s="126"/>
    </row>
    <row r="2" spans="1:20">
      <c r="A2" s="119" t="s">
        <v>59</v>
      </c>
      <c r="B2" s="120"/>
      <c r="C2" s="120"/>
      <c r="D2" s="25">
        <v>43617</v>
      </c>
      <c r="E2" s="22"/>
      <c r="F2" s="22"/>
      <c r="G2" s="22"/>
      <c r="H2" s="22"/>
      <c r="I2" s="22"/>
      <c r="J2" s="22"/>
      <c r="K2" s="22"/>
      <c r="L2" s="22"/>
      <c r="M2" s="22"/>
      <c r="N2" s="22"/>
      <c r="O2" s="22"/>
      <c r="P2" s="22"/>
      <c r="Q2" s="22"/>
      <c r="R2" s="22"/>
      <c r="S2" s="22"/>
    </row>
    <row r="3" spans="1:20" ht="24" customHeight="1">
      <c r="A3" s="121" t="s">
        <v>14</v>
      </c>
      <c r="B3" s="117" t="s">
        <v>61</v>
      </c>
      <c r="C3" s="122" t="s">
        <v>7</v>
      </c>
      <c r="D3" s="122" t="s">
        <v>55</v>
      </c>
      <c r="E3" s="122" t="s">
        <v>16</v>
      </c>
      <c r="F3" s="123" t="s">
        <v>17</v>
      </c>
      <c r="G3" s="122" t="s">
        <v>8</v>
      </c>
      <c r="H3" s="122"/>
      <c r="I3" s="122"/>
      <c r="J3" s="122" t="s">
        <v>31</v>
      </c>
      <c r="K3" s="117" t="s">
        <v>33</v>
      </c>
      <c r="L3" s="117" t="s">
        <v>50</v>
      </c>
      <c r="M3" s="117" t="s">
        <v>51</v>
      </c>
      <c r="N3" s="117" t="s">
        <v>34</v>
      </c>
      <c r="O3" s="117" t="s">
        <v>35</v>
      </c>
      <c r="P3" s="121" t="s">
        <v>54</v>
      </c>
      <c r="Q3" s="122" t="s">
        <v>52</v>
      </c>
      <c r="R3" s="122" t="s">
        <v>32</v>
      </c>
      <c r="S3" s="122" t="s">
        <v>53</v>
      </c>
      <c r="T3" s="122" t="s">
        <v>13</v>
      </c>
    </row>
    <row r="4" spans="1:20" ht="25.5" customHeight="1">
      <c r="A4" s="121"/>
      <c r="B4" s="124"/>
      <c r="C4" s="122"/>
      <c r="D4" s="122"/>
      <c r="E4" s="122"/>
      <c r="F4" s="123"/>
      <c r="G4" s="23" t="s">
        <v>9</v>
      </c>
      <c r="H4" s="23" t="s">
        <v>10</v>
      </c>
      <c r="I4" s="23" t="s">
        <v>11</v>
      </c>
      <c r="J4" s="122"/>
      <c r="K4" s="118"/>
      <c r="L4" s="118"/>
      <c r="M4" s="118"/>
      <c r="N4" s="118"/>
      <c r="O4" s="118"/>
      <c r="P4" s="121"/>
      <c r="Q4" s="121"/>
      <c r="R4" s="122"/>
      <c r="S4" s="122"/>
      <c r="T4" s="122"/>
    </row>
    <row r="5" spans="1:20">
      <c r="A5" s="4">
        <v>1</v>
      </c>
      <c r="B5" s="17" t="s">
        <v>62</v>
      </c>
      <c r="C5" s="48" t="s">
        <v>496</v>
      </c>
      <c r="D5" s="48" t="s">
        <v>25</v>
      </c>
      <c r="E5" s="19">
        <v>86</v>
      </c>
      <c r="F5" s="48" t="s">
        <v>73</v>
      </c>
      <c r="G5" s="19">
        <v>14</v>
      </c>
      <c r="H5" s="19">
        <v>17</v>
      </c>
      <c r="I5" s="60">
        <f>SUM(G5:H5)</f>
        <v>31</v>
      </c>
      <c r="J5" s="48">
        <v>8011988197</v>
      </c>
      <c r="K5" s="48" t="s">
        <v>223</v>
      </c>
      <c r="L5" s="48" t="s">
        <v>645</v>
      </c>
      <c r="M5" s="48">
        <v>9508965672</v>
      </c>
      <c r="N5" s="48" t="s">
        <v>646</v>
      </c>
      <c r="O5" s="48">
        <v>9613831882</v>
      </c>
      <c r="P5" s="24" t="s">
        <v>647</v>
      </c>
      <c r="Q5" s="18" t="s">
        <v>245</v>
      </c>
      <c r="R5" s="48">
        <v>5</v>
      </c>
      <c r="S5" s="18" t="s">
        <v>193</v>
      </c>
      <c r="T5" s="18"/>
    </row>
    <row r="6" spans="1:20">
      <c r="A6" s="4">
        <v>2</v>
      </c>
      <c r="B6" s="17" t="s">
        <v>62</v>
      </c>
      <c r="C6" s="58" t="s">
        <v>497</v>
      </c>
      <c r="D6" s="58" t="s">
        <v>25</v>
      </c>
      <c r="E6" s="17">
        <v>158</v>
      </c>
      <c r="F6" s="58" t="s">
        <v>73</v>
      </c>
      <c r="G6" s="17">
        <v>12</v>
      </c>
      <c r="H6" s="17">
        <v>10</v>
      </c>
      <c r="I6" s="60">
        <f t="shared" ref="I6:I69" si="0">SUM(G6:H6)</f>
        <v>22</v>
      </c>
      <c r="J6" s="58">
        <v>7537817670</v>
      </c>
      <c r="K6" s="58" t="s">
        <v>223</v>
      </c>
      <c r="L6" s="58" t="s">
        <v>645</v>
      </c>
      <c r="M6" s="58">
        <v>9508965672</v>
      </c>
      <c r="N6" s="58" t="s">
        <v>646</v>
      </c>
      <c r="O6" s="58">
        <v>9613831882</v>
      </c>
      <c r="P6" s="24"/>
      <c r="Q6" s="18"/>
      <c r="R6" s="48">
        <v>5</v>
      </c>
      <c r="S6" s="18" t="s">
        <v>193</v>
      </c>
      <c r="T6" s="18"/>
    </row>
    <row r="7" spans="1:20" ht="33">
      <c r="A7" s="4">
        <v>3</v>
      </c>
      <c r="B7" s="17" t="s">
        <v>62</v>
      </c>
      <c r="C7" s="48" t="s">
        <v>498</v>
      </c>
      <c r="D7" s="48" t="s">
        <v>25</v>
      </c>
      <c r="E7" s="19" t="s">
        <v>499</v>
      </c>
      <c r="F7" s="48" t="s">
        <v>73</v>
      </c>
      <c r="G7" s="19">
        <v>8</v>
      </c>
      <c r="H7" s="19">
        <v>6</v>
      </c>
      <c r="I7" s="60">
        <f t="shared" si="0"/>
        <v>14</v>
      </c>
      <c r="J7" s="48">
        <v>9957588758</v>
      </c>
      <c r="K7" s="48" t="s">
        <v>223</v>
      </c>
      <c r="L7" s="48" t="s">
        <v>645</v>
      </c>
      <c r="M7" s="48">
        <v>9508965672</v>
      </c>
      <c r="N7" s="48" t="s">
        <v>646</v>
      </c>
      <c r="O7" s="48">
        <v>9613831882</v>
      </c>
      <c r="P7" s="24"/>
      <c r="Q7" s="18"/>
      <c r="R7" s="48">
        <v>6</v>
      </c>
      <c r="S7" s="18" t="s">
        <v>193</v>
      </c>
      <c r="T7" s="18"/>
    </row>
    <row r="8" spans="1:20">
      <c r="A8" s="4">
        <v>4</v>
      </c>
      <c r="B8" s="17" t="s">
        <v>62</v>
      </c>
      <c r="C8" s="48" t="s">
        <v>500</v>
      </c>
      <c r="D8" s="48" t="s">
        <v>25</v>
      </c>
      <c r="E8" s="19" t="s">
        <v>501</v>
      </c>
      <c r="F8" s="48" t="s">
        <v>73</v>
      </c>
      <c r="G8" s="19">
        <v>7</v>
      </c>
      <c r="H8" s="19">
        <v>4</v>
      </c>
      <c r="I8" s="60">
        <f t="shared" si="0"/>
        <v>11</v>
      </c>
      <c r="J8" s="48">
        <v>8876772775</v>
      </c>
      <c r="K8" s="48" t="s">
        <v>223</v>
      </c>
      <c r="L8" s="48" t="s">
        <v>645</v>
      </c>
      <c r="M8" s="48">
        <v>9508965672</v>
      </c>
      <c r="N8" s="48" t="s">
        <v>646</v>
      </c>
      <c r="O8" s="48">
        <v>9613831882</v>
      </c>
      <c r="P8" s="24"/>
      <c r="Q8" s="18"/>
      <c r="R8" s="48">
        <v>6</v>
      </c>
      <c r="S8" s="18" t="s">
        <v>193</v>
      </c>
      <c r="T8" s="18"/>
    </row>
    <row r="9" spans="1:20">
      <c r="A9" s="4">
        <v>5</v>
      </c>
      <c r="B9" s="17" t="s">
        <v>62</v>
      </c>
      <c r="C9" s="48" t="s">
        <v>502</v>
      </c>
      <c r="D9" s="48" t="s">
        <v>25</v>
      </c>
      <c r="E9" s="19">
        <v>73</v>
      </c>
      <c r="F9" s="48" t="s">
        <v>73</v>
      </c>
      <c r="G9" s="19">
        <v>11</v>
      </c>
      <c r="H9" s="19">
        <v>9</v>
      </c>
      <c r="I9" s="60">
        <f t="shared" si="0"/>
        <v>20</v>
      </c>
      <c r="J9" s="48">
        <v>7896598808</v>
      </c>
      <c r="K9" s="48" t="s">
        <v>648</v>
      </c>
      <c r="L9" s="48" t="s">
        <v>649</v>
      </c>
      <c r="M9" s="48">
        <v>7086273948</v>
      </c>
      <c r="N9" s="48" t="s">
        <v>650</v>
      </c>
      <c r="O9" s="48">
        <v>9957982039</v>
      </c>
      <c r="P9" s="24" t="s">
        <v>651</v>
      </c>
      <c r="Q9" s="18" t="s">
        <v>192</v>
      </c>
      <c r="R9" s="48">
        <v>15</v>
      </c>
      <c r="S9" s="18" t="s">
        <v>193</v>
      </c>
      <c r="T9" s="18"/>
    </row>
    <row r="10" spans="1:20">
      <c r="A10" s="4">
        <v>6</v>
      </c>
      <c r="B10" s="17" t="s">
        <v>62</v>
      </c>
      <c r="C10" s="48" t="s">
        <v>503</v>
      </c>
      <c r="D10" s="48" t="s">
        <v>25</v>
      </c>
      <c r="E10" s="19" t="s">
        <v>504</v>
      </c>
      <c r="F10" s="48" t="s">
        <v>73</v>
      </c>
      <c r="G10" s="19">
        <v>7</v>
      </c>
      <c r="H10" s="19">
        <v>5</v>
      </c>
      <c r="I10" s="60">
        <f t="shared" si="0"/>
        <v>12</v>
      </c>
      <c r="J10" s="48">
        <v>9854466758</v>
      </c>
      <c r="K10" s="48" t="s">
        <v>648</v>
      </c>
      <c r="L10" s="48" t="s">
        <v>649</v>
      </c>
      <c r="M10" s="48">
        <v>7086273948</v>
      </c>
      <c r="N10" s="48" t="s">
        <v>650</v>
      </c>
      <c r="O10" s="48">
        <v>9957982039</v>
      </c>
      <c r="P10" s="24"/>
      <c r="Q10" s="18"/>
      <c r="R10" s="48">
        <v>15</v>
      </c>
      <c r="S10" s="18" t="s">
        <v>193</v>
      </c>
      <c r="T10" s="18"/>
    </row>
    <row r="11" spans="1:20">
      <c r="A11" s="4">
        <v>7</v>
      </c>
      <c r="B11" s="17" t="s">
        <v>62</v>
      </c>
      <c r="C11" s="48" t="s">
        <v>505</v>
      </c>
      <c r="D11" s="48" t="s">
        <v>23</v>
      </c>
      <c r="E11" s="19">
        <v>18050409101</v>
      </c>
      <c r="F11" s="48" t="s">
        <v>85</v>
      </c>
      <c r="G11" s="19">
        <v>35</v>
      </c>
      <c r="H11" s="19">
        <v>30</v>
      </c>
      <c r="I11" s="60">
        <f t="shared" si="0"/>
        <v>65</v>
      </c>
      <c r="J11" s="48">
        <v>9957039231</v>
      </c>
      <c r="K11" s="48" t="s">
        <v>648</v>
      </c>
      <c r="L11" s="48" t="s">
        <v>649</v>
      </c>
      <c r="M11" s="48">
        <v>7086273948</v>
      </c>
      <c r="N11" s="48" t="s">
        <v>650</v>
      </c>
      <c r="O11" s="48">
        <v>9957982039</v>
      </c>
      <c r="P11" s="24"/>
      <c r="Q11" s="18"/>
      <c r="R11" s="48">
        <v>15</v>
      </c>
      <c r="S11" s="18" t="s">
        <v>193</v>
      </c>
      <c r="T11" s="18"/>
    </row>
    <row r="12" spans="1:20" ht="33">
      <c r="A12" s="4">
        <v>8</v>
      </c>
      <c r="B12" s="17" t="s">
        <v>62</v>
      </c>
      <c r="C12" s="48" t="s">
        <v>506</v>
      </c>
      <c r="D12" s="48" t="s">
        <v>25</v>
      </c>
      <c r="E12" s="19" t="s">
        <v>507</v>
      </c>
      <c r="F12" s="48" t="s">
        <v>73</v>
      </c>
      <c r="G12" s="19">
        <v>6</v>
      </c>
      <c r="H12" s="19">
        <v>4</v>
      </c>
      <c r="I12" s="60">
        <f t="shared" si="0"/>
        <v>10</v>
      </c>
      <c r="J12" s="48">
        <v>8586709922</v>
      </c>
      <c r="K12" s="48" t="s">
        <v>648</v>
      </c>
      <c r="L12" s="48" t="s">
        <v>649</v>
      </c>
      <c r="M12" s="48">
        <v>7086273948</v>
      </c>
      <c r="N12" s="48" t="s">
        <v>652</v>
      </c>
      <c r="O12" s="48">
        <v>9954614519</v>
      </c>
      <c r="P12" s="24" t="s">
        <v>653</v>
      </c>
      <c r="Q12" s="18" t="s">
        <v>215</v>
      </c>
      <c r="R12" s="48">
        <v>15</v>
      </c>
      <c r="S12" s="18" t="s">
        <v>193</v>
      </c>
      <c r="T12" s="18"/>
    </row>
    <row r="13" spans="1:20">
      <c r="A13" s="4">
        <v>9</v>
      </c>
      <c r="B13" s="17" t="s">
        <v>62</v>
      </c>
      <c r="C13" s="58" t="s">
        <v>508</v>
      </c>
      <c r="D13" s="58" t="s">
        <v>25</v>
      </c>
      <c r="E13" s="17" t="s">
        <v>509</v>
      </c>
      <c r="F13" s="58" t="s">
        <v>73</v>
      </c>
      <c r="G13" s="17">
        <v>4</v>
      </c>
      <c r="H13" s="17">
        <v>3</v>
      </c>
      <c r="I13" s="60">
        <f t="shared" si="0"/>
        <v>7</v>
      </c>
      <c r="J13" s="58">
        <v>9957617787</v>
      </c>
      <c r="K13" s="58" t="s">
        <v>648</v>
      </c>
      <c r="L13" s="58" t="s">
        <v>649</v>
      </c>
      <c r="M13" s="58">
        <v>7086273948</v>
      </c>
      <c r="N13" s="58" t="s">
        <v>652</v>
      </c>
      <c r="O13" s="58">
        <v>9954614519</v>
      </c>
      <c r="P13" s="24"/>
      <c r="Q13" s="18"/>
      <c r="R13" s="48">
        <v>15</v>
      </c>
      <c r="S13" s="18" t="s">
        <v>193</v>
      </c>
      <c r="T13" s="18"/>
    </row>
    <row r="14" spans="1:20">
      <c r="A14" s="4">
        <v>10</v>
      </c>
      <c r="B14" s="17" t="s">
        <v>62</v>
      </c>
      <c r="C14" s="48" t="s">
        <v>510</v>
      </c>
      <c r="D14" s="48" t="s">
        <v>23</v>
      </c>
      <c r="E14" s="19">
        <v>18050412502</v>
      </c>
      <c r="F14" s="48" t="s">
        <v>85</v>
      </c>
      <c r="G14" s="19">
        <v>11</v>
      </c>
      <c r="H14" s="19">
        <v>10</v>
      </c>
      <c r="I14" s="60">
        <f t="shared" si="0"/>
        <v>21</v>
      </c>
      <c r="J14" s="48">
        <v>9957215975</v>
      </c>
      <c r="K14" s="48" t="s">
        <v>648</v>
      </c>
      <c r="L14" s="48" t="s">
        <v>654</v>
      </c>
      <c r="M14" s="48">
        <v>9101575628</v>
      </c>
      <c r="N14" s="48" t="s">
        <v>655</v>
      </c>
      <c r="O14" s="48">
        <v>9706734189</v>
      </c>
      <c r="P14" s="24"/>
      <c r="Q14" s="18"/>
      <c r="R14" s="48">
        <v>15</v>
      </c>
      <c r="S14" s="18" t="s">
        <v>193</v>
      </c>
      <c r="T14" s="18"/>
    </row>
    <row r="15" spans="1:20">
      <c r="A15" s="4">
        <v>11</v>
      </c>
      <c r="B15" s="17" t="s">
        <v>62</v>
      </c>
      <c r="C15" s="48" t="s">
        <v>511</v>
      </c>
      <c r="D15" s="48" t="s">
        <v>23</v>
      </c>
      <c r="E15" s="19">
        <v>18050402804</v>
      </c>
      <c r="F15" s="48" t="s">
        <v>100</v>
      </c>
      <c r="G15" s="19">
        <v>19</v>
      </c>
      <c r="H15" s="19">
        <v>17</v>
      </c>
      <c r="I15" s="60">
        <f t="shared" si="0"/>
        <v>36</v>
      </c>
      <c r="J15" s="48">
        <v>9613136027</v>
      </c>
      <c r="K15" s="48" t="s">
        <v>656</v>
      </c>
      <c r="L15" s="48" t="s">
        <v>657</v>
      </c>
      <c r="M15" s="48">
        <v>9954937769</v>
      </c>
      <c r="N15" s="48" t="s">
        <v>658</v>
      </c>
      <c r="O15" s="48">
        <v>6900249345</v>
      </c>
      <c r="P15" s="24"/>
      <c r="Q15" s="18"/>
      <c r="R15" s="48">
        <v>15</v>
      </c>
      <c r="S15" s="18" t="s">
        <v>193</v>
      </c>
      <c r="T15" s="18"/>
    </row>
    <row r="16" spans="1:20">
      <c r="A16" s="4">
        <v>12</v>
      </c>
      <c r="B16" s="17" t="s">
        <v>62</v>
      </c>
      <c r="C16" s="48" t="s">
        <v>512</v>
      </c>
      <c r="D16" s="48" t="s">
        <v>25</v>
      </c>
      <c r="E16" s="19">
        <v>170</v>
      </c>
      <c r="F16" s="48" t="s">
        <v>73</v>
      </c>
      <c r="G16" s="19">
        <v>21</v>
      </c>
      <c r="H16" s="19">
        <v>13</v>
      </c>
      <c r="I16" s="60">
        <f t="shared" si="0"/>
        <v>34</v>
      </c>
      <c r="J16" s="48">
        <v>7658889967</v>
      </c>
      <c r="K16" s="48" t="s">
        <v>656</v>
      </c>
      <c r="L16" s="48" t="s">
        <v>657</v>
      </c>
      <c r="M16" s="48">
        <v>9954937769</v>
      </c>
      <c r="N16" s="48" t="s">
        <v>658</v>
      </c>
      <c r="O16" s="48">
        <v>6900249345</v>
      </c>
      <c r="P16" s="24" t="s">
        <v>659</v>
      </c>
      <c r="Q16" s="18" t="s">
        <v>257</v>
      </c>
      <c r="R16" s="48">
        <v>12</v>
      </c>
      <c r="S16" s="18" t="s">
        <v>193</v>
      </c>
      <c r="T16" s="18"/>
    </row>
    <row r="17" spans="1:20">
      <c r="A17" s="4">
        <v>13</v>
      </c>
      <c r="B17" s="17" t="s">
        <v>62</v>
      </c>
      <c r="C17" s="48" t="s">
        <v>513</v>
      </c>
      <c r="D17" s="48" t="s">
        <v>25</v>
      </c>
      <c r="E17" s="19" t="s">
        <v>514</v>
      </c>
      <c r="F17" s="48" t="s">
        <v>73</v>
      </c>
      <c r="G17" s="19">
        <v>9</v>
      </c>
      <c r="H17" s="19">
        <v>8</v>
      </c>
      <c r="I17" s="60">
        <f t="shared" si="0"/>
        <v>17</v>
      </c>
      <c r="J17" s="48">
        <v>8135814434</v>
      </c>
      <c r="K17" s="48" t="s">
        <v>656</v>
      </c>
      <c r="L17" s="48" t="s">
        <v>657</v>
      </c>
      <c r="M17" s="48">
        <v>9954937769</v>
      </c>
      <c r="N17" s="48" t="s">
        <v>658</v>
      </c>
      <c r="O17" s="48">
        <v>6900249345</v>
      </c>
      <c r="P17" s="24"/>
      <c r="Q17" s="18"/>
      <c r="R17" s="48">
        <v>12</v>
      </c>
      <c r="S17" s="18" t="s">
        <v>193</v>
      </c>
      <c r="T17" s="18"/>
    </row>
    <row r="18" spans="1:20">
      <c r="A18" s="4">
        <v>14</v>
      </c>
      <c r="B18" s="17" t="s">
        <v>62</v>
      </c>
      <c r="C18" s="48" t="s">
        <v>515</v>
      </c>
      <c r="D18" s="48" t="s">
        <v>25</v>
      </c>
      <c r="E18" s="19" t="s">
        <v>516</v>
      </c>
      <c r="F18" s="48" t="s">
        <v>73</v>
      </c>
      <c r="G18" s="19">
        <v>6</v>
      </c>
      <c r="H18" s="19">
        <v>7</v>
      </c>
      <c r="I18" s="60">
        <f t="shared" si="0"/>
        <v>13</v>
      </c>
      <c r="J18" s="48">
        <v>9954600858</v>
      </c>
      <c r="K18" s="48" t="s">
        <v>656</v>
      </c>
      <c r="L18" s="48" t="s">
        <v>657</v>
      </c>
      <c r="M18" s="48">
        <v>9954937769</v>
      </c>
      <c r="N18" s="48" t="s">
        <v>658</v>
      </c>
      <c r="O18" s="48">
        <v>6900249345</v>
      </c>
      <c r="P18" s="24"/>
      <c r="Q18" s="18"/>
      <c r="R18" s="48">
        <v>15</v>
      </c>
      <c r="S18" s="18" t="s">
        <v>193</v>
      </c>
      <c r="T18" s="18"/>
    </row>
    <row r="19" spans="1:20">
      <c r="A19" s="4">
        <v>15</v>
      </c>
      <c r="B19" s="17" t="s">
        <v>62</v>
      </c>
      <c r="C19" s="48" t="s">
        <v>517</v>
      </c>
      <c r="D19" s="48" t="s">
        <v>23</v>
      </c>
      <c r="E19" s="19">
        <v>18050402801</v>
      </c>
      <c r="F19" s="48" t="s">
        <v>85</v>
      </c>
      <c r="G19" s="19">
        <v>18</v>
      </c>
      <c r="H19" s="19">
        <v>15</v>
      </c>
      <c r="I19" s="60">
        <f t="shared" si="0"/>
        <v>33</v>
      </c>
      <c r="J19" s="48">
        <v>7896626322</v>
      </c>
      <c r="K19" s="48" t="s">
        <v>656</v>
      </c>
      <c r="L19" s="48" t="s">
        <v>657</v>
      </c>
      <c r="M19" s="48">
        <v>9954937769</v>
      </c>
      <c r="N19" s="48" t="s">
        <v>658</v>
      </c>
      <c r="O19" s="48">
        <v>6900249345</v>
      </c>
      <c r="P19" s="24"/>
      <c r="Q19" s="18"/>
      <c r="R19" s="48">
        <v>10</v>
      </c>
      <c r="S19" s="18" t="s">
        <v>193</v>
      </c>
      <c r="T19" s="18"/>
    </row>
    <row r="20" spans="1:20" ht="33">
      <c r="A20" s="4">
        <v>16</v>
      </c>
      <c r="B20" s="17" t="s">
        <v>62</v>
      </c>
      <c r="C20" s="48" t="s">
        <v>518</v>
      </c>
      <c r="D20" s="48" t="s">
        <v>25</v>
      </c>
      <c r="E20" s="19">
        <v>167</v>
      </c>
      <c r="F20" s="48" t="s">
        <v>73</v>
      </c>
      <c r="G20" s="19">
        <v>15</v>
      </c>
      <c r="H20" s="19">
        <v>11</v>
      </c>
      <c r="I20" s="60">
        <f t="shared" si="0"/>
        <v>26</v>
      </c>
      <c r="J20" s="48">
        <v>8753923311</v>
      </c>
      <c r="K20" s="48" t="s">
        <v>656</v>
      </c>
      <c r="L20" s="48" t="s">
        <v>657</v>
      </c>
      <c r="M20" s="48">
        <v>9954937769</v>
      </c>
      <c r="N20" s="48" t="s">
        <v>658</v>
      </c>
      <c r="O20" s="48">
        <v>6900249345</v>
      </c>
      <c r="P20" s="24"/>
      <c r="Q20" s="18"/>
      <c r="R20" s="48">
        <v>10</v>
      </c>
      <c r="S20" s="18" t="s">
        <v>193</v>
      </c>
      <c r="T20" s="18"/>
    </row>
    <row r="21" spans="1:20">
      <c r="A21" s="4">
        <v>17</v>
      </c>
      <c r="B21" s="17" t="s">
        <v>62</v>
      </c>
      <c r="C21" s="48" t="s">
        <v>519</v>
      </c>
      <c r="D21" s="48" t="s">
        <v>25</v>
      </c>
      <c r="E21" s="19">
        <v>74</v>
      </c>
      <c r="F21" s="48" t="s">
        <v>73</v>
      </c>
      <c r="G21" s="19">
        <v>20</v>
      </c>
      <c r="H21" s="19">
        <v>16</v>
      </c>
      <c r="I21" s="60">
        <f t="shared" si="0"/>
        <v>36</v>
      </c>
      <c r="J21" s="48">
        <v>9954367061</v>
      </c>
      <c r="K21" s="48" t="s">
        <v>656</v>
      </c>
      <c r="L21" s="48" t="s">
        <v>657</v>
      </c>
      <c r="M21" s="48">
        <v>9954937769</v>
      </c>
      <c r="N21" s="48" t="s">
        <v>658</v>
      </c>
      <c r="O21" s="48">
        <v>6900249345</v>
      </c>
      <c r="P21" s="24"/>
      <c r="Q21" s="18"/>
      <c r="R21" s="48">
        <v>10</v>
      </c>
      <c r="S21" s="18" t="s">
        <v>193</v>
      </c>
      <c r="T21" s="18"/>
    </row>
    <row r="22" spans="1:20">
      <c r="A22" s="4">
        <v>18</v>
      </c>
      <c r="B22" s="17" t="s">
        <v>62</v>
      </c>
      <c r="C22" s="48" t="s">
        <v>520</v>
      </c>
      <c r="D22" s="48" t="s">
        <v>23</v>
      </c>
      <c r="E22" s="19">
        <v>18050402802</v>
      </c>
      <c r="F22" s="48" t="s">
        <v>85</v>
      </c>
      <c r="G22" s="19">
        <v>10</v>
      </c>
      <c r="H22" s="19">
        <v>10</v>
      </c>
      <c r="I22" s="60">
        <f t="shared" si="0"/>
        <v>20</v>
      </c>
      <c r="J22" s="48">
        <v>9401916117</v>
      </c>
      <c r="K22" s="48" t="s">
        <v>656</v>
      </c>
      <c r="L22" s="48" t="s">
        <v>657</v>
      </c>
      <c r="M22" s="48">
        <v>9954937769</v>
      </c>
      <c r="N22" s="48" t="s">
        <v>658</v>
      </c>
      <c r="O22" s="48">
        <v>6900249345</v>
      </c>
      <c r="P22" s="24"/>
      <c r="Q22" s="18"/>
      <c r="R22" s="48">
        <v>10</v>
      </c>
      <c r="S22" s="18" t="s">
        <v>193</v>
      </c>
      <c r="T22" s="18"/>
    </row>
    <row r="23" spans="1:20">
      <c r="A23" s="4">
        <v>19</v>
      </c>
      <c r="B23" s="17" t="s">
        <v>62</v>
      </c>
      <c r="C23" s="48" t="s">
        <v>521</v>
      </c>
      <c r="D23" s="48" t="s">
        <v>23</v>
      </c>
      <c r="E23" s="19">
        <v>18050402803</v>
      </c>
      <c r="F23" s="48" t="s">
        <v>85</v>
      </c>
      <c r="G23" s="19">
        <v>8</v>
      </c>
      <c r="H23" s="19">
        <v>9</v>
      </c>
      <c r="I23" s="60">
        <f t="shared" si="0"/>
        <v>17</v>
      </c>
      <c r="J23" s="48">
        <v>9954863810</v>
      </c>
      <c r="K23" s="48" t="s">
        <v>656</v>
      </c>
      <c r="L23" s="48" t="s">
        <v>657</v>
      </c>
      <c r="M23" s="48">
        <v>9954937769</v>
      </c>
      <c r="N23" s="48" t="s">
        <v>658</v>
      </c>
      <c r="O23" s="48">
        <v>6900249345</v>
      </c>
      <c r="P23" s="24"/>
      <c r="Q23" s="18"/>
      <c r="R23" s="48">
        <v>10</v>
      </c>
      <c r="S23" s="18" t="s">
        <v>193</v>
      </c>
      <c r="T23" s="18"/>
    </row>
    <row r="24" spans="1:20">
      <c r="A24" s="4">
        <v>20</v>
      </c>
      <c r="B24" s="17" t="s">
        <v>62</v>
      </c>
      <c r="C24" s="48" t="s">
        <v>522</v>
      </c>
      <c r="D24" s="48" t="s">
        <v>25</v>
      </c>
      <c r="E24" s="19">
        <v>81</v>
      </c>
      <c r="F24" s="48" t="s">
        <v>73</v>
      </c>
      <c r="G24" s="19">
        <v>14</v>
      </c>
      <c r="H24" s="19">
        <v>20</v>
      </c>
      <c r="I24" s="60">
        <f t="shared" si="0"/>
        <v>34</v>
      </c>
      <c r="J24" s="48">
        <v>9957766477</v>
      </c>
      <c r="K24" s="48" t="s">
        <v>660</v>
      </c>
      <c r="L24" s="48" t="s">
        <v>450</v>
      </c>
      <c r="M24" s="48">
        <v>7896575349</v>
      </c>
      <c r="N24" s="48" t="s">
        <v>451</v>
      </c>
      <c r="O24" s="48">
        <v>7896928818</v>
      </c>
      <c r="P24" s="24" t="s">
        <v>661</v>
      </c>
      <c r="Q24" s="18" t="s">
        <v>192</v>
      </c>
      <c r="R24" s="48">
        <v>8</v>
      </c>
      <c r="S24" s="18" t="s">
        <v>193</v>
      </c>
      <c r="T24" s="18"/>
    </row>
    <row r="25" spans="1:20">
      <c r="A25" s="4">
        <v>21</v>
      </c>
      <c r="B25" s="17" t="s">
        <v>62</v>
      </c>
      <c r="C25" s="48" t="s">
        <v>523</v>
      </c>
      <c r="D25" s="48" t="s">
        <v>25</v>
      </c>
      <c r="E25" s="19">
        <v>153</v>
      </c>
      <c r="F25" s="48" t="s">
        <v>73</v>
      </c>
      <c r="G25" s="19">
        <v>15</v>
      </c>
      <c r="H25" s="19">
        <v>13</v>
      </c>
      <c r="I25" s="60">
        <f t="shared" si="0"/>
        <v>28</v>
      </c>
      <c r="J25" s="48">
        <v>9954345806</v>
      </c>
      <c r="K25" s="48" t="s">
        <v>660</v>
      </c>
      <c r="L25" s="48" t="s">
        <v>450</v>
      </c>
      <c r="M25" s="48">
        <v>7896575349</v>
      </c>
      <c r="N25" s="48" t="s">
        <v>662</v>
      </c>
      <c r="O25" s="48">
        <v>8473940357</v>
      </c>
      <c r="P25" s="24"/>
      <c r="Q25" s="18"/>
      <c r="R25" s="48">
        <v>10</v>
      </c>
      <c r="S25" s="18" t="s">
        <v>193</v>
      </c>
      <c r="T25" s="18"/>
    </row>
    <row r="26" spans="1:20">
      <c r="A26" s="4">
        <v>22</v>
      </c>
      <c r="B26" s="17" t="s">
        <v>62</v>
      </c>
      <c r="C26" s="48" t="s">
        <v>524</v>
      </c>
      <c r="D26" s="48" t="s">
        <v>25</v>
      </c>
      <c r="E26" s="19">
        <v>154</v>
      </c>
      <c r="F26" s="48" t="s">
        <v>73</v>
      </c>
      <c r="G26" s="19">
        <v>11</v>
      </c>
      <c r="H26" s="19">
        <v>9</v>
      </c>
      <c r="I26" s="60">
        <f t="shared" si="0"/>
        <v>20</v>
      </c>
      <c r="J26" s="48">
        <v>9854233693</v>
      </c>
      <c r="K26" s="48" t="s">
        <v>660</v>
      </c>
      <c r="L26" s="48" t="s">
        <v>450</v>
      </c>
      <c r="M26" s="48">
        <v>7896575349</v>
      </c>
      <c r="N26" s="48" t="s">
        <v>663</v>
      </c>
      <c r="O26" s="48">
        <v>9957740331</v>
      </c>
      <c r="P26" s="24"/>
      <c r="Q26" s="18"/>
      <c r="R26" s="48">
        <v>10</v>
      </c>
      <c r="S26" s="18" t="s">
        <v>193</v>
      </c>
      <c r="T26" s="18"/>
    </row>
    <row r="27" spans="1:20">
      <c r="A27" s="4">
        <v>23</v>
      </c>
      <c r="B27" s="17" t="s">
        <v>62</v>
      </c>
      <c r="C27" s="48" t="s">
        <v>525</v>
      </c>
      <c r="D27" s="48" t="s">
        <v>23</v>
      </c>
      <c r="E27" s="19">
        <v>18050407801</v>
      </c>
      <c r="F27" s="48" t="s">
        <v>85</v>
      </c>
      <c r="G27" s="19">
        <v>16</v>
      </c>
      <c r="H27" s="19">
        <v>11</v>
      </c>
      <c r="I27" s="60">
        <f t="shared" si="0"/>
        <v>27</v>
      </c>
      <c r="J27" s="48">
        <v>8811988069</v>
      </c>
      <c r="K27" s="48" t="s">
        <v>660</v>
      </c>
      <c r="L27" s="48" t="s">
        <v>450</v>
      </c>
      <c r="M27" s="48">
        <v>7896575349</v>
      </c>
      <c r="N27" s="48" t="s">
        <v>662</v>
      </c>
      <c r="O27" s="48">
        <v>8473940357</v>
      </c>
      <c r="P27" s="24"/>
      <c r="Q27" s="18"/>
      <c r="R27" s="48">
        <v>10</v>
      </c>
      <c r="S27" s="18" t="s">
        <v>193</v>
      </c>
      <c r="T27" s="18"/>
    </row>
    <row r="28" spans="1:20">
      <c r="A28" s="4">
        <v>24</v>
      </c>
      <c r="B28" s="17" t="s">
        <v>62</v>
      </c>
      <c r="C28" s="18" t="s">
        <v>526</v>
      </c>
      <c r="D28" s="18" t="s">
        <v>25</v>
      </c>
      <c r="E28" s="19">
        <v>82</v>
      </c>
      <c r="F28" s="18" t="s">
        <v>73</v>
      </c>
      <c r="G28" s="19">
        <v>12</v>
      </c>
      <c r="H28" s="19">
        <v>16</v>
      </c>
      <c r="I28" s="60">
        <f t="shared" si="0"/>
        <v>28</v>
      </c>
      <c r="J28" s="18">
        <v>9957318547</v>
      </c>
      <c r="K28" s="18" t="s">
        <v>660</v>
      </c>
      <c r="L28" s="18" t="s">
        <v>450</v>
      </c>
      <c r="M28" s="18">
        <v>7896575349</v>
      </c>
      <c r="N28" s="18" t="s">
        <v>664</v>
      </c>
      <c r="O28" s="18">
        <v>9954703519</v>
      </c>
      <c r="P28" s="24" t="s">
        <v>665</v>
      </c>
      <c r="Q28" s="18" t="s">
        <v>215</v>
      </c>
      <c r="R28" s="48">
        <v>8</v>
      </c>
      <c r="S28" s="18" t="s">
        <v>193</v>
      </c>
      <c r="T28" s="18"/>
    </row>
    <row r="29" spans="1:20" ht="33">
      <c r="A29" s="4">
        <v>25</v>
      </c>
      <c r="B29" s="17" t="s">
        <v>62</v>
      </c>
      <c r="C29" s="48" t="s">
        <v>527</v>
      </c>
      <c r="D29" s="48" t="s">
        <v>23</v>
      </c>
      <c r="E29" s="19">
        <v>18050408002</v>
      </c>
      <c r="F29" s="48" t="s">
        <v>77</v>
      </c>
      <c r="G29" s="19">
        <v>27</v>
      </c>
      <c r="H29" s="19">
        <v>69</v>
      </c>
      <c r="I29" s="60">
        <f t="shared" si="0"/>
        <v>96</v>
      </c>
      <c r="J29" s="48">
        <v>9954981989</v>
      </c>
      <c r="K29" s="48" t="s">
        <v>660</v>
      </c>
      <c r="L29" s="48" t="s">
        <v>450</v>
      </c>
      <c r="M29" s="48">
        <v>7896575349</v>
      </c>
      <c r="N29" s="48" t="s">
        <v>662</v>
      </c>
      <c r="O29" s="48">
        <v>8473940357</v>
      </c>
      <c r="P29" s="24"/>
      <c r="Q29" s="18"/>
      <c r="R29" s="48">
        <v>10</v>
      </c>
      <c r="S29" s="18" t="s">
        <v>193</v>
      </c>
      <c r="T29" s="18"/>
    </row>
    <row r="30" spans="1:20">
      <c r="A30" s="4">
        <v>26</v>
      </c>
      <c r="B30" s="17" t="s">
        <v>62</v>
      </c>
      <c r="C30" s="18" t="s">
        <v>528</v>
      </c>
      <c r="D30" s="18" t="s">
        <v>25</v>
      </c>
      <c r="E30" s="19">
        <v>157</v>
      </c>
      <c r="F30" s="18" t="s">
        <v>73</v>
      </c>
      <c r="G30" s="19">
        <v>14</v>
      </c>
      <c r="H30" s="19">
        <v>11</v>
      </c>
      <c r="I30" s="60">
        <f t="shared" si="0"/>
        <v>25</v>
      </c>
      <c r="J30" s="18">
        <v>9957807263</v>
      </c>
      <c r="K30" s="18" t="s">
        <v>660</v>
      </c>
      <c r="L30" s="18" t="s">
        <v>450</v>
      </c>
      <c r="M30" s="18">
        <v>7896575349</v>
      </c>
      <c r="N30" s="18" t="s">
        <v>663</v>
      </c>
      <c r="O30" s="18">
        <v>9957740331</v>
      </c>
      <c r="P30" s="24" t="s">
        <v>666</v>
      </c>
      <c r="Q30" s="18" t="s">
        <v>221</v>
      </c>
      <c r="R30" s="48">
        <v>10</v>
      </c>
      <c r="S30" s="18" t="s">
        <v>193</v>
      </c>
      <c r="T30" s="18"/>
    </row>
    <row r="31" spans="1:20">
      <c r="A31" s="4">
        <v>27</v>
      </c>
      <c r="B31" s="17" t="s">
        <v>62</v>
      </c>
      <c r="C31" s="18" t="s">
        <v>526</v>
      </c>
      <c r="D31" s="18" t="s">
        <v>25</v>
      </c>
      <c r="E31" s="19">
        <v>360</v>
      </c>
      <c r="F31" s="18" t="s">
        <v>73</v>
      </c>
      <c r="G31" s="19">
        <v>16</v>
      </c>
      <c r="H31" s="19">
        <v>10</v>
      </c>
      <c r="I31" s="60">
        <f t="shared" si="0"/>
        <v>26</v>
      </c>
      <c r="J31" s="18">
        <v>9864474861</v>
      </c>
      <c r="K31" s="18" t="s">
        <v>660</v>
      </c>
      <c r="L31" s="18" t="s">
        <v>450</v>
      </c>
      <c r="M31" s="18">
        <v>7896575349</v>
      </c>
      <c r="N31" s="18" t="s">
        <v>664</v>
      </c>
      <c r="O31" s="18">
        <v>9954703519</v>
      </c>
      <c r="P31" s="24"/>
      <c r="Q31" s="18"/>
      <c r="R31" s="48">
        <v>12</v>
      </c>
      <c r="S31" s="18" t="s">
        <v>193</v>
      </c>
      <c r="T31" s="18"/>
    </row>
    <row r="32" spans="1:20">
      <c r="A32" s="4">
        <v>28</v>
      </c>
      <c r="B32" s="17" t="s">
        <v>62</v>
      </c>
      <c r="C32" s="18" t="s">
        <v>529</v>
      </c>
      <c r="D32" s="18" t="s">
        <v>23</v>
      </c>
      <c r="E32" s="19">
        <v>18050407803</v>
      </c>
      <c r="F32" s="18" t="s">
        <v>85</v>
      </c>
      <c r="G32" s="19">
        <v>88</v>
      </c>
      <c r="H32" s="19">
        <v>69</v>
      </c>
      <c r="I32" s="60">
        <f t="shared" si="0"/>
        <v>157</v>
      </c>
      <c r="J32" s="18">
        <v>9864760946</v>
      </c>
      <c r="K32" s="18" t="s">
        <v>660</v>
      </c>
      <c r="L32" s="18" t="s">
        <v>450</v>
      </c>
      <c r="M32" s="18">
        <v>7896575349</v>
      </c>
      <c r="N32" s="18" t="s">
        <v>663</v>
      </c>
      <c r="O32" s="18">
        <v>9957740331</v>
      </c>
      <c r="P32" s="24"/>
      <c r="Q32" s="18"/>
      <c r="R32" s="48">
        <v>10</v>
      </c>
      <c r="S32" s="18" t="s">
        <v>193</v>
      </c>
      <c r="T32" s="18"/>
    </row>
    <row r="33" spans="1:20">
      <c r="A33" s="4">
        <v>29</v>
      </c>
      <c r="B33" s="17" t="s">
        <v>62</v>
      </c>
      <c r="C33" s="18" t="s">
        <v>530</v>
      </c>
      <c r="D33" s="18" t="s">
        <v>23</v>
      </c>
      <c r="E33" s="19">
        <v>18050407802</v>
      </c>
      <c r="F33" s="18" t="s">
        <v>85</v>
      </c>
      <c r="G33" s="19">
        <v>10</v>
      </c>
      <c r="H33" s="19">
        <v>9</v>
      </c>
      <c r="I33" s="60">
        <f t="shared" si="0"/>
        <v>19</v>
      </c>
      <c r="J33" s="18">
        <v>9957740559</v>
      </c>
      <c r="K33" s="18" t="s">
        <v>660</v>
      </c>
      <c r="L33" s="18" t="s">
        <v>450</v>
      </c>
      <c r="M33" s="18">
        <v>7896575349</v>
      </c>
      <c r="N33" s="18" t="s">
        <v>663</v>
      </c>
      <c r="O33" s="18">
        <v>9957740331</v>
      </c>
      <c r="P33" s="24"/>
      <c r="Q33" s="18"/>
      <c r="R33" s="48">
        <v>10</v>
      </c>
      <c r="S33" s="18" t="s">
        <v>193</v>
      </c>
      <c r="T33" s="18"/>
    </row>
    <row r="34" spans="1:20">
      <c r="A34" s="4">
        <v>30</v>
      </c>
      <c r="B34" s="17" t="s">
        <v>62</v>
      </c>
      <c r="C34" s="18" t="s">
        <v>531</v>
      </c>
      <c r="D34" s="18" t="s">
        <v>25</v>
      </c>
      <c r="E34" s="19">
        <v>156</v>
      </c>
      <c r="F34" s="18" t="s">
        <v>73</v>
      </c>
      <c r="G34" s="19">
        <v>21</v>
      </c>
      <c r="H34" s="19">
        <v>11</v>
      </c>
      <c r="I34" s="60">
        <f t="shared" si="0"/>
        <v>32</v>
      </c>
      <c r="J34" s="18">
        <v>7086283986</v>
      </c>
      <c r="K34" s="18" t="s">
        <v>667</v>
      </c>
      <c r="L34" s="18" t="s">
        <v>668</v>
      </c>
      <c r="M34" s="18">
        <v>9678880868</v>
      </c>
      <c r="N34" s="18" t="s">
        <v>669</v>
      </c>
      <c r="O34" s="18">
        <v>7637036513</v>
      </c>
      <c r="P34" s="24" t="s">
        <v>670</v>
      </c>
      <c r="Q34" s="18" t="s">
        <v>671</v>
      </c>
      <c r="R34" s="18">
        <v>10</v>
      </c>
      <c r="S34" s="18" t="s">
        <v>193</v>
      </c>
      <c r="T34" s="18"/>
    </row>
    <row r="35" spans="1:20">
      <c r="A35" s="4">
        <v>31</v>
      </c>
      <c r="B35" s="17" t="s">
        <v>62</v>
      </c>
      <c r="C35" s="18" t="s">
        <v>532</v>
      </c>
      <c r="D35" s="18" t="s">
        <v>25</v>
      </c>
      <c r="E35" s="19" t="s">
        <v>533</v>
      </c>
      <c r="F35" s="18" t="s">
        <v>73</v>
      </c>
      <c r="G35" s="19">
        <v>7</v>
      </c>
      <c r="H35" s="19">
        <v>8</v>
      </c>
      <c r="I35" s="60">
        <f t="shared" si="0"/>
        <v>15</v>
      </c>
      <c r="J35" s="18">
        <v>9678702851</v>
      </c>
      <c r="K35" s="18" t="s">
        <v>667</v>
      </c>
      <c r="L35" s="18" t="s">
        <v>668</v>
      </c>
      <c r="M35" s="18">
        <v>9678880868</v>
      </c>
      <c r="N35" s="18" t="s">
        <v>672</v>
      </c>
      <c r="O35" s="18">
        <v>7637036513</v>
      </c>
      <c r="P35" s="24"/>
      <c r="Q35" s="18"/>
      <c r="R35" s="18">
        <v>10</v>
      </c>
      <c r="S35" s="18" t="s">
        <v>193</v>
      </c>
      <c r="T35" s="18"/>
    </row>
    <row r="36" spans="1:20">
      <c r="A36" s="4">
        <v>32</v>
      </c>
      <c r="B36" s="17" t="s">
        <v>62</v>
      </c>
      <c r="C36" s="58" t="s">
        <v>534</v>
      </c>
      <c r="D36" s="58" t="s">
        <v>23</v>
      </c>
      <c r="E36" s="17">
        <v>18050807802</v>
      </c>
      <c r="F36" s="58" t="s">
        <v>185</v>
      </c>
      <c r="G36" s="17">
        <v>58</v>
      </c>
      <c r="H36" s="17">
        <v>98</v>
      </c>
      <c r="I36" s="60">
        <f t="shared" si="0"/>
        <v>156</v>
      </c>
      <c r="J36" s="58">
        <v>9954264839</v>
      </c>
      <c r="K36" s="58" t="s">
        <v>660</v>
      </c>
      <c r="L36" s="58" t="s">
        <v>450</v>
      </c>
      <c r="M36" s="58">
        <v>7896575349</v>
      </c>
      <c r="N36" s="58" t="s">
        <v>662</v>
      </c>
      <c r="O36" s="58">
        <v>8473940357</v>
      </c>
      <c r="P36" s="24"/>
      <c r="Q36" s="18"/>
      <c r="R36" s="18">
        <v>10</v>
      </c>
      <c r="S36" s="18" t="s">
        <v>193</v>
      </c>
      <c r="T36" s="18"/>
    </row>
    <row r="37" spans="1:20">
      <c r="A37" s="4">
        <v>33</v>
      </c>
      <c r="B37" s="17" t="s">
        <v>62</v>
      </c>
      <c r="C37" s="18" t="s">
        <v>535</v>
      </c>
      <c r="D37" s="18" t="s">
        <v>23</v>
      </c>
      <c r="E37" s="19">
        <v>18050404802</v>
      </c>
      <c r="F37" s="18" t="s">
        <v>85</v>
      </c>
      <c r="G37" s="19">
        <v>45</v>
      </c>
      <c r="H37" s="19">
        <v>39</v>
      </c>
      <c r="I37" s="60">
        <f t="shared" si="0"/>
        <v>84</v>
      </c>
      <c r="J37" s="18">
        <v>9801159068</v>
      </c>
      <c r="K37" s="18" t="s">
        <v>673</v>
      </c>
      <c r="L37" s="18" t="s">
        <v>674</v>
      </c>
      <c r="M37" s="18">
        <v>9101012834</v>
      </c>
      <c r="N37" s="18" t="s">
        <v>675</v>
      </c>
      <c r="O37" s="18">
        <v>8876484294</v>
      </c>
      <c r="P37" s="24" t="s">
        <v>676</v>
      </c>
      <c r="Q37" s="18" t="s">
        <v>247</v>
      </c>
      <c r="R37" s="18">
        <v>18</v>
      </c>
      <c r="S37" s="18" t="s">
        <v>193</v>
      </c>
      <c r="T37" s="18"/>
    </row>
    <row r="38" spans="1:20" ht="33">
      <c r="A38" s="4">
        <v>34</v>
      </c>
      <c r="B38" s="17" t="s">
        <v>62</v>
      </c>
      <c r="C38" s="18" t="s">
        <v>536</v>
      </c>
      <c r="D38" s="18" t="s">
        <v>23</v>
      </c>
      <c r="E38" s="19">
        <v>18050404805</v>
      </c>
      <c r="F38" s="18" t="s">
        <v>77</v>
      </c>
      <c r="G38" s="19">
        <v>0</v>
      </c>
      <c r="H38" s="19">
        <v>114</v>
      </c>
      <c r="I38" s="60">
        <f t="shared" si="0"/>
        <v>114</v>
      </c>
      <c r="J38" s="18">
        <v>9577738155</v>
      </c>
      <c r="K38" s="18" t="s">
        <v>673</v>
      </c>
      <c r="L38" s="18" t="s">
        <v>674</v>
      </c>
      <c r="M38" s="18">
        <v>9101012834</v>
      </c>
      <c r="N38" s="18" t="s">
        <v>675</v>
      </c>
      <c r="O38" s="18">
        <v>8876484294</v>
      </c>
      <c r="P38" s="24"/>
      <c r="Q38" s="18"/>
      <c r="R38" s="18">
        <v>20</v>
      </c>
      <c r="S38" s="18" t="s">
        <v>193</v>
      </c>
      <c r="T38" s="18"/>
    </row>
    <row r="39" spans="1:20">
      <c r="A39" s="4">
        <v>35</v>
      </c>
      <c r="B39" s="17" t="s">
        <v>62</v>
      </c>
      <c r="C39" s="18" t="s">
        <v>537</v>
      </c>
      <c r="D39" s="18" t="s">
        <v>25</v>
      </c>
      <c r="E39" s="19">
        <v>87</v>
      </c>
      <c r="F39" s="18" t="s">
        <v>73</v>
      </c>
      <c r="G39" s="19">
        <v>22</v>
      </c>
      <c r="H39" s="19">
        <v>14</v>
      </c>
      <c r="I39" s="60">
        <f t="shared" si="0"/>
        <v>36</v>
      </c>
      <c r="J39" s="18">
        <v>9957731602</v>
      </c>
      <c r="K39" s="18" t="s">
        <v>677</v>
      </c>
      <c r="L39" s="18" t="s">
        <v>439</v>
      </c>
      <c r="M39" s="18">
        <v>8011348717</v>
      </c>
      <c r="N39" s="18" t="s">
        <v>486</v>
      </c>
      <c r="O39" s="18">
        <v>8011838670</v>
      </c>
      <c r="P39" s="24" t="s">
        <v>678</v>
      </c>
      <c r="Q39" s="18" t="s">
        <v>237</v>
      </c>
      <c r="R39" s="18">
        <v>10</v>
      </c>
      <c r="S39" s="18" t="s">
        <v>193</v>
      </c>
      <c r="T39" s="18"/>
    </row>
    <row r="40" spans="1:20">
      <c r="A40" s="4">
        <v>36</v>
      </c>
      <c r="B40" s="17" t="s">
        <v>62</v>
      </c>
      <c r="C40" s="18" t="s">
        <v>538</v>
      </c>
      <c r="D40" s="18" t="s">
        <v>23</v>
      </c>
      <c r="E40" s="19">
        <v>18050415502</v>
      </c>
      <c r="F40" s="18" t="s">
        <v>85</v>
      </c>
      <c r="G40" s="19">
        <v>23</v>
      </c>
      <c r="H40" s="19">
        <v>25</v>
      </c>
      <c r="I40" s="60">
        <f t="shared" si="0"/>
        <v>48</v>
      </c>
      <c r="J40" s="18">
        <v>8479822246</v>
      </c>
      <c r="K40" s="18" t="s">
        <v>427</v>
      </c>
      <c r="L40" s="18" t="s">
        <v>428</v>
      </c>
      <c r="M40" s="18">
        <v>9365400989</v>
      </c>
      <c r="N40" s="18" t="s">
        <v>429</v>
      </c>
      <c r="O40" s="18">
        <v>9957500759</v>
      </c>
      <c r="P40" s="24"/>
      <c r="Q40" s="18"/>
      <c r="R40" s="18">
        <v>15</v>
      </c>
      <c r="S40" s="18" t="s">
        <v>193</v>
      </c>
      <c r="T40" s="18"/>
    </row>
    <row r="41" spans="1:20">
      <c r="A41" s="4">
        <v>37</v>
      </c>
      <c r="B41" s="17" t="s">
        <v>62</v>
      </c>
      <c r="C41" s="18" t="s">
        <v>539</v>
      </c>
      <c r="D41" s="18" t="s">
        <v>25</v>
      </c>
      <c r="E41" s="19">
        <v>69</v>
      </c>
      <c r="F41" s="18" t="s">
        <v>73</v>
      </c>
      <c r="G41" s="19">
        <v>20</v>
      </c>
      <c r="H41" s="19">
        <v>13</v>
      </c>
      <c r="I41" s="60">
        <f t="shared" si="0"/>
        <v>33</v>
      </c>
      <c r="J41" s="18">
        <v>7576015591</v>
      </c>
      <c r="K41" s="18" t="s">
        <v>679</v>
      </c>
      <c r="L41" s="18" t="s">
        <v>680</v>
      </c>
      <c r="M41" s="18">
        <v>8811892243</v>
      </c>
      <c r="N41" s="18" t="s">
        <v>681</v>
      </c>
      <c r="O41" s="18">
        <v>7906295463</v>
      </c>
      <c r="P41" s="24" t="s">
        <v>682</v>
      </c>
      <c r="Q41" s="18" t="s">
        <v>257</v>
      </c>
      <c r="R41" s="18">
        <v>20</v>
      </c>
      <c r="S41" s="18" t="s">
        <v>193</v>
      </c>
      <c r="T41" s="18"/>
    </row>
    <row r="42" spans="1:20">
      <c r="A42" s="4">
        <v>38</v>
      </c>
      <c r="B42" s="17" t="s">
        <v>62</v>
      </c>
      <c r="C42" s="18" t="s">
        <v>540</v>
      </c>
      <c r="D42" s="18" t="s">
        <v>25</v>
      </c>
      <c r="E42" s="19">
        <v>70</v>
      </c>
      <c r="F42" s="18" t="s">
        <v>73</v>
      </c>
      <c r="G42" s="19">
        <v>15</v>
      </c>
      <c r="H42" s="19">
        <v>11</v>
      </c>
      <c r="I42" s="60">
        <f t="shared" si="0"/>
        <v>26</v>
      </c>
      <c r="J42" s="18">
        <v>8011331674</v>
      </c>
      <c r="K42" s="18" t="s">
        <v>679</v>
      </c>
      <c r="L42" s="18" t="s">
        <v>683</v>
      </c>
      <c r="M42" s="18">
        <v>8811892243</v>
      </c>
      <c r="N42" s="18" t="s">
        <v>684</v>
      </c>
      <c r="O42" s="18">
        <v>9678510539</v>
      </c>
      <c r="P42" s="24"/>
      <c r="Q42" s="18"/>
      <c r="R42" s="18">
        <v>20</v>
      </c>
      <c r="S42" s="18" t="s">
        <v>193</v>
      </c>
      <c r="T42" s="18"/>
    </row>
    <row r="43" spans="1:20">
      <c r="A43" s="4">
        <v>39</v>
      </c>
      <c r="B43" s="17" t="s">
        <v>62</v>
      </c>
      <c r="C43" s="58" t="s">
        <v>541</v>
      </c>
      <c r="D43" s="58" t="s">
        <v>23</v>
      </c>
      <c r="E43" s="17">
        <v>18050416602</v>
      </c>
      <c r="F43" s="58" t="s">
        <v>77</v>
      </c>
      <c r="G43" s="17">
        <v>140</v>
      </c>
      <c r="H43" s="17">
        <v>125</v>
      </c>
      <c r="I43" s="60">
        <f t="shared" si="0"/>
        <v>265</v>
      </c>
      <c r="J43" s="58">
        <v>9435677265</v>
      </c>
      <c r="K43" s="58" t="s">
        <v>679</v>
      </c>
      <c r="L43" s="58" t="s">
        <v>683</v>
      </c>
      <c r="M43" s="58">
        <v>8811892243</v>
      </c>
      <c r="N43" s="58" t="s">
        <v>685</v>
      </c>
      <c r="O43" s="58">
        <v>6900779942</v>
      </c>
      <c r="P43" s="24"/>
      <c r="Q43" s="18"/>
      <c r="R43" s="18">
        <v>20</v>
      </c>
      <c r="S43" s="18" t="s">
        <v>193</v>
      </c>
      <c r="T43" s="18"/>
    </row>
    <row r="44" spans="1:20">
      <c r="A44" s="4">
        <v>40</v>
      </c>
      <c r="B44" s="17" t="s">
        <v>62</v>
      </c>
      <c r="C44" s="18" t="s">
        <v>542</v>
      </c>
      <c r="D44" s="18" t="s">
        <v>25</v>
      </c>
      <c r="E44" s="19">
        <v>71</v>
      </c>
      <c r="F44" s="18" t="s">
        <v>73</v>
      </c>
      <c r="G44" s="19">
        <v>16</v>
      </c>
      <c r="H44" s="19">
        <v>19</v>
      </c>
      <c r="I44" s="60">
        <f t="shared" si="0"/>
        <v>35</v>
      </c>
      <c r="J44" s="18">
        <v>9401559126</v>
      </c>
      <c r="K44" s="18" t="s">
        <v>679</v>
      </c>
      <c r="L44" s="18" t="s">
        <v>683</v>
      </c>
      <c r="M44" s="18">
        <v>8811892243</v>
      </c>
      <c r="N44" s="18" t="s">
        <v>686</v>
      </c>
      <c r="O44" s="18">
        <v>8365950409</v>
      </c>
      <c r="P44" s="24" t="s">
        <v>687</v>
      </c>
      <c r="Q44" s="18" t="s">
        <v>192</v>
      </c>
      <c r="R44" s="18">
        <v>20</v>
      </c>
      <c r="S44" s="18" t="s">
        <v>193</v>
      </c>
      <c r="T44" s="18"/>
    </row>
    <row r="45" spans="1:20">
      <c r="A45" s="4">
        <v>41</v>
      </c>
      <c r="B45" s="17" t="s">
        <v>62</v>
      </c>
      <c r="C45" s="18" t="s">
        <v>543</v>
      </c>
      <c r="D45" s="18" t="s">
        <v>25</v>
      </c>
      <c r="E45" s="19">
        <v>72</v>
      </c>
      <c r="F45" s="18" t="s">
        <v>73</v>
      </c>
      <c r="G45" s="19">
        <v>8</v>
      </c>
      <c r="H45" s="19">
        <v>8</v>
      </c>
      <c r="I45" s="60">
        <f t="shared" si="0"/>
        <v>16</v>
      </c>
      <c r="J45" s="18">
        <v>8721977453</v>
      </c>
      <c r="K45" s="18" t="s">
        <v>679</v>
      </c>
      <c r="L45" s="18" t="s">
        <v>683</v>
      </c>
      <c r="M45" s="18">
        <v>8811892243</v>
      </c>
      <c r="N45" s="18" t="s">
        <v>685</v>
      </c>
      <c r="O45" s="18">
        <v>6900779942</v>
      </c>
      <c r="P45" s="24"/>
      <c r="Q45" s="18"/>
      <c r="R45" s="18">
        <v>22</v>
      </c>
      <c r="S45" s="18" t="s">
        <v>193</v>
      </c>
      <c r="T45" s="18"/>
    </row>
    <row r="46" spans="1:20">
      <c r="A46" s="4">
        <v>42</v>
      </c>
      <c r="B46" s="17" t="s">
        <v>62</v>
      </c>
      <c r="C46" s="18" t="s">
        <v>544</v>
      </c>
      <c r="D46" s="18" t="s">
        <v>25</v>
      </c>
      <c r="E46" s="19" t="s">
        <v>545</v>
      </c>
      <c r="F46" s="18" t="s">
        <v>73</v>
      </c>
      <c r="G46" s="19">
        <v>3</v>
      </c>
      <c r="H46" s="19">
        <v>3</v>
      </c>
      <c r="I46" s="60">
        <f t="shared" si="0"/>
        <v>6</v>
      </c>
      <c r="J46" s="18">
        <v>8876487767</v>
      </c>
      <c r="K46" s="18" t="s">
        <v>679</v>
      </c>
      <c r="L46" s="18" t="s">
        <v>683</v>
      </c>
      <c r="M46" s="18">
        <v>8811892243</v>
      </c>
      <c r="N46" s="18" t="s">
        <v>684</v>
      </c>
      <c r="O46" s="18">
        <v>9678510539</v>
      </c>
      <c r="P46" s="24"/>
      <c r="Q46" s="18"/>
      <c r="R46" s="18">
        <v>20</v>
      </c>
      <c r="S46" s="18" t="s">
        <v>193</v>
      </c>
      <c r="T46" s="18"/>
    </row>
    <row r="47" spans="1:20">
      <c r="A47" s="4">
        <v>43</v>
      </c>
      <c r="B47" s="17" t="s">
        <v>62</v>
      </c>
      <c r="C47" s="18" t="s">
        <v>546</v>
      </c>
      <c r="D47" s="18" t="s">
        <v>25</v>
      </c>
      <c r="E47" s="19" t="s">
        <v>547</v>
      </c>
      <c r="F47" s="18" t="s">
        <v>73</v>
      </c>
      <c r="G47" s="19">
        <v>6</v>
      </c>
      <c r="H47" s="19">
        <v>7</v>
      </c>
      <c r="I47" s="60">
        <f t="shared" si="0"/>
        <v>13</v>
      </c>
      <c r="J47" s="18">
        <v>9706945923</v>
      </c>
      <c r="K47" s="18" t="s">
        <v>679</v>
      </c>
      <c r="L47" s="18" t="s">
        <v>683</v>
      </c>
      <c r="M47" s="18">
        <v>8811892243</v>
      </c>
      <c r="N47" s="18" t="s">
        <v>685</v>
      </c>
      <c r="O47" s="18">
        <v>6900779942</v>
      </c>
      <c r="P47" s="24"/>
      <c r="Q47" s="18"/>
      <c r="R47" s="18">
        <v>20</v>
      </c>
      <c r="S47" s="18" t="s">
        <v>193</v>
      </c>
      <c r="T47" s="18"/>
    </row>
    <row r="48" spans="1:20">
      <c r="A48" s="4">
        <v>44</v>
      </c>
      <c r="B48" s="17" t="s">
        <v>62</v>
      </c>
      <c r="C48" s="18" t="s">
        <v>548</v>
      </c>
      <c r="D48" s="18" t="s">
        <v>25</v>
      </c>
      <c r="E48" s="19" t="s">
        <v>549</v>
      </c>
      <c r="F48" s="18" t="s">
        <v>73</v>
      </c>
      <c r="G48" s="19">
        <v>2</v>
      </c>
      <c r="H48" s="19">
        <v>2</v>
      </c>
      <c r="I48" s="60">
        <f t="shared" si="0"/>
        <v>4</v>
      </c>
      <c r="J48" s="18">
        <v>8402839763</v>
      </c>
      <c r="K48" s="18" t="s">
        <v>679</v>
      </c>
      <c r="L48" s="18" t="s">
        <v>683</v>
      </c>
      <c r="M48" s="18">
        <v>8811892243</v>
      </c>
      <c r="N48" s="18" t="s">
        <v>685</v>
      </c>
      <c r="O48" s="18">
        <v>6900779942</v>
      </c>
      <c r="P48" s="24" t="s">
        <v>688</v>
      </c>
      <c r="Q48" s="18" t="s">
        <v>215</v>
      </c>
      <c r="R48" s="18">
        <v>20</v>
      </c>
      <c r="S48" s="18" t="s">
        <v>193</v>
      </c>
      <c r="T48" s="18"/>
    </row>
    <row r="49" spans="1:20">
      <c r="A49" s="4">
        <v>45</v>
      </c>
      <c r="B49" s="17" t="s">
        <v>62</v>
      </c>
      <c r="C49" s="18" t="s">
        <v>550</v>
      </c>
      <c r="D49" s="18" t="s">
        <v>25</v>
      </c>
      <c r="E49" s="19">
        <v>68</v>
      </c>
      <c r="F49" s="18" t="s">
        <v>73</v>
      </c>
      <c r="G49" s="19">
        <v>12</v>
      </c>
      <c r="H49" s="19">
        <v>8</v>
      </c>
      <c r="I49" s="60">
        <f t="shared" si="0"/>
        <v>20</v>
      </c>
      <c r="J49" s="18">
        <v>9954790696</v>
      </c>
      <c r="K49" s="18" t="s">
        <v>679</v>
      </c>
      <c r="L49" s="18" t="s">
        <v>680</v>
      </c>
      <c r="M49" s="18">
        <v>8811892243</v>
      </c>
      <c r="N49" s="18" t="s">
        <v>689</v>
      </c>
      <c r="O49" s="18">
        <v>7637067746</v>
      </c>
      <c r="P49" s="24"/>
      <c r="Q49" s="18"/>
      <c r="R49" s="18">
        <v>20</v>
      </c>
      <c r="S49" s="18" t="s">
        <v>193</v>
      </c>
      <c r="T49" s="18"/>
    </row>
    <row r="50" spans="1:20">
      <c r="A50" s="4">
        <v>46</v>
      </c>
      <c r="B50" s="17" t="s">
        <v>62</v>
      </c>
      <c r="C50" s="58" t="s">
        <v>551</v>
      </c>
      <c r="D50" s="58" t="s">
        <v>25</v>
      </c>
      <c r="E50" s="17">
        <v>168</v>
      </c>
      <c r="F50" s="58" t="s">
        <v>73</v>
      </c>
      <c r="G50" s="17">
        <v>14</v>
      </c>
      <c r="H50" s="17">
        <v>14</v>
      </c>
      <c r="I50" s="60">
        <f t="shared" si="0"/>
        <v>28</v>
      </c>
      <c r="J50" s="58">
        <v>7636807440</v>
      </c>
      <c r="K50" s="58" t="s">
        <v>679</v>
      </c>
      <c r="L50" s="58" t="s">
        <v>680</v>
      </c>
      <c r="M50" s="58">
        <v>8811892243</v>
      </c>
      <c r="N50" s="58" t="s">
        <v>689</v>
      </c>
      <c r="O50" s="58">
        <v>7637067746</v>
      </c>
      <c r="P50" s="24"/>
      <c r="Q50" s="18"/>
      <c r="R50" s="18">
        <v>20</v>
      </c>
      <c r="S50" s="18" t="s">
        <v>193</v>
      </c>
      <c r="T50" s="18"/>
    </row>
    <row r="51" spans="1:20">
      <c r="A51" s="4">
        <v>47</v>
      </c>
      <c r="B51" s="17" t="s">
        <v>62</v>
      </c>
      <c r="C51" s="18" t="s">
        <v>552</v>
      </c>
      <c r="D51" s="18" t="s">
        <v>25</v>
      </c>
      <c r="E51" s="19">
        <v>238</v>
      </c>
      <c r="F51" s="18" t="s">
        <v>73</v>
      </c>
      <c r="G51" s="19">
        <v>8</v>
      </c>
      <c r="H51" s="19">
        <v>7</v>
      </c>
      <c r="I51" s="60">
        <f t="shared" si="0"/>
        <v>15</v>
      </c>
      <c r="J51" s="18">
        <v>8486219908</v>
      </c>
      <c r="K51" s="18" t="s">
        <v>679</v>
      </c>
      <c r="L51" s="18" t="s">
        <v>680</v>
      </c>
      <c r="M51" s="18">
        <v>8811892243</v>
      </c>
      <c r="N51" s="18" t="s">
        <v>681</v>
      </c>
      <c r="O51" s="18">
        <v>7906295463</v>
      </c>
      <c r="P51" s="24"/>
      <c r="Q51" s="18"/>
      <c r="R51" s="18">
        <v>20</v>
      </c>
      <c r="S51" s="18" t="s">
        <v>193</v>
      </c>
      <c r="T51" s="18"/>
    </row>
    <row r="52" spans="1:20">
      <c r="A52" s="4">
        <v>48</v>
      </c>
      <c r="B52" s="17" t="s">
        <v>62</v>
      </c>
      <c r="C52" s="18" t="s">
        <v>553</v>
      </c>
      <c r="D52" s="18" t="s">
        <v>25</v>
      </c>
      <c r="E52" s="19" t="s">
        <v>554</v>
      </c>
      <c r="F52" s="18" t="s">
        <v>73</v>
      </c>
      <c r="G52" s="19">
        <v>3</v>
      </c>
      <c r="H52" s="19">
        <v>3</v>
      </c>
      <c r="I52" s="60">
        <f t="shared" si="0"/>
        <v>6</v>
      </c>
      <c r="J52" s="18">
        <v>8486495769</v>
      </c>
      <c r="K52" s="18" t="s">
        <v>679</v>
      </c>
      <c r="L52" s="18" t="s">
        <v>683</v>
      </c>
      <c r="M52" s="18">
        <v>8811892243</v>
      </c>
      <c r="N52" s="18" t="s">
        <v>685</v>
      </c>
      <c r="O52" s="18">
        <v>6900779942</v>
      </c>
      <c r="P52" s="24"/>
      <c r="Q52" s="18"/>
      <c r="R52" s="18">
        <v>20</v>
      </c>
      <c r="S52" s="18" t="s">
        <v>193</v>
      </c>
      <c r="T52" s="18"/>
    </row>
    <row r="53" spans="1:20">
      <c r="A53" s="4">
        <v>49</v>
      </c>
      <c r="B53" s="17" t="s">
        <v>62</v>
      </c>
      <c r="C53" s="18" t="s">
        <v>555</v>
      </c>
      <c r="D53" s="18" t="s">
        <v>25</v>
      </c>
      <c r="E53" s="19">
        <v>259</v>
      </c>
      <c r="F53" s="18" t="s">
        <v>73</v>
      </c>
      <c r="G53" s="19">
        <v>8</v>
      </c>
      <c r="H53" s="19">
        <v>8</v>
      </c>
      <c r="I53" s="60">
        <f t="shared" si="0"/>
        <v>16</v>
      </c>
      <c r="J53" s="18">
        <v>7577854245</v>
      </c>
      <c r="K53" s="18" t="s">
        <v>223</v>
      </c>
      <c r="L53" s="18" t="s">
        <v>443</v>
      </c>
      <c r="M53" s="18">
        <v>8472054949</v>
      </c>
      <c r="N53" s="18" t="s">
        <v>446</v>
      </c>
      <c r="O53" s="18">
        <v>8761978760</v>
      </c>
      <c r="P53" s="24" t="s">
        <v>690</v>
      </c>
      <c r="Q53" s="18" t="s">
        <v>237</v>
      </c>
      <c r="R53" s="18">
        <v>5</v>
      </c>
      <c r="S53" s="18" t="s">
        <v>193</v>
      </c>
      <c r="T53" s="18"/>
    </row>
    <row r="54" spans="1:20">
      <c r="A54" s="4">
        <v>50</v>
      </c>
      <c r="B54" s="17" t="s">
        <v>62</v>
      </c>
      <c r="C54" s="18" t="s">
        <v>556</v>
      </c>
      <c r="D54" s="18" t="s">
        <v>25</v>
      </c>
      <c r="E54" s="19" t="s">
        <v>557</v>
      </c>
      <c r="F54" s="18" t="s">
        <v>73</v>
      </c>
      <c r="G54" s="19">
        <v>11</v>
      </c>
      <c r="H54" s="19">
        <v>7</v>
      </c>
      <c r="I54" s="60">
        <f t="shared" si="0"/>
        <v>18</v>
      </c>
      <c r="J54" s="18">
        <v>9435439789</v>
      </c>
      <c r="K54" s="18" t="s">
        <v>223</v>
      </c>
      <c r="L54" s="18" t="s">
        <v>443</v>
      </c>
      <c r="M54" s="18">
        <v>8472054949</v>
      </c>
      <c r="N54" s="18" t="s">
        <v>446</v>
      </c>
      <c r="O54" s="18">
        <v>8761978760</v>
      </c>
      <c r="P54" s="24"/>
      <c r="Q54" s="18"/>
      <c r="R54" s="18">
        <v>5</v>
      </c>
      <c r="S54" s="18" t="s">
        <v>193</v>
      </c>
      <c r="T54" s="18"/>
    </row>
    <row r="55" spans="1:20">
      <c r="A55" s="4">
        <v>51</v>
      </c>
      <c r="B55" s="17" t="s">
        <v>62</v>
      </c>
      <c r="C55" s="18" t="s">
        <v>558</v>
      </c>
      <c r="D55" s="18" t="s">
        <v>25</v>
      </c>
      <c r="E55" s="19">
        <v>313</v>
      </c>
      <c r="F55" s="18" t="s">
        <v>73</v>
      </c>
      <c r="G55" s="19">
        <v>10</v>
      </c>
      <c r="H55" s="19">
        <v>12</v>
      </c>
      <c r="I55" s="60">
        <f t="shared" si="0"/>
        <v>22</v>
      </c>
      <c r="J55" s="18">
        <v>8011402285</v>
      </c>
      <c r="K55" s="18" t="s">
        <v>226</v>
      </c>
      <c r="L55" s="18" t="s">
        <v>227</v>
      </c>
      <c r="M55" s="18">
        <v>9435007782</v>
      </c>
      <c r="N55" s="18" t="s">
        <v>251</v>
      </c>
      <c r="O55" s="18">
        <v>8724041392</v>
      </c>
      <c r="P55" s="24"/>
      <c r="Q55" s="18"/>
      <c r="R55" s="18">
        <v>10</v>
      </c>
      <c r="S55" s="18" t="s">
        <v>193</v>
      </c>
      <c r="T55" s="18"/>
    </row>
    <row r="56" spans="1:20">
      <c r="A56" s="4">
        <v>52</v>
      </c>
      <c r="B56" s="17" t="s">
        <v>62</v>
      </c>
      <c r="C56" s="18" t="s">
        <v>559</v>
      </c>
      <c r="D56" s="18" t="s">
        <v>25</v>
      </c>
      <c r="E56" s="19">
        <v>307</v>
      </c>
      <c r="F56" s="18" t="s">
        <v>73</v>
      </c>
      <c r="G56" s="19">
        <v>2</v>
      </c>
      <c r="H56" s="19">
        <v>1</v>
      </c>
      <c r="I56" s="60">
        <f t="shared" si="0"/>
        <v>3</v>
      </c>
      <c r="J56" s="18">
        <v>7002402079</v>
      </c>
      <c r="K56" s="18" t="s">
        <v>226</v>
      </c>
      <c r="L56" s="18" t="s">
        <v>227</v>
      </c>
      <c r="M56" s="18">
        <v>9435007782</v>
      </c>
      <c r="N56" s="18" t="s">
        <v>267</v>
      </c>
      <c r="O56" s="18">
        <v>9678573778</v>
      </c>
      <c r="P56" s="24"/>
      <c r="Q56" s="18"/>
      <c r="R56" s="18">
        <v>12</v>
      </c>
      <c r="S56" s="18" t="s">
        <v>193</v>
      </c>
      <c r="T56" s="18"/>
    </row>
    <row r="57" spans="1:20">
      <c r="A57" s="4">
        <v>53</v>
      </c>
      <c r="B57" s="17" t="s">
        <v>62</v>
      </c>
      <c r="C57" s="58" t="s">
        <v>560</v>
      </c>
      <c r="D57" s="58" t="s">
        <v>25</v>
      </c>
      <c r="E57" s="17">
        <v>301</v>
      </c>
      <c r="F57" s="58" t="s">
        <v>73</v>
      </c>
      <c r="G57" s="17">
        <v>6</v>
      </c>
      <c r="H57" s="17">
        <v>6</v>
      </c>
      <c r="I57" s="60">
        <f t="shared" si="0"/>
        <v>12</v>
      </c>
      <c r="J57" s="58">
        <v>8011403125</v>
      </c>
      <c r="K57" s="58" t="s">
        <v>226</v>
      </c>
      <c r="L57" s="58" t="s">
        <v>227</v>
      </c>
      <c r="M57" s="58">
        <v>9435007782</v>
      </c>
      <c r="N57" s="58" t="s">
        <v>267</v>
      </c>
      <c r="O57" s="58">
        <v>9678573778</v>
      </c>
      <c r="P57" s="24" t="s">
        <v>691</v>
      </c>
      <c r="Q57" s="18" t="s">
        <v>203</v>
      </c>
      <c r="R57" s="18">
        <v>12</v>
      </c>
      <c r="S57" s="18" t="s">
        <v>193</v>
      </c>
      <c r="T57" s="18"/>
    </row>
    <row r="58" spans="1:20">
      <c r="A58" s="4">
        <v>54</v>
      </c>
      <c r="B58" s="17" t="s">
        <v>62</v>
      </c>
      <c r="C58" s="18" t="s">
        <v>561</v>
      </c>
      <c r="D58" s="18" t="s">
        <v>25</v>
      </c>
      <c r="E58" s="19">
        <v>303</v>
      </c>
      <c r="F58" s="18" t="s">
        <v>73</v>
      </c>
      <c r="G58" s="19">
        <v>6</v>
      </c>
      <c r="H58" s="19">
        <v>4</v>
      </c>
      <c r="I58" s="60">
        <f t="shared" si="0"/>
        <v>10</v>
      </c>
      <c r="J58" s="18">
        <v>9864394067</v>
      </c>
      <c r="K58" s="18" t="s">
        <v>226</v>
      </c>
      <c r="L58" s="18" t="s">
        <v>227</v>
      </c>
      <c r="M58" s="18">
        <v>9435007782</v>
      </c>
      <c r="N58" s="18" t="s">
        <v>267</v>
      </c>
      <c r="O58" s="18">
        <v>9678573778</v>
      </c>
      <c r="P58" s="24"/>
      <c r="Q58" s="18"/>
      <c r="R58" s="18">
        <v>12</v>
      </c>
      <c r="S58" s="18" t="s">
        <v>193</v>
      </c>
      <c r="T58" s="18"/>
    </row>
    <row r="59" spans="1:20">
      <c r="A59" s="4">
        <v>55</v>
      </c>
      <c r="B59" s="17" t="s">
        <v>62</v>
      </c>
      <c r="C59" s="18" t="s">
        <v>562</v>
      </c>
      <c r="D59" s="18" t="s">
        <v>25</v>
      </c>
      <c r="E59" s="19">
        <v>184</v>
      </c>
      <c r="F59" s="18" t="s">
        <v>73</v>
      </c>
      <c r="G59" s="19">
        <v>2</v>
      </c>
      <c r="H59" s="19">
        <v>2</v>
      </c>
      <c r="I59" s="60">
        <f t="shared" si="0"/>
        <v>4</v>
      </c>
      <c r="J59" s="18">
        <v>9401638628</v>
      </c>
      <c r="K59" s="18" t="s">
        <v>226</v>
      </c>
      <c r="L59" s="18" t="s">
        <v>227</v>
      </c>
      <c r="M59" s="18">
        <v>9435007782</v>
      </c>
      <c r="N59" s="18" t="s">
        <v>267</v>
      </c>
      <c r="O59" s="18">
        <v>9678573778</v>
      </c>
      <c r="P59" s="24"/>
      <c r="Q59" s="18"/>
      <c r="R59" s="18">
        <v>12</v>
      </c>
      <c r="S59" s="18" t="s">
        <v>193</v>
      </c>
      <c r="T59" s="18"/>
    </row>
    <row r="60" spans="1:20">
      <c r="A60" s="4">
        <v>56</v>
      </c>
      <c r="B60" s="17" t="s">
        <v>62</v>
      </c>
      <c r="C60" s="18" t="s">
        <v>563</v>
      </c>
      <c r="D60" s="18" t="s">
        <v>25</v>
      </c>
      <c r="E60" s="19">
        <v>309</v>
      </c>
      <c r="F60" s="18" t="s">
        <v>73</v>
      </c>
      <c r="G60" s="19">
        <v>9</v>
      </c>
      <c r="H60" s="19">
        <v>6</v>
      </c>
      <c r="I60" s="60">
        <f t="shared" si="0"/>
        <v>15</v>
      </c>
      <c r="J60" s="18">
        <v>8822370177</v>
      </c>
      <c r="K60" s="18" t="s">
        <v>226</v>
      </c>
      <c r="L60" s="18" t="s">
        <v>227</v>
      </c>
      <c r="M60" s="18">
        <v>9435007782</v>
      </c>
      <c r="N60" s="18" t="s">
        <v>267</v>
      </c>
      <c r="O60" s="18">
        <v>9678573778</v>
      </c>
      <c r="P60" s="24"/>
      <c r="Q60" s="18"/>
      <c r="R60" s="18">
        <v>10</v>
      </c>
      <c r="S60" s="18" t="s">
        <v>193</v>
      </c>
      <c r="T60" s="18"/>
    </row>
    <row r="61" spans="1:20">
      <c r="A61" s="4">
        <v>57</v>
      </c>
      <c r="B61" s="17" t="s">
        <v>62</v>
      </c>
      <c r="C61" s="18" t="s">
        <v>564</v>
      </c>
      <c r="D61" s="18" t="s">
        <v>25</v>
      </c>
      <c r="E61" s="19">
        <v>300</v>
      </c>
      <c r="F61" s="18" t="s">
        <v>73</v>
      </c>
      <c r="G61" s="19">
        <v>8</v>
      </c>
      <c r="H61" s="19">
        <v>7</v>
      </c>
      <c r="I61" s="60">
        <f t="shared" si="0"/>
        <v>15</v>
      </c>
      <c r="J61" s="18">
        <v>9678523008</v>
      </c>
      <c r="K61" s="18" t="s">
        <v>226</v>
      </c>
      <c r="L61" s="18" t="s">
        <v>227</v>
      </c>
      <c r="M61" s="18">
        <v>9435007782</v>
      </c>
      <c r="N61" s="18" t="s">
        <v>267</v>
      </c>
      <c r="O61" s="18">
        <v>9678573778</v>
      </c>
      <c r="P61" s="24" t="s">
        <v>692</v>
      </c>
      <c r="Q61" s="18" t="s">
        <v>210</v>
      </c>
      <c r="R61" s="18">
        <v>12</v>
      </c>
      <c r="S61" s="18" t="s">
        <v>193</v>
      </c>
      <c r="T61" s="18"/>
    </row>
    <row r="62" spans="1:20">
      <c r="A62" s="4">
        <v>58</v>
      </c>
      <c r="B62" s="17" t="s">
        <v>62</v>
      </c>
      <c r="C62" s="18" t="s">
        <v>565</v>
      </c>
      <c r="D62" s="18" t="s">
        <v>25</v>
      </c>
      <c r="E62" s="19">
        <v>304</v>
      </c>
      <c r="F62" s="18" t="s">
        <v>73</v>
      </c>
      <c r="G62" s="19">
        <v>6</v>
      </c>
      <c r="H62" s="19">
        <v>4</v>
      </c>
      <c r="I62" s="60">
        <f t="shared" si="0"/>
        <v>10</v>
      </c>
      <c r="J62" s="18">
        <v>8011988229</v>
      </c>
      <c r="K62" s="18" t="s">
        <v>226</v>
      </c>
      <c r="L62" s="18" t="s">
        <v>227</v>
      </c>
      <c r="M62" s="18">
        <v>9435007782</v>
      </c>
      <c r="N62" s="18" t="s">
        <v>267</v>
      </c>
      <c r="O62" s="18">
        <v>9678573778</v>
      </c>
      <c r="P62" s="24"/>
      <c r="Q62" s="18"/>
      <c r="R62" s="18">
        <v>12</v>
      </c>
      <c r="S62" s="18" t="s">
        <v>193</v>
      </c>
      <c r="T62" s="18"/>
    </row>
    <row r="63" spans="1:20">
      <c r="A63" s="4">
        <v>59</v>
      </c>
      <c r="B63" s="17" t="s">
        <v>62</v>
      </c>
      <c r="C63" s="18" t="s">
        <v>566</v>
      </c>
      <c r="D63" s="18" t="s">
        <v>25</v>
      </c>
      <c r="E63" s="19">
        <v>299</v>
      </c>
      <c r="F63" s="18" t="s">
        <v>73</v>
      </c>
      <c r="G63" s="19">
        <v>12</v>
      </c>
      <c r="H63" s="19">
        <v>8</v>
      </c>
      <c r="I63" s="60">
        <f t="shared" si="0"/>
        <v>20</v>
      </c>
      <c r="J63" s="18">
        <v>8486589773</v>
      </c>
      <c r="K63" s="18" t="s">
        <v>226</v>
      </c>
      <c r="L63" s="18" t="s">
        <v>227</v>
      </c>
      <c r="M63" s="18">
        <v>9435007782</v>
      </c>
      <c r="N63" s="18" t="s">
        <v>267</v>
      </c>
      <c r="O63" s="18">
        <v>9678573778</v>
      </c>
      <c r="P63" s="24"/>
      <c r="Q63" s="18"/>
      <c r="R63" s="18">
        <v>12</v>
      </c>
      <c r="S63" s="18" t="s">
        <v>193</v>
      </c>
      <c r="T63" s="18"/>
    </row>
    <row r="64" spans="1:20">
      <c r="A64" s="4">
        <v>60</v>
      </c>
      <c r="B64" s="17" t="s">
        <v>62</v>
      </c>
      <c r="C64" s="18" t="s">
        <v>567</v>
      </c>
      <c r="D64" s="18" t="s">
        <v>25</v>
      </c>
      <c r="E64" s="19">
        <v>308</v>
      </c>
      <c r="F64" s="18" t="s">
        <v>73</v>
      </c>
      <c r="G64" s="19">
        <v>10</v>
      </c>
      <c r="H64" s="19">
        <v>8</v>
      </c>
      <c r="I64" s="60">
        <f t="shared" si="0"/>
        <v>18</v>
      </c>
      <c r="J64" s="18">
        <v>9957614461</v>
      </c>
      <c r="K64" s="18" t="s">
        <v>226</v>
      </c>
      <c r="L64" s="18" t="s">
        <v>227</v>
      </c>
      <c r="M64" s="18">
        <v>9435007782</v>
      </c>
      <c r="N64" s="18" t="s">
        <v>267</v>
      </c>
      <c r="O64" s="18">
        <v>9678573778</v>
      </c>
      <c r="P64" s="24"/>
      <c r="Q64" s="18"/>
      <c r="R64" s="18">
        <v>11</v>
      </c>
      <c r="S64" s="18" t="s">
        <v>193</v>
      </c>
      <c r="T64" s="18"/>
    </row>
    <row r="65" spans="1:20">
      <c r="A65" s="4">
        <v>61</v>
      </c>
      <c r="B65" s="17" t="s">
        <v>63</v>
      </c>
      <c r="C65" s="18" t="s">
        <v>568</v>
      </c>
      <c r="D65" s="18" t="s">
        <v>25</v>
      </c>
      <c r="E65" s="19">
        <v>190</v>
      </c>
      <c r="F65" s="18" t="s">
        <v>73</v>
      </c>
      <c r="G65" s="19">
        <v>5</v>
      </c>
      <c r="H65" s="19">
        <v>8</v>
      </c>
      <c r="I65" s="60">
        <f t="shared" si="0"/>
        <v>13</v>
      </c>
      <c r="J65" s="18">
        <v>9678679951</v>
      </c>
      <c r="K65" s="18" t="s">
        <v>693</v>
      </c>
      <c r="L65" s="18" t="s">
        <v>694</v>
      </c>
      <c r="M65" s="18">
        <v>7637066328</v>
      </c>
      <c r="N65" s="18" t="s">
        <v>695</v>
      </c>
      <c r="O65" s="18">
        <v>8011331347</v>
      </c>
      <c r="P65" s="24" t="s">
        <v>647</v>
      </c>
      <c r="Q65" s="18" t="s">
        <v>245</v>
      </c>
      <c r="R65" s="18">
        <v>10</v>
      </c>
      <c r="S65" s="18" t="s">
        <v>193</v>
      </c>
      <c r="T65" s="18"/>
    </row>
    <row r="66" spans="1:20">
      <c r="A66" s="4">
        <v>62</v>
      </c>
      <c r="B66" s="17" t="s">
        <v>63</v>
      </c>
      <c r="C66" s="18" t="s">
        <v>569</v>
      </c>
      <c r="D66" s="18" t="s">
        <v>25</v>
      </c>
      <c r="E66" s="19" t="s">
        <v>570</v>
      </c>
      <c r="F66" s="18" t="s">
        <v>73</v>
      </c>
      <c r="G66" s="19">
        <v>4</v>
      </c>
      <c r="H66" s="19">
        <v>4</v>
      </c>
      <c r="I66" s="60">
        <f t="shared" si="0"/>
        <v>8</v>
      </c>
      <c r="J66" s="18">
        <v>9706720531</v>
      </c>
      <c r="K66" s="18" t="s">
        <v>693</v>
      </c>
      <c r="L66" s="18" t="s">
        <v>694</v>
      </c>
      <c r="M66" s="18">
        <v>7637066328</v>
      </c>
      <c r="N66" s="18" t="s">
        <v>696</v>
      </c>
      <c r="O66" s="18">
        <v>8761957370</v>
      </c>
      <c r="P66" s="24"/>
      <c r="Q66" s="18"/>
      <c r="R66" s="18">
        <v>10</v>
      </c>
      <c r="S66" s="18" t="s">
        <v>193</v>
      </c>
      <c r="T66" s="18"/>
    </row>
    <row r="67" spans="1:20">
      <c r="A67" s="4">
        <v>63</v>
      </c>
      <c r="B67" s="17" t="s">
        <v>63</v>
      </c>
      <c r="C67" s="18" t="s">
        <v>571</v>
      </c>
      <c r="D67" s="18" t="s">
        <v>25</v>
      </c>
      <c r="E67" s="19">
        <v>83</v>
      </c>
      <c r="F67" s="18" t="s">
        <v>73</v>
      </c>
      <c r="G67" s="19">
        <v>9</v>
      </c>
      <c r="H67" s="19">
        <v>10</v>
      </c>
      <c r="I67" s="60">
        <f t="shared" si="0"/>
        <v>19</v>
      </c>
      <c r="J67" s="18">
        <v>8876977761</v>
      </c>
      <c r="K67" s="18" t="s">
        <v>268</v>
      </c>
      <c r="L67" s="18" t="s">
        <v>694</v>
      </c>
      <c r="M67" s="18">
        <v>7637066828</v>
      </c>
      <c r="N67" s="18" t="s">
        <v>696</v>
      </c>
      <c r="O67" s="18">
        <v>8761957370</v>
      </c>
      <c r="P67" s="24"/>
      <c r="Q67" s="18"/>
      <c r="R67" s="18">
        <v>15</v>
      </c>
      <c r="S67" s="18" t="s">
        <v>193</v>
      </c>
      <c r="T67" s="18"/>
    </row>
    <row r="68" spans="1:20">
      <c r="A68" s="4">
        <v>64</v>
      </c>
      <c r="B68" s="17" t="s">
        <v>63</v>
      </c>
      <c r="C68" s="18" t="s">
        <v>572</v>
      </c>
      <c r="D68" s="18" t="s">
        <v>25</v>
      </c>
      <c r="E68" s="19">
        <v>155</v>
      </c>
      <c r="F68" s="18" t="s">
        <v>73</v>
      </c>
      <c r="G68" s="19">
        <v>4</v>
      </c>
      <c r="H68" s="19">
        <v>5</v>
      </c>
      <c r="I68" s="60">
        <f t="shared" si="0"/>
        <v>9</v>
      </c>
      <c r="J68" s="18">
        <v>9435206221</v>
      </c>
      <c r="K68" s="18" t="s">
        <v>268</v>
      </c>
      <c r="L68" s="18" t="s">
        <v>694</v>
      </c>
      <c r="M68" s="18">
        <v>7637066828</v>
      </c>
      <c r="N68" s="18" t="s">
        <v>695</v>
      </c>
      <c r="O68" s="18">
        <v>8011331347</v>
      </c>
      <c r="P68" s="24"/>
      <c r="Q68" s="18"/>
      <c r="R68" s="18">
        <v>15</v>
      </c>
      <c r="S68" s="18" t="s">
        <v>193</v>
      </c>
      <c r="T68" s="18"/>
    </row>
    <row r="69" spans="1:20">
      <c r="A69" s="4">
        <v>65</v>
      </c>
      <c r="B69" s="17" t="s">
        <v>63</v>
      </c>
      <c r="C69" s="18" t="s">
        <v>573</v>
      </c>
      <c r="D69" s="18" t="s">
        <v>25</v>
      </c>
      <c r="E69" s="19">
        <v>53</v>
      </c>
      <c r="F69" s="18" t="s">
        <v>73</v>
      </c>
      <c r="G69" s="19">
        <v>24</v>
      </c>
      <c r="H69" s="19">
        <v>16</v>
      </c>
      <c r="I69" s="60">
        <f t="shared" si="0"/>
        <v>40</v>
      </c>
      <c r="J69" s="18">
        <v>7637088430</v>
      </c>
      <c r="K69" s="18" t="s">
        <v>673</v>
      </c>
      <c r="L69" s="18" t="s">
        <v>674</v>
      </c>
      <c r="M69" s="18">
        <v>9101012834</v>
      </c>
      <c r="N69" s="18" t="s">
        <v>675</v>
      </c>
      <c r="O69" s="18">
        <v>8876484294</v>
      </c>
      <c r="P69" s="24" t="s">
        <v>697</v>
      </c>
      <c r="Q69" s="18" t="s">
        <v>247</v>
      </c>
      <c r="R69" s="18">
        <v>20</v>
      </c>
      <c r="S69" s="18" t="s">
        <v>193</v>
      </c>
      <c r="T69" s="18"/>
    </row>
    <row r="70" spans="1:20" ht="33">
      <c r="A70" s="4">
        <v>66</v>
      </c>
      <c r="B70" s="17" t="s">
        <v>63</v>
      </c>
      <c r="C70" s="18" t="s">
        <v>574</v>
      </c>
      <c r="D70" s="18" t="s">
        <v>23</v>
      </c>
      <c r="E70" s="19">
        <v>18050404804</v>
      </c>
      <c r="F70" s="18" t="s">
        <v>77</v>
      </c>
      <c r="G70" s="19">
        <v>135</v>
      </c>
      <c r="H70" s="19">
        <v>103</v>
      </c>
      <c r="I70" s="60">
        <f t="shared" ref="I70:I133" si="1">SUM(G70:H70)</f>
        <v>238</v>
      </c>
      <c r="J70" s="18">
        <v>9101158156</v>
      </c>
      <c r="K70" s="18" t="s">
        <v>673</v>
      </c>
      <c r="L70" s="18" t="s">
        <v>674</v>
      </c>
      <c r="M70" s="18">
        <v>9101012834</v>
      </c>
      <c r="N70" s="18" t="s">
        <v>675</v>
      </c>
      <c r="O70" s="18">
        <v>8876484294</v>
      </c>
      <c r="P70" s="24"/>
      <c r="Q70" s="18"/>
      <c r="R70" s="18">
        <v>20</v>
      </c>
      <c r="S70" s="18" t="s">
        <v>193</v>
      </c>
      <c r="T70" s="18"/>
    </row>
    <row r="71" spans="1:20">
      <c r="A71" s="4">
        <v>67</v>
      </c>
      <c r="B71" s="17" t="s">
        <v>63</v>
      </c>
      <c r="C71" s="18" t="s">
        <v>575</v>
      </c>
      <c r="D71" s="18" t="s">
        <v>25</v>
      </c>
      <c r="E71" s="19">
        <v>54</v>
      </c>
      <c r="F71" s="18" t="s">
        <v>73</v>
      </c>
      <c r="G71" s="19">
        <v>22</v>
      </c>
      <c r="H71" s="19">
        <v>17</v>
      </c>
      <c r="I71" s="60">
        <f t="shared" si="1"/>
        <v>39</v>
      </c>
      <c r="J71" s="18">
        <v>8753985518</v>
      </c>
      <c r="K71" s="18" t="s">
        <v>698</v>
      </c>
      <c r="L71" s="18" t="s">
        <v>699</v>
      </c>
      <c r="M71" s="18">
        <v>9957083749</v>
      </c>
      <c r="N71" s="18" t="s">
        <v>700</v>
      </c>
      <c r="O71" s="18">
        <v>8822411792</v>
      </c>
      <c r="P71" s="24" t="s">
        <v>701</v>
      </c>
      <c r="Q71" s="18" t="s">
        <v>203</v>
      </c>
      <c r="R71" s="18">
        <v>25</v>
      </c>
      <c r="S71" s="18" t="s">
        <v>193</v>
      </c>
      <c r="T71" s="18"/>
    </row>
    <row r="72" spans="1:20">
      <c r="A72" s="4">
        <v>68</v>
      </c>
      <c r="B72" s="17" t="s">
        <v>63</v>
      </c>
      <c r="C72" s="18" t="s">
        <v>576</v>
      </c>
      <c r="D72" s="18" t="s">
        <v>23</v>
      </c>
      <c r="E72" s="19">
        <v>18050404801</v>
      </c>
      <c r="F72" s="18" t="s">
        <v>85</v>
      </c>
      <c r="G72" s="19">
        <v>32</v>
      </c>
      <c r="H72" s="19">
        <v>28</v>
      </c>
      <c r="I72" s="60">
        <f t="shared" si="1"/>
        <v>60</v>
      </c>
      <c r="J72" s="18">
        <v>9101083878</v>
      </c>
      <c r="K72" s="18" t="s">
        <v>673</v>
      </c>
      <c r="L72" s="18" t="s">
        <v>674</v>
      </c>
      <c r="M72" s="18">
        <v>9101012834</v>
      </c>
      <c r="N72" s="18" t="s">
        <v>702</v>
      </c>
      <c r="O72" s="18">
        <v>9126580461</v>
      </c>
      <c r="P72" s="24"/>
      <c r="Q72" s="18"/>
      <c r="R72" s="18">
        <v>25</v>
      </c>
      <c r="S72" s="18" t="s">
        <v>193</v>
      </c>
      <c r="T72" s="18"/>
    </row>
    <row r="73" spans="1:20">
      <c r="A73" s="4">
        <v>69</v>
      </c>
      <c r="B73" s="17" t="s">
        <v>63</v>
      </c>
      <c r="C73" s="18" t="s">
        <v>577</v>
      </c>
      <c r="D73" s="18" t="s">
        <v>25</v>
      </c>
      <c r="E73" s="19" t="s">
        <v>578</v>
      </c>
      <c r="F73" s="18" t="s">
        <v>73</v>
      </c>
      <c r="G73" s="19">
        <v>5</v>
      </c>
      <c r="H73" s="19">
        <v>7</v>
      </c>
      <c r="I73" s="60">
        <f t="shared" si="1"/>
        <v>12</v>
      </c>
      <c r="J73" s="18">
        <v>7399805452</v>
      </c>
      <c r="K73" s="18" t="s">
        <v>660</v>
      </c>
      <c r="L73" s="18" t="s">
        <v>450</v>
      </c>
      <c r="M73" s="18">
        <v>7896575349</v>
      </c>
      <c r="N73" s="18" t="s">
        <v>663</v>
      </c>
      <c r="O73" s="18">
        <v>9957740331</v>
      </c>
      <c r="P73" s="24" t="s">
        <v>703</v>
      </c>
      <c r="Q73" s="18" t="s">
        <v>210</v>
      </c>
      <c r="R73" s="18">
        <v>15</v>
      </c>
      <c r="S73" s="18" t="s">
        <v>193</v>
      </c>
      <c r="T73" s="18"/>
    </row>
    <row r="74" spans="1:20">
      <c r="A74" s="4">
        <v>70</v>
      </c>
      <c r="B74" s="17" t="s">
        <v>63</v>
      </c>
      <c r="C74" s="18" t="s">
        <v>579</v>
      </c>
      <c r="D74" s="18" t="s">
        <v>25</v>
      </c>
      <c r="E74" s="19" t="s">
        <v>580</v>
      </c>
      <c r="F74" s="18" t="s">
        <v>73</v>
      </c>
      <c r="G74" s="19">
        <v>5</v>
      </c>
      <c r="H74" s="19">
        <v>7</v>
      </c>
      <c r="I74" s="60">
        <f t="shared" si="1"/>
        <v>12</v>
      </c>
      <c r="J74" s="18">
        <v>8486482248</v>
      </c>
      <c r="K74" s="18" t="s">
        <v>660</v>
      </c>
      <c r="L74" s="18" t="s">
        <v>450</v>
      </c>
      <c r="M74" s="18">
        <v>7896575349</v>
      </c>
      <c r="N74" s="18" t="s">
        <v>451</v>
      </c>
      <c r="O74" s="18">
        <v>7896928818</v>
      </c>
      <c r="P74" s="24"/>
      <c r="Q74" s="18"/>
      <c r="R74" s="18">
        <v>10</v>
      </c>
      <c r="S74" s="18" t="s">
        <v>193</v>
      </c>
      <c r="T74" s="18"/>
    </row>
    <row r="75" spans="1:20">
      <c r="A75" s="4">
        <v>71</v>
      </c>
      <c r="B75" s="17" t="s">
        <v>63</v>
      </c>
      <c r="C75" s="18" t="s">
        <v>581</v>
      </c>
      <c r="D75" s="18" t="s">
        <v>23</v>
      </c>
      <c r="E75" s="19">
        <v>18050408001</v>
      </c>
      <c r="F75" s="18" t="s">
        <v>85</v>
      </c>
      <c r="G75" s="19">
        <v>16</v>
      </c>
      <c r="H75" s="19">
        <v>15</v>
      </c>
      <c r="I75" s="60">
        <f t="shared" si="1"/>
        <v>31</v>
      </c>
      <c r="J75" s="18">
        <v>9678271433</v>
      </c>
      <c r="K75" s="18" t="s">
        <v>660</v>
      </c>
      <c r="L75" s="18" t="s">
        <v>450</v>
      </c>
      <c r="M75" s="18">
        <v>7896575349</v>
      </c>
      <c r="N75" s="18" t="s">
        <v>664</v>
      </c>
      <c r="O75" s="18">
        <v>9954703519</v>
      </c>
      <c r="P75" s="24"/>
      <c r="Q75" s="18"/>
      <c r="R75" s="18">
        <v>10</v>
      </c>
      <c r="S75" s="18" t="s">
        <v>193</v>
      </c>
      <c r="T75" s="18"/>
    </row>
    <row r="76" spans="1:20">
      <c r="A76" s="4">
        <v>72</v>
      </c>
      <c r="B76" s="17" t="s">
        <v>63</v>
      </c>
      <c r="C76" s="18" t="s">
        <v>582</v>
      </c>
      <c r="D76" s="18" t="s">
        <v>23</v>
      </c>
      <c r="E76" s="19">
        <v>18050407804</v>
      </c>
      <c r="F76" s="18" t="s">
        <v>85</v>
      </c>
      <c r="G76" s="19">
        <v>6</v>
      </c>
      <c r="H76" s="19">
        <v>5</v>
      </c>
      <c r="I76" s="60">
        <f t="shared" si="1"/>
        <v>11</v>
      </c>
      <c r="J76" s="18">
        <v>9435606161</v>
      </c>
      <c r="K76" s="18" t="s">
        <v>656</v>
      </c>
      <c r="L76" s="18" t="s">
        <v>657</v>
      </c>
      <c r="M76" s="18">
        <v>9954937769</v>
      </c>
      <c r="N76" s="18" t="s">
        <v>658</v>
      </c>
      <c r="O76" s="18">
        <v>6900249345</v>
      </c>
      <c r="P76" s="24"/>
      <c r="Q76" s="18"/>
      <c r="R76" s="18">
        <v>12</v>
      </c>
      <c r="S76" s="18" t="s">
        <v>193</v>
      </c>
      <c r="T76" s="18"/>
    </row>
    <row r="77" spans="1:20">
      <c r="A77" s="4">
        <v>73</v>
      </c>
      <c r="B77" s="17" t="s">
        <v>63</v>
      </c>
      <c r="C77" s="18" t="s">
        <v>583</v>
      </c>
      <c r="D77" s="18" t="s">
        <v>23</v>
      </c>
      <c r="E77" s="19">
        <v>18050412002</v>
      </c>
      <c r="F77" s="18" t="s">
        <v>584</v>
      </c>
      <c r="G77" s="19">
        <v>183</v>
      </c>
      <c r="H77" s="19">
        <v>112</v>
      </c>
      <c r="I77" s="60">
        <f t="shared" si="1"/>
        <v>295</v>
      </c>
      <c r="J77" s="18">
        <v>9954081460</v>
      </c>
      <c r="K77" s="18" t="s">
        <v>704</v>
      </c>
      <c r="L77" s="18" t="s">
        <v>705</v>
      </c>
      <c r="M77" s="18">
        <v>9954171679</v>
      </c>
      <c r="N77" s="18" t="s">
        <v>706</v>
      </c>
      <c r="O77" s="18">
        <v>8011048901</v>
      </c>
      <c r="P77" s="24" t="s">
        <v>707</v>
      </c>
      <c r="Q77" s="18" t="s">
        <v>247</v>
      </c>
      <c r="R77" s="18">
        <v>30</v>
      </c>
      <c r="S77" s="18" t="s">
        <v>193</v>
      </c>
      <c r="T77" s="18"/>
    </row>
    <row r="78" spans="1:20" ht="33">
      <c r="A78" s="4">
        <v>74</v>
      </c>
      <c r="B78" s="17" t="s">
        <v>63</v>
      </c>
      <c r="C78" s="18" t="s">
        <v>585</v>
      </c>
      <c r="D78" s="18" t="s">
        <v>23</v>
      </c>
      <c r="E78" s="19" t="s">
        <v>586</v>
      </c>
      <c r="F78" s="18" t="s">
        <v>100</v>
      </c>
      <c r="G78" s="19">
        <v>9</v>
      </c>
      <c r="H78" s="19">
        <v>8</v>
      </c>
      <c r="I78" s="60">
        <f t="shared" si="1"/>
        <v>17</v>
      </c>
      <c r="J78" s="18">
        <v>8876031579</v>
      </c>
      <c r="K78" s="18" t="s">
        <v>704</v>
      </c>
      <c r="L78" s="18" t="s">
        <v>705</v>
      </c>
      <c r="M78" s="18">
        <v>9954171679</v>
      </c>
      <c r="N78" s="18" t="s">
        <v>708</v>
      </c>
      <c r="O78" s="18">
        <v>9531315643</v>
      </c>
      <c r="P78" s="24"/>
      <c r="Q78" s="18"/>
      <c r="R78" s="18">
        <v>21</v>
      </c>
      <c r="S78" s="18" t="s">
        <v>193</v>
      </c>
      <c r="T78" s="18"/>
    </row>
    <row r="79" spans="1:20">
      <c r="A79" s="4">
        <v>75</v>
      </c>
      <c r="B79" s="17" t="s">
        <v>63</v>
      </c>
      <c r="C79" s="18" t="s">
        <v>587</v>
      </c>
      <c r="D79" s="18" t="s">
        <v>25</v>
      </c>
      <c r="E79" s="19" t="s">
        <v>588</v>
      </c>
      <c r="F79" s="18" t="s">
        <v>73</v>
      </c>
      <c r="G79" s="19">
        <v>4</v>
      </c>
      <c r="H79" s="19">
        <v>2</v>
      </c>
      <c r="I79" s="60">
        <f t="shared" si="1"/>
        <v>6</v>
      </c>
      <c r="J79" s="18">
        <v>9577153841</v>
      </c>
      <c r="K79" s="18" t="s">
        <v>679</v>
      </c>
      <c r="L79" s="18" t="s">
        <v>683</v>
      </c>
      <c r="M79" s="18">
        <v>8811892243</v>
      </c>
      <c r="N79" s="18" t="s">
        <v>686</v>
      </c>
      <c r="O79" s="18">
        <v>8365950409</v>
      </c>
      <c r="P79" s="24" t="s">
        <v>709</v>
      </c>
      <c r="Q79" s="18" t="s">
        <v>221</v>
      </c>
      <c r="R79" s="18">
        <v>20</v>
      </c>
      <c r="S79" s="18" t="s">
        <v>193</v>
      </c>
      <c r="T79" s="18"/>
    </row>
    <row r="80" spans="1:20">
      <c r="A80" s="4">
        <v>76</v>
      </c>
      <c r="B80" s="17" t="s">
        <v>63</v>
      </c>
      <c r="C80" s="18" t="s">
        <v>589</v>
      </c>
      <c r="D80" s="18" t="s">
        <v>25</v>
      </c>
      <c r="E80" s="19" t="s">
        <v>590</v>
      </c>
      <c r="F80" s="18" t="s">
        <v>73</v>
      </c>
      <c r="G80" s="19">
        <v>7</v>
      </c>
      <c r="H80" s="19">
        <v>7</v>
      </c>
      <c r="I80" s="60">
        <f t="shared" si="1"/>
        <v>14</v>
      </c>
      <c r="J80" s="18">
        <v>9706772930</v>
      </c>
      <c r="K80" s="18" t="s">
        <v>679</v>
      </c>
      <c r="L80" s="18" t="s">
        <v>683</v>
      </c>
      <c r="M80" s="18">
        <v>8811892243</v>
      </c>
      <c r="N80" s="18" t="s">
        <v>689</v>
      </c>
      <c r="O80" s="18">
        <v>7637067746</v>
      </c>
      <c r="P80" s="24"/>
      <c r="Q80" s="18"/>
      <c r="R80" s="18">
        <v>20</v>
      </c>
      <c r="S80" s="18" t="s">
        <v>193</v>
      </c>
      <c r="T80" s="18"/>
    </row>
    <row r="81" spans="1:20">
      <c r="A81" s="4">
        <v>77</v>
      </c>
      <c r="B81" s="17" t="s">
        <v>63</v>
      </c>
      <c r="C81" s="18" t="s">
        <v>591</v>
      </c>
      <c r="D81" s="18" t="s">
        <v>23</v>
      </c>
      <c r="E81" s="19">
        <v>18050408902</v>
      </c>
      <c r="F81" s="18" t="s">
        <v>77</v>
      </c>
      <c r="G81" s="19">
        <v>156</v>
      </c>
      <c r="H81" s="19">
        <v>129</v>
      </c>
      <c r="I81" s="60">
        <f t="shared" si="1"/>
        <v>285</v>
      </c>
      <c r="J81" s="18">
        <v>9101168308</v>
      </c>
      <c r="K81" s="18" t="s">
        <v>679</v>
      </c>
      <c r="L81" s="18" t="s">
        <v>683</v>
      </c>
      <c r="M81" s="18">
        <v>8811892243</v>
      </c>
      <c r="N81" s="18" t="s">
        <v>689</v>
      </c>
      <c r="O81" s="18">
        <v>7637067746</v>
      </c>
      <c r="P81" s="24"/>
      <c r="Q81" s="18"/>
      <c r="R81" s="18">
        <v>20</v>
      </c>
      <c r="S81" s="18" t="s">
        <v>193</v>
      </c>
      <c r="T81" s="18"/>
    </row>
    <row r="82" spans="1:20">
      <c r="A82" s="4">
        <v>78</v>
      </c>
      <c r="B82" s="17" t="s">
        <v>63</v>
      </c>
      <c r="C82" s="18" t="s">
        <v>592</v>
      </c>
      <c r="D82" s="18" t="s">
        <v>25</v>
      </c>
      <c r="E82" s="19" t="s">
        <v>593</v>
      </c>
      <c r="F82" s="18" t="s">
        <v>73</v>
      </c>
      <c r="G82" s="19">
        <v>5</v>
      </c>
      <c r="H82" s="19">
        <v>5</v>
      </c>
      <c r="I82" s="60">
        <f t="shared" si="1"/>
        <v>10</v>
      </c>
      <c r="J82" s="18">
        <v>9678024744</v>
      </c>
      <c r="K82" s="18" t="s">
        <v>667</v>
      </c>
      <c r="L82" s="18" t="s">
        <v>668</v>
      </c>
      <c r="M82" s="18">
        <v>9678880869</v>
      </c>
      <c r="N82" s="18" t="s">
        <v>672</v>
      </c>
      <c r="O82" s="18">
        <v>7637036513</v>
      </c>
      <c r="P82" s="24" t="s">
        <v>710</v>
      </c>
      <c r="Q82" s="18" t="s">
        <v>671</v>
      </c>
      <c r="R82" s="18">
        <v>10</v>
      </c>
      <c r="S82" s="18" t="s">
        <v>193</v>
      </c>
      <c r="T82" s="18"/>
    </row>
    <row r="83" spans="1:20">
      <c r="A83" s="4">
        <v>79</v>
      </c>
      <c r="B83" s="17" t="s">
        <v>63</v>
      </c>
      <c r="C83" s="18" t="s">
        <v>594</v>
      </c>
      <c r="D83" s="18" t="s">
        <v>25</v>
      </c>
      <c r="E83" s="19">
        <v>239</v>
      </c>
      <c r="F83" s="18" t="s">
        <v>73</v>
      </c>
      <c r="G83" s="19">
        <v>14</v>
      </c>
      <c r="H83" s="19">
        <v>15</v>
      </c>
      <c r="I83" s="60">
        <f t="shared" si="1"/>
        <v>29</v>
      </c>
      <c r="J83" s="18">
        <v>8133878882</v>
      </c>
      <c r="K83" s="18" t="s">
        <v>667</v>
      </c>
      <c r="L83" s="18" t="s">
        <v>711</v>
      </c>
      <c r="M83" s="18">
        <v>8822268257</v>
      </c>
      <c r="N83" s="18" t="s">
        <v>712</v>
      </c>
      <c r="O83" s="18">
        <v>9678578375</v>
      </c>
      <c r="P83" s="24"/>
      <c r="Q83" s="18"/>
      <c r="R83" s="18">
        <v>12</v>
      </c>
      <c r="S83" s="18" t="s">
        <v>193</v>
      </c>
      <c r="T83" s="18"/>
    </row>
    <row r="84" spans="1:20">
      <c r="A84" s="4">
        <v>80</v>
      </c>
      <c r="B84" s="17" t="s">
        <v>63</v>
      </c>
      <c r="C84" s="18" t="s">
        <v>595</v>
      </c>
      <c r="D84" s="18" t="s">
        <v>25</v>
      </c>
      <c r="E84" s="19" t="s">
        <v>596</v>
      </c>
      <c r="F84" s="18" t="s">
        <v>73</v>
      </c>
      <c r="G84" s="19">
        <v>6</v>
      </c>
      <c r="H84" s="19">
        <v>6</v>
      </c>
      <c r="I84" s="60">
        <f t="shared" si="1"/>
        <v>12</v>
      </c>
      <c r="J84" s="18">
        <v>9864761526</v>
      </c>
      <c r="K84" s="18" t="s">
        <v>667</v>
      </c>
      <c r="L84" s="18" t="s">
        <v>711</v>
      </c>
      <c r="M84" s="18">
        <v>8822268257</v>
      </c>
      <c r="N84" s="18" t="s">
        <v>713</v>
      </c>
      <c r="O84" s="18">
        <v>8761878956</v>
      </c>
      <c r="P84" s="24"/>
      <c r="Q84" s="18"/>
      <c r="R84" s="18">
        <v>10</v>
      </c>
      <c r="S84" s="18" t="s">
        <v>193</v>
      </c>
      <c r="T84" s="18"/>
    </row>
    <row r="85" spans="1:20">
      <c r="A85" s="4">
        <v>81</v>
      </c>
      <c r="B85" s="17" t="s">
        <v>63</v>
      </c>
      <c r="C85" s="18" t="s">
        <v>534</v>
      </c>
      <c r="D85" s="18" t="s">
        <v>23</v>
      </c>
      <c r="E85" s="19">
        <v>18050807802</v>
      </c>
      <c r="F85" s="18" t="s">
        <v>185</v>
      </c>
      <c r="G85" s="19">
        <v>57</v>
      </c>
      <c r="H85" s="19">
        <v>97</v>
      </c>
      <c r="I85" s="60">
        <f t="shared" si="1"/>
        <v>154</v>
      </c>
      <c r="J85" s="18">
        <v>9954264839</v>
      </c>
      <c r="K85" s="18" t="s">
        <v>660</v>
      </c>
      <c r="L85" s="18" t="s">
        <v>450</v>
      </c>
      <c r="M85" s="18">
        <v>7896575349</v>
      </c>
      <c r="N85" s="18" t="s">
        <v>662</v>
      </c>
      <c r="O85" s="18">
        <v>8473940357</v>
      </c>
      <c r="P85" s="24"/>
      <c r="Q85" s="18"/>
      <c r="R85" s="18">
        <v>10</v>
      </c>
      <c r="S85" s="18" t="s">
        <v>193</v>
      </c>
      <c r="T85" s="18"/>
    </row>
    <row r="86" spans="1:20">
      <c r="A86" s="4">
        <v>82</v>
      </c>
      <c r="B86" s="17" t="s">
        <v>63</v>
      </c>
      <c r="C86" s="18" t="s">
        <v>597</v>
      </c>
      <c r="D86" s="18" t="s">
        <v>25</v>
      </c>
      <c r="E86" s="19" t="s">
        <v>598</v>
      </c>
      <c r="F86" s="18" t="s">
        <v>73</v>
      </c>
      <c r="G86" s="19">
        <v>3</v>
      </c>
      <c r="H86" s="19">
        <v>1</v>
      </c>
      <c r="I86" s="60">
        <f t="shared" si="1"/>
        <v>4</v>
      </c>
      <c r="J86" s="18">
        <v>9954698345</v>
      </c>
      <c r="K86" s="18" t="s">
        <v>679</v>
      </c>
      <c r="L86" s="18" t="s">
        <v>683</v>
      </c>
      <c r="M86" s="18">
        <v>8811892243</v>
      </c>
      <c r="N86" s="18" t="s">
        <v>684</v>
      </c>
      <c r="O86" s="18">
        <v>9678510539</v>
      </c>
      <c r="P86" s="24" t="s">
        <v>714</v>
      </c>
      <c r="Q86" s="18" t="s">
        <v>192</v>
      </c>
      <c r="R86" s="18">
        <v>20</v>
      </c>
      <c r="S86" s="18" t="s">
        <v>193</v>
      </c>
      <c r="T86" s="18"/>
    </row>
    <row r="87" spans="1:20">
      <c r="A87" s="4">
        <v>83</v>
      </c>
      <c r="B87" s="17" t="s">
        <v>63</v>
      </c>
      <c r="C87" s="18" t="s">
        <v>599</v>
      </c>
      <c r="D87" s="18" t="s">
        <v>25</v>
      </c>
      <c r="E87" s="19" t="s">
        <v>600</v>
      </c>
      <c r="F87" s="18" t="s">
        <v>73</v>
      </c>
      <c r="G87" s="19">
        <v>2</v>
      </c>
      <c r="H87" s="19">
        <v>3</v>
      </c>
      <c r="I87" s="60">
        <f t="shared" si="1"/>
        <v>5</v>
      </c>
      <c r="J87" s="18">
        <v>9365020978</v>
      </c>
      <c r="K87" s="18" t="s">
        <v>679</v>
      </c>
      <c r="L87" s="18" t="s">
        <v>683</v>
      </c>
      <c r="M87" s="18">
        <v>8811892243</v>
      </c>
      <c r="N87" s="18" t="s">
        <v>685</v>
      </c>
      <c r="O87" s="18">
        <v>6900779942</v>
      </c>
      <c r="P87" s="24"/>
      <c r="Q87" s="18"/>
      <c r="R87" s="18">
        <v>20</v>
      </c>
      <c r="S87" s="18" t="s">
        <v>193</v>
      </c>
      <c r="T87" s="18"/>
    </row>
    <row r="88" spans="1:20">
      <c r="A88" s="4">
        <v>84</v>
      </c>
      <c r="B88" s="17" t="s">
        <v>63</v>
      </c>
      <c r="C88" s="18" t="s">
        <v>601</v>
      </c>
      <c r="D88" s="18" t="s">
        <v>25</v>
      </c>
      <c r="E88" s="19" t="s">
        <v>602</v>
      </c>
      <c r="F88" s="18" t="s">
        <v>73</v>
      </c>
      <c r="G88" s="19">
        <v>4</v>
      </c>
      <c r="H88" s="19">
        <v>2</v>
      </c>
      <c r="I88" s="60">
        <f t="shared" si="1"/>
        <v>6</v>
      </c>
      <c r="J88" s="18">
        <v>6900740420</v>
      </c>
      <c r="K88" s="18" t="s">
        <v>679</v>
      </c>
      <c r="L88" s="18" t="s">
        <v>683</v>
      </c>
      <c r="M88" s="18">
        <v>8811892243</v>
      </c>
      <c r="N88" s="18" t="s">
        <v>684</v>
      </c>
      <c r="O88" s="18">
        <v>9678510539</v>
      </c>
      <c r="P88" s="24"/>
      <c r="Q88" s="18"/>
      <c r="R88" s="18">
        <v>24</v>
      </c>
      <c r="S88" s="18" t="s">
        <v>193</v>
      </c>
      <c r="T88" s="18"/>
    </row>
    <row r="89" spans="1:20">
      <c r="A89" s="4">
        <v>85</v>
      </c>
      <c r="B89" s="17" t="s">
        <v>63</v>
      </c>
      <c r="C89" s="18" t="s">
        <v>603</v>
      </c>
      <c r="D89" s="18" t="s">
        <v>23</v>
      </c>
      <c r="E89" s="19">
        <v>18050409601</v>
      </c>
      <c r="F89" s="18" t="s">
        <v>85</v>
      </c>
      <c r="G89" s="19">
        <v>15</v>
      </c>
      <c r="H89" s="19">
        <v>13</v>
      </c>
      <c r="I89" s="60">
        <f t="shared" si="1"/>
        <v>28</v>
      </c>
      <c r="J89" s="18">
        <v>9707804495</v>
      </c>
      <c r="K89" s="18" t="s">
        <v>679</v>
      </c>
      <c r="L89" s="18" t="s">
        <v>683</v>
      </c>
      <c r="M89" s="18">
        <v>8811892243</v>
      </c>
      <c r="N89" s="18" t="s">
        <v>715</v>
      </c>
      <c r="O89" s="18">
        <v>8876340969</v>
      </c>
      <c r="P89" s="24"/>
      <c r="Q89" s="18"/>
      <c r="R89" s="18">
        <v>20</v>
      </c>
      <c r="S89" s="18" t="s">
        <v>193</v>
      </c>
      <c r="T89" s="18"/>
    </row>
    <row r="90" spans="1:20">
      <c r="A90" s="4">
        <v>86</v>
      </c>
      <c r="B90" s="17" t="s">
        <v>63</v>
      </c>
      <c r="C90" s="18" t="s">
        <v>604</v>
      </c>
      <c r="D90" s="18" t="s">
        <v>23</v>
      </c>
      <c r="E90" s="19">
        <v>18050413701</v>
      </c>
      <c r="F90" s="18" t="s">
        <v>85</v>
      </c>
      <c r="G90" s="19">
        <v>4</v>
      </c>
      <c r="H90" s="19">
        <v>4</v>
      </c>
      <c r="I90" s="60">
        <f t="shared" si="1"/>
        <v>8</v>
      </c>
      <c r="J90" s="18">
        <v>9435411536</v>
      </c>
      <c r="K90" s="18" t="s">
        <v>679</v>
      </c>
      <c r="L90" s="18" t="s">
        <v>683</v>
      </c>
      <c r="M90" s="18">
        <v>8811892243</v>
      </c>
      <c r="N90" s="18" t="s">
        <v>686</v>
      </c>
      <c r="O90" s="18">
        <v>8365950409</v>
      </c>
      <c r="P90" s="24"/>
      <c r="Q90" s="18"/>
      <c r="R90" s="18">
        <v>20</v>
      </c>
      <c r="S90" s="18" t="s">
        <v>193</v>
      </c>
      <c r="T90" s="18"/>
    </row>
    <row r="91" spans="1:20">
      <c r="A91" s="4">
        <v>87</v>
      </c>
      <c r="B91" s="17" t="s">
        <v>63</v>
      </c>
      <c r="C91" s="18" t="s">
        <v>605</v>
      </c>
      <c r="D91" s="18" t="s">
        <v>25</v>
      </c>
      <c r="E91" s="19">
        <v>67</v>
      </c>
      <c r="F91" s="18" t="s">
        <v>73</v>
      </c>
      <c r="G91" s="19">
        <v>24</v>
      </c>
      <c r="H91" s="19">
        <v>20</v>
      </c>
      <c r="I91" s="60">
        <f t="shared" si="1"/>
        <v>44</v>
      </c>
      <c r="J91" s="18">
        <v>8721922046</v>
      </c>
      <c r="K91" s="18" t="s">
        <v>679</v>
      </c>
      <c r="L91" s="18" t="s">
        <v>683</v>
      </c>
      <c r="M91" s="18">
        <v>8811892243</v>
      </c>
      <c r="N91" s="18" t="s">
        <v>715</v>
      </c>
      <c r="O91" s="18">
        <v>8876340969</v>
      </c>
      <c r="P91" s="24" t="s">
        <v>716</v>
      </c>
      <c r="Q91" s="18" t="s">
        <v>215</v>
      </c>
      <c r="R91" s="18">
        <v>20</v>
      </c>
      <c r="S91" s="18" t="s">
        <v>193</v>
      </c>
      <c r="T91" s="18"/>
    </row>
    <row r="92" spans="1:20">
      <c r="A92" s="4">
        <v>88</v>
      </c>
      <c r="B92" s="17" t="s">
        <v>63</v>
      </c>
      <c r="C92" s="18" t="s">
        <v>606</v>
      </c>
      <c r="D92" s="18" t="s">
        <v>25</v>
      </c>
      <c r="E92" s="19" t="s">
        <v>607</v>
      </c>
      <c r="F92" s="18" t="s">
        <v>73</v>
      </c>
      <c r="G92" s="19">
        <v>3</v>
      </c>
      <c r="H92" s="19">
        <v>2</v>
      </c>
      <c r="I92" s="60">
        <f t="shared" si="1"/>
        <v>5</v>
      </c>
      <c r="J92" s="18">
        <v>9954662606</v>
      </c>
      <c r="K92" s="18" t="s">
        <v>679</v>
      </c>
      <c r="L92" s="18" t="s">
        <v>683</v>
      </c>
      <c r="M92" s="18">
        <v>8811892243</v>
      </c>
      <c r="N92" s="18" t="s">
        <v>689</v>
      </c>
      <c r="O92" s="18">
        <v>7637067746</v>
      </c>
      <c r="P92" s="24"/>
      <c r="Q92" s="18"/>
      <c r="R92" s="18">
        <v>20</v>
      </c>
      <c r="S92" s="18" t="s">
        <v>193</v>
      </c>
      <c r="T92" s="18"/>
    </row>
    <row r="93" spans="1:20">
      <c r="A93" s="4">
        <v>89</v>
      </c>
      <c r="B93" s="17" t="s">
        <v>63</v>
      </c>
      <c r="C93" s="18" t="s">
        <v>608</v>
      </c>
      <c r="D93" s="18" t="s">
        <v>25</v>
      </c>
      <c r="E93" s="19" t="s">
        <v>609</v>
      </c>
      <c r="F93" s="18" t="s">
        <v>73</v>
      </c>
      <c r="G93" s="19">
        <v>6</v>
      </c>
      <c r="H93" s="19">
        <v>6</v>
      </c>
      <c r="I93" s="60">
        <f t="shared" si="1"/>
        <v>12</v>
      </c>
      <c r="J93" s="18">
        <v>9954871074</v>
      </c>
      <c r="K93" s="18" t="s">
        <v>679</v>
      </c>
      <c r="L93" s="18" t="s">
        <v>683</v>
      </c>
      <c r="M93" s="18">
        <v>8811892243</v>
      </c>
      <c r="N93" s="18" t="s">
        <v>684</v>
      </c>
      <c r="O93" s="18">
        <v>9678510539</v>
      </c>
      <c r="P93" s="24"/>
      <c r="Q93" s="18"/>
      <c r="R93" s="18">
        <v>21</v>
      </c>
      <c r="S93" s="18" t="s">
        <v>193</v>
      </c>
      <c r="T93" s="18"/>
    </row>
    <row r="94" spans="1:20">
      <c r="A94" s="4">
        <v>90</v>
      </c>
      <c r="B94" s="17" t="s">
        <v>63</v>
      </c>
      <c r="C94" s="18" t="s">
        <v>610</v>
      </c>
      <c r="D94" s="18" t="s">
        <v>23</v>
      </c>
      <c r="E94" s="19">
        <v>18050413703</v>
      </c>
      <c r="F94" s="18" t="s">
        <v>85</v>
      </c>
      <c r="G94" s="19">
        <v>16</v>
      </c>
      <c r="H94" s="19">
        <v>17</v>
      </c>
      <c r="I94" s="60">
        <f t="shared" si="1"/>
        <v>33</v>
      </c>
      <c r="J94" s="18">
        <v>8011741572</v>
      </c>
      <c r="K94" s="18" t="s">
        <v>679</v>
      </c>
      <c r="L94" s="18" t="s">
        <v>683</v>
      </c>
      <c r="M94" s="18">
        <v>8811892243</v>
      </c>
      <c r="N94" s="18" t="s">
        <v>681</v>
      </c>
      <c r="O94" s="18">
        <v>7906295463</v>
      </c>
      <c r="P94" s="24"/>
      <c r="Q94" s="18"/>
      <c r="R94" s="18">
        <v>20</v>
      </c>
      <c r="S94" s="18" t="s">
        <v>193</v>
      </c>
      <c r="T94" s="18"/>
    </row>
    <row r="95" spans="1:20" ht="33">
      <c r="A95" s="4">
        <v>91</v>
      </c>
      <c r="B95" s="17" t="s">
        <v>63</v>
      </c>
      <c r="C95" s="18" t="s">
        <v>611</v>
      </c>
      <c r="D95" s="18" t="s">
        <v>23</v>
      </c>
      <c r="E95" s="19">
        <v>18050409704</v>
      </c>
      <c r="F95" s="18" t="s">
        <v>85</v>
      </c>
      <c r="G95" s="19">
        <v>11</v>
      </c>
      <c r="H95" s="19">
        <v>7</v>
      </c>
      <c r="I95" s="60">
        <f t="shared" si="1"/>
        <v>18</v>
      </c>
      <c r="J95" s="18">
        <v>9707883848</v>
      </c>
      <c r="K95" s="18" t="s">
        <v>717</v>
      </c>
      <c r="L95" s="18" t="s">
        <v>718</v>
      </c>
      <c r="M95" s="18">
        <v>9954430828</v>
      </c>
      <c r="N95" s="18" t="s">
        <v>719</v>
      </c>
      <c r="O95" s="18">
        <v>8876064418</v>
      </c>
      <c r="P95" s="24" t="s">
        <v>678</v>
      </c>
      <c r="Q95" s="18" t="s">
        <v>237</v>
      </c>
      <c r="R95" s="18">
        <v>20</v>
      </c>
      <c r="S95" s="18" t="s">
        <v>193</v>
      </c>
      <c r="T95" s="18"/>
    </row>
    <row r="96" spans="1:20" ht="33">
      <c r="A96" s="4">
        <v>92</v>
      </c>
      <c r="B96" s="17" t="s">
        <v>63</v>
      </c>
      <c r="C96" s="18" t="s">
        <v>612</v>
      </c>
      <c r="D96" s="18" t="s">
        <v>23</v>
      </c>
      <c r="E96" s="19">
        <v>18050409705</v>
      </c>
      <c r="F96" s="18" t="s">
        <v>85</v>
      </c>
      <c r="G96" s="19">
        <v>38</v>
      </c>
      <c r="H96" s="19">
        <v>29</v>
      </c>
      <c r="I96" s="60">
        <f t="shared" si="1"/>
        <v>67</v>
      </c>
      <c r="J96" s="18">
        <v>9864395905</v>
      </c>
      <c r="K96" s="18" t="s">
        <v>717</v>
      </c>
      <c r="L96" s="18" t="s">
        <v>718</v>
      </c>
      <c r="M96" s="18">
        <v>9954430828</v>
      </c>
      <c r="N96" s="18" t="s">
        <v>720</v>
      </c>
      <c r="O96" s="18">
        <v>6900249275</v>
      </c>
      <c r="P96" s="24"/>
      <c r="Q96" s="18"/>
      <c r="R96" s="18">
        <v>20</v>
      </c>
      <c r="S96" s="18" t="s">
        <v>193</v>
      </c>
      <c r="T96" s="18"/>
    </row>
    <row r="97" spans="1:20">
      <c r="A97" s="4">
        <v>93</v>
      </c>
      <c r="B97" s="17" t="s">
        <v>63</v>
      </c>
      <c r="C97" s="18" t="s">
        <v>613</v>
      </c>
      <c r="D97" s="18" t="s">
        <v>25</v>
      </c>
      <c r="E97" s="19" t="s">
        <v>614</v>
      </c>
      <c r="F97" s="18" t="s">
        <v>73</v>
      </c>
      <c r="G97" s="19">
        <v>6</v>
      </c>
      <c r="H97" s="19">
        <v>5</v>
      </c>
      <c r="I97" s="60">
        <f t="shared" si="1"/>
        <v>11</v>
      </c>
      <c r="J97" s="18">
        <v>8474874115</v>
      </c>
      <c r="K97" s="18" t="s">
        <v>679</v>
      </c>
      <c r="L97" s="18" t="s">
        <v>683</v>
      </c>
      <c r="M97" s="18">
        <v>8811892243</v>
      </c>
      <c r="N97" s="18" t="s">
        <v>715</v>
      </c>
      <c r="O97" s="18">
        <v>8876340969</v>
      </c>
      <c r="P97" s="24" t="s">
        <v>721</v>
      </c>
      <c r="Q97" s="18" t="s">
        <v>203</v>
      </c>
      <c r="R97" s="18">
        <v>20</v>
      </c>
      <c r="S97" s="18" t="s">
        <v>193</v>
      </c>
      <c r="T97" s="18"/>
    </row>
    <row r="98" spans="1:20" ht="33">
      <c r="A98" s="4">
        <v>94</v>
      </c>
      <c r="B98" s="17" t="s">
        <v>63</v>
      </c>
      <c r="C98" s="18" t="s">
        <v>615</v>
      </c>
      <c r="D98" s="18" t="s">
        <v>25</v>
      </c>
      <c r="E98" s="19" t="s">
        <v>616</v>
      </c>
      <c r="F98" s="18" t="s">
        <v>73</v>
      </c>
      <c r="G98" s="19">
        <v>2</v>
      </c>
      <c r="H98" s="19">
        <v>3</v>
      </c>
      <c r="I98" s="60">
        <f t="shared" si="1"/>
        <v>5</v>
      </c>
      <c r="J98" s="18">
        <v>7637065569</v>
      </c>
      <c r="K98" s="18" t="s">
        <v>679</v>
      </c>
      <c r="L98" s="18" t="s">
        <v>683</v>
      </c>
      <c r="M98" s="18">
        <v>8811892243</v>
      </c>
      <c r="N98" s="18" t="s">
        <v>715</v>
      </c>
      <c r="O98" s="18">
        <v>8876340969</v>
      </c>
      <c r="P98" s="24"/>
      <c r="Q98" s="18"/>
      <c r="R98" s="18">
        <v>20</v>
      </c>
      <c r="S98" s="18" t="s">
        <v>193</v>
      </c>
      <c r="T98" s="18"/>
    </row>
    <row r="99" spans="1:20" ht="33">
      <c r="A99" s="4">
        <v>95</v>
      </c>
      <c r="B99" s="17" t="s">
        <v>63</v>
      </c>
      <c r="C99" s="18" t="s">
        <v>617</v>
      </c>
      <c r="D99" s="18" t="s">
        <v>23</v>
      </c>
      <c r="E99" s="19" t="s">
        <v>618</v>
      </c>
      <c r="F99" s="18" t="s">
        <v>77</v>
      </c>
      <c r="G99" s="19">
        <v>60</v>
      </c>
      <c r="H99" s="19">
        <v>51</v>
      </c>
      <c r="I99" s="60">
        <f t="shared" si="1"/>
        <v>111</v>
      </c>
      <c r="J99" s="18">
        <v>9365722124</v>
      </c>
      <c r="K99" s="18" t="s">
        <v>717</v>
      </c>
      <c r="L99" s="18" t="s">
        <v>718</v>
      </c>
      <c r="M99" s="18">
        <v>9954430828</v>
      </c>
      <c r="N99" s="18" t="s">
        <v>720</v>
      </c>
      <c r="O99" s="18">
        <v>6900249275</v>
      </c>
      <c r="P99" s="24"/>
      <c r="Q99" s="18"/>
      <c r="R99" s="18">
        <v>20</v>
      </c>
      <c r="S99" s="18" t="s">
        <v>193</v>
      </c>
      <c r="T99" s="18"/>
    </row>
    <row r="100" spans="1:20">
      <c r="A100" s="4">
        <v>96</v>
      </c>
      <c r="B100" s="17" t="s">
        <v>63</v>
      </c>
      <c r="C100" s="18" t="s">
        <v>619</v>
      </c>
      <c r="D100" s="18" t="s">
        <v>25</v>
      </c>
      <c r="E100" s="19" t="s">
        <v>620</v>
      </c>
      <c r="F100" s="18" t="s">
        <v>73</v>
      </c>
      <c r="G100" s="19">
        <v>12</v>
      </c>
      <c r="H100" s="19">
        <v>9</v>
      </c>
      <c r="I100" s="60">
        <f t="shared" si="1"/>
        <v>21</v>
      </c>
      <c r="J100" s="18">
        <v>7896588282</v>
      </c>
      <c r="K100" s="18" t="s">
        <v>667</v>
      </c>
      <c r="L100" s="18" t="s">
        <v>711</v>
      </c>
      <c r="M100" s="18">
        <v>8822268257</v>
      </c>
      <c r="N100" s="18" t="s">
        <v>713</v>
      </c>
      <c r="O100" s="18">
        <v>8761878956</v>
      </c>
      <c r="P100" s="24" t="s">
        <v>722</v>
      </c>
      <c r="Q100" s="18" t="s">
        <v>210</v>
      </c>
      <c r="R100" s="18">
        <v>10</v>
      </c>
      <c r="S100" s="18" t="s">
        <v>193</v>
      </c>
      <c r="T100" s="18"/>
    </row>
    <row r="101" spans="1:20">
      <c r="A101" s="4">
        <v>97</v>
      </c>
      <c r="B101" s="17" t="s">
        <v>63</v>
      </c>
      <c r="C101" s="18" t="s">
        <v>621</v>
      </c>
      <c r="D101" s="18" t="s">
        <v>25</v>
      </c>
      <c r="E101" s="19" t="s">
        <v>622</v>
      </c>
      <c r="F101" s="18" t="s">
        <v>73</v>
      </c>
      <c r="G101" s="19">
        <v>10</v>
      </c>
      <c r="H101" s="19">
        <v>8</v>
      </c>
      <c r="I101" s="60">
        <f t="shared" si="1"/>
        <v>18</v>
      </c>
      <c r="J101" s="18">
        <v>9706898247</v>
      </c>
      <c r="K101" s="18" t="s">
        <v>667</v>
      </c>
      <c r="L101" s="18" t="s">
        <v>711</v>
      </c>
      <c r="M101" s="18">
        <v>8822268257</v>
      </c>
      <c r="N101" s="18" t="s">
        <v>713</v>
      </c>
      <c r="O101" s="18">
        <v>8761878956</v>
      </c>
      <c r="P101" s="24"/>
      <c r="Q101" s="18"/>
      <c r="R101" s="18">
        <v>10</v>
      </c>
      <c r="S101" s="18" t="s">
        <v>193</v>
      </c>
      <c r="T101" s="18"/>
    </row>
    <row r="102" spans="1:20">
      <c r="A102" s="4">
        <v>98</v>
      </c>
      <c r="B102" s="17" t="s">
        <v>63</v>
      </c>
      <c r="C102" s="18" t="s">
        <v>623</v>
      </c>
      <c r="D102" s="18" t="s">
        <v>25</v>
      </c>
      <c r="E102" s="19">
        <v>84</v>
      </c>
      <c r="F102" s="18" t="s">
        <v>73</v>
      </c>
      <c r="G102" s="19">
        <v>15</v>
      </c>
      <c r="H102" s="19">
        <v>15</v>
      </c>
      <c r="I102" s="60">
        <f t="shared" si="1"/>
        <v>30</v>
      </c>
      <c r="J102" s="18">
        <v>9678579874</v>
      </c>
      <c r="K102" s="18" t="s">
        <v>667</v>
      </c>
      <c r="L102" s="18" t="s">
        <v>711</v>
      </c>
      <c r="M102" s="18">
        <v>8822268257</v>
      </c>
      <c r="N102" s="18" t="s">
        <v>712</v>
      </c>
      <c r="O102" s="18">
        <v>9678578375</v>
      </c>
      <c r="P102" s="24"/>
      <c r="Q102" s="18"/>
      <c r="R102" s="18">
        <v>10</v>
      </c>
      <c r="S102" s="18" t="s">
        <v>193</v>
      </c>
      <c r="T102" s="18"/>
    </row>
    <row r="103" spans="1:20">
      <c r="A103" s="4">
        <v>99</v>
      </c>
      <c r="B103" s="17" t="s">
        <v>63</v>
      </c>
      <c r="C103" s="18" t="s">
        <v>624</v>
      </c>
      <c r="D103" s="18" t="s">
        <v>25</v>
      </c>
      <c r="E103" s="19">
        <v>85</v>
      </c>
      <c r="F103" s="18" t="s">
        <v>73</v>
      </c>
      <c r="G103" s="19">
        <v>9</v>
      </c>
      <c r="H103" s="19">
        <v>14</v>
      </c>
      <c r="I103" s="60">
        <f t="shared" si="1"/>
        <v>23</v>
      </c>
      <c r="J103" s="18">
        <v>9954773937</v>
      </c>
      <c r="K103" s="18" t="s">
        <v>667</v>
      </c>
      <c r="L103" s="18" t="s">
        <v>711</v>
      </c>
      <c r="M103" s="18">
        <v>8822268257</v>
      </c>
      <c r="N103" s="18" t="s">
        <v>713</v>
      </c>
      <c r="O103" s="18">
        <v>8761878956</v>
      </c>
      <c r="P103" s="24"/>
      <c r="Q103" s="18"/>
      <c r="R103" s="18">
        <v>10</v>
      </c>
      <c r="S103" s="18" t="s">
        <v>193</v>
      </c>
      <c r="T103" s="18"/>
    </row>
    <row r="104" spans="1:20">
      <c r="A104" s="4">
        <v>100</v>
      </c>
      <c r="B104" s="17" t="s">
        <v>63</v>
      </c>
      <c r="C104" s="18" t="s">
        <v>625</v>
      </c>
      <c r="D104" s="18" t="s">
        <v>25</v>
      </c>
      <c r="E104" s="19" t="s">
        <v>626</v>
      </c>
      <c r="F104" s="18" t="s">
        <v>73</v>
      </c>
      <c r="G104" s="19">
        <v>8</v>
      </c>
      <c r="H104" s="19">
        <v>9</v>
      </c>
      <c r="I104" s="60">
        <f t="shared" si="1"/>
        <v>17</v>
      </c>
      <c r="J104" s="18">
        <v>8876031267</v>
      </c>
      <c r="K104" s="18" t="s">
        <v>667</v>
      </c>
      <c r="L104" s="18" t="s">
        <v>668</v>
      </c>
      <c r="M104" s="18">
        <v>9678880868</v>
      </c>
      <c r="N104" s="18" t="s">
        <v>672</v>
      </c>
      <c r="O104" s="18">
        <v>7637036513</v>
      </c>
      <c r="P104" s="24" t="s">
        <v>687</v>
      </c>
      <c r="Q104" s="18" t="s">
        <v>192</v>
      </c>
      <c r="R104" s="18">
        <v>10</v>
      </c>
      <c r="S104" s="18" t="s">
        <v>193</v>
      </c>
      <c r="T104" s="18"/>
    </row>
    <row r="105" spans="1:20">
      <c r="A105" s="4">
        <v>101</v>
      </c>
      <c r="B105" s="17" t="s">
        <v>63</v>
      </c>
      <c r="C105" s="18" t="s">
        <v>627</v>
      </c>
      <c r="D105" s="18" t="s">
        <v>25</v>
      </c>
      <c r="E105" s="19" t="s">
        <v>628</v>
      </c>
      <c r="F105" s="18" t="s">
        <v>73</v>
      </c>
      <c r="G105" s="19">
        <v>20</v>
      </c>
      <c r="H105" s="19">
        <v>14</v>
      </c>
      <c r="I105" s="60">
        <f t="shared" si="1"/>
        <v>34</v>
      </c>
      <c r="J105" s="18">
        <v>9508501246</v>
      </c>
      <c r="K105" s="18" t="s">
        <v>677</v>
      </c>
      <c r="L105" s="18" t="s">
        <v>439</v>
      </c>
      <c r="M105" s="18">
        <v>8011348717</v>
      </c>
      <c r="N105" s="18" t="s">
        <v>488</v>
      </c>
      <c r="O105" s="18">
        <v>8761827911</v>
      </c>
      <c r="P105" s="24"/>
      <c r="Q105" s="18"/>
      <c r="R105" s="18">
        <v>20</v>
      </c>
      <c r="S105" s="18" t="s">
        <v>193</v>
      </c>
      <c r="T105" s="18"/>
    </row>
    <row r="106" spans="1:20">
      <c r="A106" s="4">
        <v>102</v>
      </c>
      <c r="B106" s="17" t="s">
        <v>63</v>
      </c>
      <c r="C106" s="18" t="s">
        <v>629</v>
      </c>
      <c r="D106" s="18" t="s">
        <v>25</v>
      </c>
      <c r="E106" s="19" t="s">
        <v>630</v>
      </c>
      <c r="F106" s="18" t="s">
        <v>73</v>
      </c>
      <c r="G106" s="19">
        <v>17</v>
      </c>
      <c r="H106" s="19">
        <v>16</v>
      </c>
      <c r="I106" s="60">
        <f t="shared" si="1"/>
        <v>33</v>
      </c>
      <c r="J106" s="18">
        <v>8011926319</v>
      </c>
      <c r="K106" s="18" t="s">
        <v>438</v>
      </c>
      <c r="L106" s="18" t="s">
        <v>439</v>
      </c>
      <c r="M106" s="18">
        <v>8011348717</v>
      </c>
      <c r="N106" s="18" t="s">
        <v>486</v>
      </c>
      <c r="O106" s="18">
        <v>8011838670</v>
      </c>
      <c r="P106" s="24"/>
      <c r="Q106" s="18"/>
      <c r="R106" s="18">
        <v>16</v>
      </c>
      <c r="S106" s="18" t="s">
        <v>193</v>
      </c>
      <c r="T106" s="18"/>
    </row>
    <row r="107" spans="1:20">
      <c r="A107" s="4">
        <v>103</v>
      </c>
      <c r="B107" s="17" t="s">
        <v>63</v>
      </c>
      <c r="C107" s="18" t="s">
        <v>631</v>
      </c>
      <c r="D107" s="18" t="s">
        <v>25</v>
      </c>
      <c r="E107" s="19" t="s">
        <v>632</v>
      </c>
      <c r="F107" s="18" t="s">
        <v>73</v>
      </c>
      <c r="G107" s="19">
        <v>6</v>
      </c>
      <c r="H107" s="19">
        <v>6</v>
      </c>
      <c r="I107" s="60">
        <f t="shared" si="1"/>
        <v>12</v>
      </c>
      <c r="J107" s="18">
        <v>8472065905</v>
      </c>
      <c r="K107" s="18" t="s">
        <v>223</v>
      </c>
      <c r="L107" s="18" t="s">
        <v>645</v>
      </c>
      <c r="M107" s="18">
        <v>9508965672</v>
      </c>
      <c r="N107" s="18" t="s">
        <v>646</v>
      </c>
      <c r="O107" s="18">
        <v>9613831882</v>
      </c>
      <c r="P107" s="24" t="s">
        <v>688</v>
      </c>
      <c r="Q107" s="18" t="s">
        <v>215</v>
      </c>
      <c r="R107" s="18">
        <v>5</v>
      </c>
      <c r="S107" s="18" t="s">
        <v>193</v>
      </c>
      <c r="T107" s="18"/>
    </row>
    <row r="108" spans="1:20" ht="33">
      <c r="A108" s="4">
        <v>104</v>
      </c>
      <c r="B108" s="17" t="s">
        <v>63</v>
      </c>
      <c r="C108" s="18" t="s">
        <v>633</v>
      </c>
      <c r="D108" s="18" t="s">
        <v>25</v>
      </c>
      <c r="E108" s="19" t="s">
        <v>634</v>
      </c>
      <c r="F108" s="18" t="s">
        <v>73</v>
      </c>
      <c r="G108" s="19">
        <v>2</v>
      </c>
      <c r="H108" s="19">
        <v>3</v>
      </c>
      <c r="I108" s="60">
        <f t="shared" si="1"/>
        <v>5</v>
      </c>
      <c r="J108" s="18">
        <v>8486018677</v>
      </c>
      <c r="K108" s="18" t="s">
        <v>223</v>
      </c>
      <c r="L108" s="18" t="s">
        <v>645</v>
      </c>
      <c r="M108" s="18">
        <v>9508965672</v>
      </c>
      <c r="N108" s="18" t="s">
        <v>646</v>
      </c>
      <c r="O108" s="18">
        <v>9613831882</v>
      </c>
      <c r="P108" s="24"/>
      <c r="Q108" s="18"/>
      <c r="R108" s="18">
        <v>6</v>
      </c>
      <c r="S108" s="18" t="s">
        <v>193</v>
      </c>
      <c r="T108" s="18"/>
    </row>
    <row r="109" spans="1:20">
      <c r="A109" s="4">
        <v>105</v>
      </c>
      <c r="B109" s="17" t="s">
        <v>63</v>
      </c>
      <c r="C109" s="18" t="s">
        <v>635</v>
      </c>
      <c r="D109" s="18" t="s">
        <v>25</v>
      </c>
      <c r="E109" s="19" t="s">
        <v>636</v>
      </c>
      <c r="F109" s="18" t="s">
        <v>73</v>
      </c>
      <c r="G109" s="19">
        <v>6</v>
      </c>
      <c r="H109" s="19">
        <v>9</v>
      </c>
      <c r="I109" s="60">
        <f t="shared" si="1"/>
        <v>15</v>
      </c>
      <c r="J109" s="18">
        <v>9954038088</v>
      </c>
      <c r="K109" s="18" t="s">
        <v>660</v>
      </c>
      <c r="L109" s="18" t="s">
        <v>450</v>
      </c>
      <c r="M109" s="18">
        <v>7896575349</v>
      </c>
      <c r="N109" s="18" t="s">
        <v>451</v>
      </c>
      <c r="O109" s="18">
        <v>7896928818</v>
      </c>
      <c r="P109" s="24"/>
      <c r="Q109" s="18"/>
      <c r="R109" s="18">
        <v>12</v>
      </c>
      <c r="S109" s="18" t="s">
        <v>193</v>
      </c>
      <c r="T109" s="18"/>
    </row>
    <row r="110" spans="1:20">
      <c r="A110" s="4">
        <v>106</v>
      </c>
      <c r="B110" s="17" t="s">
        <v>63</v>
      </c>
      <c r="C110" s="18" t="s">
        <v>637</v>
      </c>
      <c r="D110" s="18" t="s">
        <v>25</v>
      </c>
      <c r="E110" s="19" t="s">
        <v>638</v>
      </c>
      <c r="F110" s="18" t="s">
        <v>73</v>
      </c>
      <c r="G110" s="19">
        <v>3</v>
      </c>
      <c r="H110" s="19">
        <v>5</v>
      </c>
      <c r="I110" s="60">
        <f t="shared" si="1"/>
        <v>8</v>
      </c>
      <c r="J110" s="18">
        <v>9957016214</v>
      </c>
      <c r="K110" s="18" t="s">
        <v>660</v>
      </c>
      <c r="L110" s="18" t="s">
        <v>450</v>
      </c>
      <c r="M110" s="18">
        <v>7896575349</v>
      </c>
      <c r="N110" s="18" t="s">
        <v>663</v>
      </c>
      <c r="O110" s="18">
        <v>9957740331</v>
      </c>
      <c r="P110" s="24"/>
      <c r="Q110" s="18"/>
      <c r="R110" s="18">
        <v>10</v>
      </c>
      <c r="S110" s="18" t="s">
        <v>193</v>
      </c>
      <c r="T110" s="18"/>
    </row>
    <row r="111" spans="1:20" ht="33">
      <c r="A111" s="4">
        <v>107</v>
      </c>
      <c r="B111" s="17" t="s">
        <v>63</v>
      </c>
      <c r="C111" s="18" t="s">
        <v>639</v>
      </c>
      <c r="D111" s="18" t="s">
        <v>25</v>
      </c>
      <c r="E111" s="19" t="s">
        <v>640</v>
      </c>
      <c r="F111" s="18" t="s">
        <v>73</v>
      </c>
      <c r="G111" s="19">
        <v>8</v>
      </c>
      <c r="H111" s="19">
        <v>7</v>
      </c>
      <c r="I111" s="60">
        <f t="shared" si="1"/>
        <v>15</v>
      </c>
      <c r="J111" s="18">
        <v>7896018130</v>
      </c>
      <c r="K111" s="18" t="s">
        <v>660</v>
      </c>
      <c r="L111" s="18" t="s">
        <v>450</v>
      </c>
      <c r="M111" s="18">
        <v>7896575349</v>
      </c>
      <c r="N111" s="18" t="s">
        <v>664</v>
      </c>
      <c r="O111" s="18">
        <v>9954703519</v>
      </c>
      <c r="P111" s="24"/>
      <c r="Q111" s="18"/>
      <c r="R111" s="18">
        <v>10</v>
      </c>
      <c r="S111" s="18" t="s">
        <v>193</v>
      </c>
      <c r="T111" s="18"/>
    </row>
    <row r="112" spans="1:20">
      <c r="A112" s="4">
        <v>108</v>
      </c>
      <c r="B112" s="17" t="s">
        <v>63</v>
      </c>
      <c r="C112" s="18" t="s">
        <v>641</v>
      </c>
      <c r="D112" s="18" t="s">
        <v>25</v>
      </c>
      <c r="E112" s="19">
        <v>109</v>
      </c>
      <c r="F112" s="18" t="s">
        <v>73</v>
      </c>
      <c r="G112" s="19">
        <v>45</v>
      </c>
      <c r="H112" s="19">
        <v>53</v>
      </c>
      <c r="I112" s="60">
        <f t="shared" si="1"/>
        <v>98</v>
      </c>
      <c r="J112" s="18">
        <v>9365582539</v>
      </c>
      <c r="K112" s="18" t="s">
        <v>723</v>
      </c>
      <c r="L112" s="18" t="s">
        <v>208</v>
      </c>
      <c r="M112" s="18">
        <v>9435481593</v>
      </c>
      <c r="N112" s="18" t="s">
        <v>724</v>
      </c>
      <c r="O112" s="18">
        <v>9859394905</v>
      </c>
      <c r="P112" s="24" t="s">
        <v>690</v>
      </c>
      <c r="Q112" s="18" t="s">
        <v>237</v>
      </c>
      <c r="R112" s="18">
        <v>25</v>
      </c>
      <c r="S112" s="18" t="s">
        <v>193</v>
      </c>
      <c r="T112" s="18"/>
    </row>
    <row r="113" spans="1:20">
      <c r="A113" s="4">
        <v>109</v>
      </c>
      <c r="B113" s="17" t="s">
        <v>63</v>
      </c>
      <c r="C113" s="18" t="s">
        <v>642</v>
      </c>
      <c r="D113" s="18" t="s">
        <v>25</v>
      </c>
      <c r="E113" s="19">
        <v>110</v>
      </c>
      <c r="F113" s="18" t="s">
        <v>73</v>
      </c>
      <c r="G113" s="19">
        <v>53</v>
      </c>
      <c r="H113" s="19">
        <v>46</v>
      </c>
      <c r="I113" s="60">
        <f t="shared" si="1"/>
        <v>99</v>
      </c>
      <c r="J113" s="18">
        <v>7637028382</v>
      </c>
      <c r="K113" s="18" t="s">
        <v>723</v>
      </c>
      <c r="L113" s="18" t="s">
        <v>208</v>
      </c>
      <c r="M113" s="18">
        <v>9435481593</v>
      </c>
      <c r="N113" s="18" t="s">
        <v>725</v>
      </c>
      <c r="O113" s="18">
        <v>9365481348</v>
      </c>
      <c r="P113" s="24" t="s">
        <v>726</v>
      </c>
      <c r="Q113" s="18" t="s">
        <v>257</v>
      </c>
      <c r="R113" s="18">
        <v>25</v>
      </c>
      <c r="S113" s="18" t="s">
        <v>193</v>
      </c>
      <c r="T113" s="18"/>
    </row>
    <row r="114" spans="1:20">
      <c r="A114" s="4">
        <v>110</v>
      </c>
      <c r="B114" s="17" t="s">
        <v>63</v>
      </c>
      <c r="C114" s="18" t="s">
        <v>643</v>
      </c>
      <c r="D114" s="18" t="s">
        <v>25</v>
      </c>
      <c r="E114" s="19">
        <v>200</v>
      </c>
      <c r="F114" s="18" t="s">
        <v>73</v>
      </c>
      <c r="G114" s="19">
        <v>41</v>
      </c>
      <c r="H114" s="19">
        <v>46</v>
      </c>
      <c r="I114" s="60">
        <f t="shared" si="1"/>
        <v>87</v>
      </c>
      <c r="J114" s="18">
        <v>8876154334</v>
      </c>
      <c r="K114" s="18" t="s">
        <v>723</v>
      </c>
      <c r="L114" s="18" t="s">
        <v>208</v>
      </c>
      <c r="M114" s="18">
        <v>9435481593</v>
      </c>
      <c r="N114" s="18" t="s">
        <v>725</v>
      </c>
      <c r="O114" s="18">
        <v>9365481348</v>
      </c>
      <c r="P114" s="24"/>
      <c r="Q114" s="18"/>
      <c r="R114" s="18">
        <v>25</v>
      </c>
      <c r="S114" s="18" t="s">
        <v>193</v>
      </c>
      <c r="T114" s="18"/>
    </row>
    <row r="115" spans="1:20">
      <c r="A115" s="4">
        <v>111</v>
      </c>
      <c r="B115" s="17" t="s">
        <v>63</v>
      </c>
      <c r="C115" s="18" t="s">
        <v>644</v>
      </c>
      <c r="D115" s="18" t="s">
        <v>25</v>
      </c>
      <c r="E115" s="19">
        <v>272</v>
      </c>
      <c r="F115" s="18" t="s">
        <v>73</v>
      </c>
      <c r="G115" s="19">
        <v>21</v>
      </c>
      <c r="H115" s="19">
        <v>10</v>
      </c>
      <c r="I115" s="60">
        <f t="shared" si="1"/>
        <v>31</v>
      </c>
      <c r="J115" s="18">
        <v>8133985193</v>
      </c>
      <c r="K115" s="18" t="s">
        <v>723</v>
      </c>
      <c r="L115" s="18" t="s">
        <v>208</v>
      </c>
      <c r="M115" s="18">
        <v>9401452235</v>
      </c>
      <c r="N115" s="18" t="s">
        <v>727</v>
      </c>
      <c r="O115" s="18">
        <v>8822058483</v>
      </c>
      <c r="P115" s="24"/>
      <c r="Q115" s="18"/>
      <c r="R115" s="18">
        <v>25</v>
      </c>
      <c r="S115" s="18" t="s">
        <v>193</v>
      </c>
      <c r="T115" s="18"/>
    </row>
    <row r="116" spans="1:20" ht="49.5">
      <c r="A116" s="4">
        <v>112</v>
      </c>
      <c r="B116" s="17"/>
      <c r="C116" s="18"/>
      <c r="D116" s="18"/>
      <c r="E116" s="19"/>
      <c r="F116" s="18"/>
      <c r="G116" s="19"/>
      <c r="H116" s="19"/>
      <c r="I116" s="60">
        <f t="shared" si="1"/>
        <v>0</v>
      </c>
      <c r="J116" s="18"/>
      <c r="K116" s="18"/>
      <c r="L116" s="18"/>
      <c r="M116" s="18"/>
      <c r="N116" s="18"/>
      <c r="O116" s="18"/>
      <c r="P116" s="24"/>
      <c r="Q116" s="18"/>
      <c r="R116" s="18"/>
      <c r="S116" s="18"/>
      <c r="T116" s="18" t="s">
        <v>728</v>
      </c>
    </row>
    <row r="117" spans="1:20">
      <c r="A117" s="4">
        <v>113</v>
      </c>
      <c r="B117" s="17"/>
      <c r="C117" s="18"/>
      <c r="D117" s="18"/>
      <c r="E117" s="19"/>
      <c r="F117" s="18"/>
      <c r="G117" s="19"/>
      <c r="H117" s="19"/>
      <c r="I117" s="60">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60">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60">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60">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60">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60">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0">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0">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0">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0">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0">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0">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0">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0">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0">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0">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0">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0">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0">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0">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0">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0">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0">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0">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0">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0">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0">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0">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0">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0">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0">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0">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0">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0">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0">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0">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0">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0">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0">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0">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0">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0">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0">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0">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0">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0">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0">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0">
        <f t="shared" si="2"/>
        <v>0</v>
      </c>
      <c r="J164" s="18"/>
      <c r="K164" s="18"/>
      <c r="L164" s="18"/>
      <c r="M164" s="18"/>
      <c r="N164" s="18"/>
      <c r="O164" s="18"/>
      <c r="P164" s="24"/>
      <c r="Q164" s="18"/>
      <c r="R164" s="18"/>
      <c r="S164" s="18"/>
      <c r="T164" s="18"/>
    </row>
    <row r="165" spans="1:20">
      <c r="A165" s="21" t="s">
        <v>11</v>
      </c>
      <c r="B165" s="39"/>
      <c r="C165" s="21">
        <f>COUNTIFS(C5:C164,"*")</f>
        <v>111</v>
      </c>
      <c r="D165" s="21"/>
      <c r="E165" s="13"/>
      <c r="F165" s="21"/>
      <c r="G165" s="61">
        <f>SUM(G5:G164)</f>
        <v>2155</v>
      </c>
      <c r="H165" s="61">
        <f>SUM(H5:H164)</f>
        <v>2082</v>
      </c>
      <c r="I165" s="61">
        <f>SUM(I5:I164)</f>
        <v>4237</v>
      </c>
      <c r="J165" s="21"/>
      <c r="K165" s="21"/>
      <c r="L165" s="21"/>
      <c r="M165" s="21"/>
      <c r="N165" s="21"/>
      <c r="O165" s="21"/>
      <c r="P165" s="14"/>
      <c r="Q165" s="21"/>
      <c r="R165" s="21"/>
      <c r="S165" s="21"/>
      <c r="T165" s="12"/>
    </row>
    <row r="166" spans="1:20">
      <c r="A166" s="44" t="s">
        <v>62</v>
      </c>
      <c r="B166" s="10">
        <f>COUNTIF(B$5:B$164,"Team 1")</f>
        <v>60</v>
      </c>
      <c r="C166" s="44" t="s">
        <v>25</v>
      </c>
      <c r="D166" s="10">
        <f>COUNTIF(D5:D164,"Anganwadi")</f>
        <v>82</v>
      </c>
    </row>
    <row r="167" spans="1:20">
      <c r="A167" s="44" t="s">
        <v>63</v>
      </c>
      <c r="B167" s="10">
        <f>COUNTIF(B$6:B$164,"Team 2")</f>
        <v>51</v>
      </c>
      <c r="C167" s="44" t="s">
        <v>23</v>
      </c>
      <c r="D167" s="10">
        <f>COUNTIF(D5:D164,"School")</f>
        <v>29</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5 D51:D56 D58:D164 D7:D12 D14:D35 D37:D42 D44:D49">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6" fitToHeight="11000" orientation="landscape" horizontalDpi="0" verticalDpi="0" r:id="rId1"/>
  <headerFooter>
    <oddFooter>&amp;CPages &amp;P of &amp;N</oddFooter>
  </headerFooter>
</worksheet>
</file>

<file path=xl/worksheets/sheet5.xml><?xml version="1.0" encoding="utf-8"?>
<worksheet xmlns="http://schemas.openxmlformats.org/spreadsheetml/2006/main" xmlns:r="http://schemas.openxmlformats.org/officeDocument/2006/relationships">
  <sheetPr>
    <tabColor rgb="FFC00000"/>
    <pageSetUpPr fitToPage="1"/>
  </sheetPr>
  <dimension ref="A1:T167"/>
  <sheetViews>
    <sheetView zoomScale="75" zoomScaleNormal="75" workbookViewId="0">
      <pane xSplit="3" ySplit="4" topLeftCell="D5" activePane="bottomRight" state="frozen"/>
      <selection pane="topRight" activeCell="C1" sqref="C1"/>
      <selection pane="bottomLeft" activeCell="A5" sqref="A5"/>
      <selection pane="bottomRight" activeCell="E18" sqref="E18"/>
    </sheetView>
  </sheetViews>
  <sheetFormatPr defaultRowHeight="16.5"/>
  <cols>
    <col min="1" max="1" width="8.42578125" style="1" customWidth="1"/>
    <col min="2" max="2" width="14.425781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60" customHeight="1">
      <c r="A1" s="125" t="s">
        <v>70</v>
      </c>
      <c r="B1" s="125"/>
      <c r="C1" s="125"/>
      <c r="D1" s="56"/>
      <c r="E1" s="56"/>
      <c r="F1" s="56"/>
      <c r="G1" s="56"/>
      <c r="H1" s="56"/>
      <c r="I1" s="56"/>
      <c r="J1" s="56"/>
      <c r="K1" s="56"/>
      <c r="L1" s="56"/>
      <c r="M1" s="127"/>
      <c r="N1" s="127"/>
      <c r="O1" s="127"/>
      <c r="P1" s="127"/>
      <c r="Q1" s="127"/>
      <c r="R1" s="127"/>
      <c r="S1" s="127"/>
      <c r="T1" s="127"/>
    </row>
    <row r="2" spans="1:20">
      <c r="A2" s="119" t="s">
        <v>59</v>
      </c>
      <c r="B2" s="120"/>
      <c r="C2" s="120"/>
      <c r="D2" s="25">
        <v>43647</v>
      </c>
      <c r="E2" s="22"/>
      <c r="F2" s="22"/>
      <c r="G2" s="22"/>
      <c r="H2" s="22"/>
      <c r="I2" s="22"/>
      <c r="J2" s="22"/>
      <c r="K2" s="22"/>
      <c r="L2" s="22"/>
      <c r="M2" s="22"/>
      <c r="N2" s="22"/>
      <c r="O2" s="22"/>
      <c r="P2" s="22"/>
      <c r="Q2" s="22"/>
      <c r="R2" s="22"/>
      <c r="S2" s="22"/>
    </row>
    <row r="3" spans="1:20" ht="24" customHeight="1">
      <c r="A3" s="121" t="s">
        <v>14</v>
      </c>
      <c r="B3" s="117" t="s">
        <v>61</v>
      </c>
      <c r="C3" s="122" t="s">
        <v>7</v>
      </c>
      <c r="D3" s="122" t="s">
        <v>55</v>
      </c>
      <c r="E3" s="122" t="s">
        <v>16</v>
      </c>
      <c r="F3" s="123" t="s">
        <v>17</v>
      </c>
      <c r="G3" s="122" t="s">
        <v>8</v>
      </c>
      <c r="H3" s="122"/>
      <c r="I3" s="122"/>
      <c r="J3" s="122" t="s">
        <v>31</v>
      </c>
      <c r="K3" s="117" t="s">
        <v>33</v>
      </c>
      <c r="L3" s="117" t="s">
        <v>50</v>
      </c>
      <c r="M3" s="117" t="s">
        <v>51</v>
      </c>
      <c r="N3" s="117" t="s">
        <v>34</v>
      </c>
      <c r="O3" s="117" t="s">
        <v>35</v>
      </c>
      <c r="P3" s="121" t="s">
        <v>54</v>
      </c>
      <c r="Q3" s="122" t="s">
        <v>52</v>
      </c>
      <c r="R3" s="122" t="s">
        <v>32</v>
      </c>
      <c r="S3" s="122" t="s">
        <v>53</v>
      </c>
      <c r="T3" s="122" t="s">
        <v>13</v>
      </c>
    </row>
    <row r="4" spans="1:20" ht="25.5" customHeight="1">
      <c r="A4" s="121"/>
      <c r="B4" s="124"/>
      <c r="C4" s="122"/>
      <c r="D4" s="122"/>
      <c r="E4" s="122"/>
      <c r="F4" s="123"/>
      <c r="G4" s="23" t="s">
        <v>9</v>
      </c>
      <c r="H4" s="23" t="s">
        <v>10</v>
      </c>
      <c r="I4" s="23" t="s">
        <v>11</v>
      </c>
      <c r="J4" s="122"/>
      <c r="K4" s="118"/>
      <c r="L4" s="118"/>
      <c r="M4" s="118"/>
      <c r="N4" s="118"/>
      <c r="O4" s="118"/>
      <c r="P4" s="121"/>
      <c r="Q4" s="121"/>
      <c r="R4" s="122"/>
      <c r="S4" s="122"/>
      <c r="T4" s="122"/>
    </row>
    <row r="5" spans="1:20">
      <c r="A5" s="4">
        <v>1</v>
      </c>
      <c r="B5" s="17" t="s">
        <v>62</v>
      </c>
      <c r="C5" s="48" t="s">
        <v>731</v>
      </c>
      <c r="D5" s="48" t="s">
        <v>25</v>
      </c>
      <c r="E5" s="19">
        <v>77</v>
      </c>
      <c r="F5" s="48" t="s">
        <v>73</v>
      </c>
      <c r="G5" s="19">
        <v>25</v>
      </c>
      <c r="H5" s="19">
        <v>21</v>
      </c>
      <c r="I5" s="60">
        <f>SUM(G5:H5)</f>
        <v>46</v>
      </c>
      <c r="J5" s="48">
        <v>9954376325</v>
      </c>
      <c r="K5" s="48" t="s">
        <v>936</v>
      </c>
      <c r="L5" s="48" t="s">
        <v>937</v>
      </c>
      <c r="M5" s="48">
        <v>9365698563</v>
      </c>
      <c r="N5" s="48" t="s">
        <v>938</v>
      </c>
      <c r="O5" s="48">
        <v>7086289511</v>
      </c>
      <c r="P5" s="49" t="s">
        <v>939</v>
      </c>
      <c r="Q5" s="48" t="s">
        <v>192</v>
      </c>
      <c r="R5" s="48">
        <v>20</v>
      </c>
      <c r="S5" s="18" t="s">
        <v>193</v>
      </c>
      <c r="T5" s="18"/>
    </row>
    <row r="6" spans="1:20">
      <c r="A6" s="4">
        <v>2</v>
      </c>
      <c r="B6" s="17" t="s">
        <v>62</v>
      </c>
      <c r="C6" s="48" t="s">
        <v>732</v>
      </c>
      <c r="D6" s="48" t="s">
        <v>25</v>
      </c>
      <c r="E6" s="19">
        <v>78</v>
      </c>
      <c r="F6" s="48" t="s">
        <v>73</v>
      </c>
      <c r="G6" s="19">
        <v>18</v>
      </c>
      <c r="H6" s="19">
        <v>11</v>
      </c>
      <c r="I6" s="60">
        <f t="shared" ref="I6:I69" si="0">SUM(G6:H6)</f>
        <v>29</v>
      </c>
      <c r="J6" s="48">
        <v>8876047314</v>
      </c>
      <c r="K6" s="48" t="s">
        <v>936</v>
      </c>
      <c r="L6" s="48" t="s">
        <v>937</v>
      </c>
      <c r="M6" s="48">
        <v>9365698563</v>
      </c>
      <c r="N6" s="48" t="s">
        <v>940</v>
      </c>
      <c r="O6" s="48">
        <v>9127263373</v>
      </c>
      <c r="P6" s="49"/>
      <c r="Q6" s="48"/>
      <c r="R6" s="48">
        <v>18</v>
      </c>
      <c r="S6" s="18" t="s">
        <v>193</v>
      </c>
      <c r="T6" s="18"/>
    </row>
    <row r="7" spans="1:20">
      <c r="A7" s="4">
        <v>3</v>
      </c>
      <c r="B7" s="17" t="s">
        <v>62</v>
      </c>
      <c r="C7" s="48" t="s">
        <v>733</v>
      </c>
      <c r="D7" s="48" t="s">
        <v>25</v>
      </c>
      <c r="E7" s="19">
        <v>79</v>
      </c>
      <c r="F7" s="48" t="s">
        <v>73</v>
      </c>
      <c r="G7" s="19">
        <v>14</v>
      </c>
      <c r="H7" s="19">
        <v>8</v>
      </c>
      <c r="I7" s="60">
        <f t="shared" si="0"/>
        <v>22</v>
      </c>
      <c r="J7" s="48">
        <v>7086482930</v>
      </c>
      <c r="K7" s="48" t="s">
        <v>936</v>
      </c>
      <c r="L7" s="48" t="s">
        <v>937</v>
      </c>
      <c r="M7" s="48">
        <v>9365698563</v>
      </c>
      <c r="N7" s="48" t="s">
        <v>941</v>
      </c>
      <c r="O7" s="48">
        <v>8399069730</v>
      </c>
      <c r="P7" s="49"/>
      <c r="Q7" s="48"/>
      <c r="R7" s="48">
        <v>18</v>
      </c>
      <c r="S7" s="18" t="s">
        <v>193</v>
      </c>
      <c r="T7" s="18"/>
    </row>
    <row r="8" spans="1:20">
      <c r="A8" s="4">
        <v>4</v>
      </c>
      <c r="B8" s="17" t="s">
        <v>62</v>
      </c>
      <c r="C8" s="48" t="s">
        <v>734</v>
      </c>
      <c r="D8" s="48" t="s">
        <v>25</v>
      </c>
      <c r="E8" s="19">
        <v>144</v>
      </c>
      <c r="F8" s="48" t="s">
        <v>73</v>
      </c>
      <c r="G8" s="19">
        <v>14</v>
      </c>
      <c r="H8" s="19">
        <v>15</v>
      </c>
      <c r="I8" s="60">
        <f t="shared" si="0"/>
        <v>29</v>
      </c>
      <c r="J8" s="17">
        <v>6000108239</v>
      </c>
      <c r="K8" s="48" t="s">
        <v>936</v>
      </c>
      <c r="L8" s="48" t="s">
        <v>937</v>
      </c>
      <c r="M8" s="48">
        <v>9365698563</v>
      </c>
      <c r="N8" s="48" t="s">
        <v>942</v>
      </c>
      <c r="O8" s="48">
        <v>9854712683</v>
      </c>
      <c r="P8" s="49" t="s">
        <v>943</v>
      </c>
      <c r="Q8" s="48" t="s">
        <v>215</v>
      </c>
      <c r="R8" s="48">
        <v>15</v>
      </c>
      <c r="S8" s="18" t="s">
        <v>193</v>
      </c>
      <c r="T8" s="18"/>
    </row>
    <row r="9" spans="1:20">
      <c r="A9" s="4">
        <v>5</v>
      </c>
      <c r="B9" s="17" t="s">
        <v>62</v>
      </c>
      <c r="C9" s="48" t="s">
        <v>735</v>
      </c>
      <c r="D9" s="48" t="s">
        <v>25</v>
      </c>
      <c r="E9" s="19">
        <v>234</v>
      </c>
      <c r="F9" s="48" t="s">
        <v>73</v>
      </c>
      <c r="G9" s="19">
        <v>7</v>
      </c>
      <c r="H9" s="19">
        <v>8</v>
      </c>
      <c r="I9" s="60">
        <f t="shared" si="0"/>
        <v>15</v>
      </c>
      <c r="J9" s="48">
        <v>7002950171</v>
      </c>
      <c r="K9" s="48" t="s">
        <v>936</v>
      </c>
      <c r="L9" s="48" t="s">
        <v>937</v>
      </c>
      <c r="M9" s="48">
        <v>9365698563</v>
      </c>
      <c r="N9" s="48" t="s">
        <v>941</v>
      </c>
      <c r="O9" s="48">
        <v>8399069730</v>
      </c>
      <c r="P9" s="49"/>
      <c r="Q9" s="48"/>
      <c r="R9" s="48">
        <v>18</v>
      </c>
      <c r="S9" s="18" t="s">
        <v>193</v>
      </c>
      <c r="T9" s="18"/>
    </row>
    <row r="10" spans="1:20">
      <c r="A10" s="4">
        <v>6</v>
      </c>
      <c r="B10" s="17" t="s">
        <v>62</v>
      </c>
      <c r="C10" s="48" t="s">
        <v>736</v>
      </c>
      <c r="D10" s="48" t="s">
        <v>25</v>
      </c>
      <c r="E10" s="19">
        <v>236</v>
      </c>
      <c r="F10" s="48" t="s">
        <v>73</v>
      </c>
      <c r="G10" s="19">
        <v>17</v>
      </c>
      <c r="H10" s="19">
        <v>15</v>
      </c>
      <c r="I10" s="60">
        <f t="shared" si="0"/>
        <v>32</v>
      </c>
      <c r="J10" s="48">
        <v>9954851218</v>
      </c>
      <c r="K10" s="48" t="s">
        <v>936</v>
      </c>
      <c r="L10" s="48" t="s">
        <v>937</v>
      </c>
      <c r="M10" s="48">
        <v>9365698563</v>
      </c>
      <c r="N10" s="48" t="s">
        <v>941</v>
      </c>
      <c r="O10" s="48">
        <v>8399069730</v>
      </c>
      <c r="P10" s="49"/>
      <c r="Q10" s="48"/>
      <c r="R10" s="48">
        <v>18</v>
      </c>
      <c r="S10" s="18" t="s">
        <v>193</v>
      </c>
      <c r="T10" s="18"/>
    </row>
    <row r="11" spans="1:20">
      <c r="A11" s="4">
        <v>7</v>
      </c>
      <c r="B11" s="17" t="s">
        <v>62</v>
      </c>
      <c r="C11" s="58" t="s">
        <v>737</v>
      </c>
      <c r="D11" s="58" t="s">
        <v>25</v>
      </c>
      <c r="E11" s="17" t="s">
        <v>738</v>
      </c>
      <c r="F11" s="58" t="s">
        <v>73</v>
      </c>
      <c r="G11" s="17">
        <v>10</v>
      </c>
      <c r="H11" s="17">
        <v>4</v>
      </c>
      <c r="I11" s="60">
        <f t="shared" si="0"/>
        <v>14</v>
      </c>
      <c r="J11" s="58">
        <v>7575933100</v>
      </c>
      <c r="K11" s="58" t="s">
        <v>936</v>
      </c>
      <c r="L11" s="58" t="s">
        <v>937</v>
      </c>
      <c r="M11" s="58">
        <v>9365698563</v>
      </c>
      <c r="N11" s="58" t="s">
        <v>938</v>
      </c>
      <c r="O11" s="58">
        <v>7086289511</v>
      </c>
      <c r="P11" s="49" t="s">
        <v>944</v>
      </c>
      <c r="Q11" s="48" t="s">
        <v>237</v>
      </c>
      <c r="R11" s="48">
        <v>17</v>
      </c>
      <c r="S11" s="18" t="s">
        <v>193</v>
      </c>
      <c r="T11" s="18"/>
    </row>
    <row r="12" spans="1:20" ht="33">
      <c r="A12" s="4">
        <v>8</v>
      </c>
      <c r="B12" s="17" t="s">
        <v>62</v>
      </c>
      <c r="C12" s="48" t="s">
        <v>739</v>
      </c>
      <c r="D12" s="48" t="s">
        <v>25</v>
      </c>
      <c r="E12" s="19" t="s">
        <v>740</v>
      </c>
      <c r="F12" s="48" t="s">
        <v>73</v>
      </c>
      <c r="G12" s="19">
        <v>7</v>
      </c>
      <c r="H12" s="19">
        <v>6</v>
      </c>
      <c r="I12" s="60">
        <f t="shared" si="0"/>
        <v>13</v>
      </c>
      <c r="J12" s="48">
        <v>9613714790</v>
      </c>
      <c r="K12" s="48" t="s">
        <v>936</v>
      </c>
      <c r="L12" s="48" t="s">
        <v>937</v>
      </c>
      <c r="M12" s="48">
        <v>9365698563</v>
      </c>
      <c r="N12" s="48" t="s">
        <v>941</v>
      </c>
      <c r="O12" s="48">
        <v>8399069730</v>
      </c>
      <c r="P12" s="49"/>
      <c r="Q12" s="48"/>
      <c r="R12" s="48">
        <v>18</v>
      </c>
      <c r="S12" s="18" t="s">
        <v>193</v>
      </c>
      <c r="T12" s="18"/>
    </row>
    <row r="13" spans="1:20">
      <c r="A13" s="4">
        <v>9</v>
      </c>
      <c r="B13" s="17" t="s">
        <v>62</v>
      </c>
      <c r="C13" s="48" t="s">
        <v>741</v>
      </c>
      <c r="D13" s="48" t="s">
        <v>25</v>
      </c>
      <c r="E13" s="19" t="s">
        <v>742</v>
      </c>
      <c r="F13" s="48" t="s">
        <v>73</v>
      </c>
      <c r="G13" s="19">
        <v>8</v>
      </c>
      <c r="H13" s="19">
        <v>7</v>
      </c>
      <c r="I13" s="60">
        <f t="shared" si="0"/>
        <v>15</v>
      </c>
      <c r="J13" s="48">
        <v>9365014837</v>
      </c>
      <c r="K13" s="48" t="s">
        <v>936</v>
      </c>
      <c r="L13" s="48" t="s">
        <v>937</v>
      </c>
      <c r="M13" s="48">
        <v>9365698563</v>
      </c>
      <c r="N13" s="48" t="s">
        <v>942</v>
      </c>
      <c r="O13" s="48">
        <v>9854712683</v>
      </c>
      <c r="P13" s="49"/>
      <c r="Q13" s="48"/>
      <c r="R13" s="48">
        <v>18</v>
      </c>
      <c r="S13" s="18" t="s">
        <v>193</v>
      </c>
      <c r="T13" s="18"/>
    </row>
    <row r="14" spans="1:20">
      <c r="A14" s="4">
        <v>10</v>
      </c>
      <c r="B14" s="17" t="s">
        <v>62</v>
      </c>
      <c r="C14" s="48" t="s">
        <v>743</v>
      </c>
      <c r="D14" s="48" t="s">
        <v>25</v>
      </c>
      <c r="E14" s="19" t="s">
        <v>744</v>
      </c>
      <c r="F14" s="48" t="s">
        <v>73</v>
      </c>
      <c r="G14" s="19">
        <v>7</v>
      </c>
      <c r="H14" s="19">
        <v>7</v>
      </c>
      <c r="I14" s="60">
        <f t="shared" si="0"/>
        <v>14</v>
      </c>
      <c r="J14" s="48">
        <v>8472069760</v>
      </c>
      <c r="K14" s="48" t="s">
        <v>936</v>
      </c>
      <c r="L14" s="48" t="s">
        <v>937</v>
      </c>
      <c r="M14" s="48">
        <v>9365698563</v>
      </c>
      <c r="N14" s="48" t="s">
        <v>942</v>
      </c>
      <c r="O14" s="48">
        <v>9854712683</v>
      </c>
      <c r="P14" s="49" t="s">
        <v>945</v>
      </c>
      <c r="Q14" s="48" t="s">
        <v>203</v>
      </c>
      <c r="R14" s="48">
        <v>18</v>
      </c>
      <c r="S14" s="18" t="s">
        <v>193</v>
      </c>
      <c r="T14" s="18"/>
    </row>
    <row r="15" spans="1:20">
      <c r="A15" s="4">
        <v>11</v>
      </c>
      <c r="B15" s="17" t="s">
        <v>62</v>
      </c>
      <c r="C15" s="48" t="s">
        <v>745</v>
      </c>
      <c r="D15" s="48" t="s">
        <v>25</v>
      </c>
      <c r="E15" s="19" t="s">
        <v>746</v>
      </c>
      <c r="F15" s="48" t="s">
        <v>73</v>
      </c>
      <c r="G15" s="19">
        <v>9</v>
      </c>
      <c r="H15" s="19">
        <v>6</v>
      </c>
      <c r="I15" s="60">
        <f t="shared" si="0"/>
        <v>15</v>
      </c>
      <c r="J15" s="48">
        <v>9766087482</v>
      </c>
      <c r="K15" s="48" t="s">
        <v>936</v>
      </c>
      <c r="L15" s="48" t="s">
        <v>937</v>
      </c>
      <c r="M15" s="48">
        <v>9365698563</v>
      </c>
      <c r="N15" s="48" t="s">
        <v>940</v>
      </c>
      <c r="O15" s="48">
        <v>9127263373</v>
      </c>
      <c r="P15" s="49"/>
      <c r="Q15" s="48"/>
      <c r="R15" s="48">
        <v>18</v>
      </c>
      <c r="S15" s="18" t="s">
        <v>193</v>
      </c>
      <c r="T15" s="18"/>
    </row>
    <row r="16" spans="1:20" ht="33">
      <c r="A16" s="4">
        <v>12</v>
      </c>
      <c r="B16" s="17" t="s">
        <v>62</v>
      </c>
      <c r="C16" s="48" t="s">
        <v>747</v>
      </c>
      <c r="D16" s="48" t="s">
        <v>25</v>
      </c>
      <c r="E16" s="19" t="s">
        <v>748</v>
      </c>
      <c r="F16" s="48" t="s">
        <v>73</v>
      </c>
      <c r="G16" s="19">
        <v>4</v>
      </c>
      <c r="H16" s="19">
        <v>5</v>
      </c>
      <c r="I16" s="60">
        <f t="shared" si="0"/>
        <v>9</v>
      </c>
      <c r="J16" s="48">
        <v>7086577485</v>
      </c>
      <c r="K16" s="48" t="s">
        <v>936</v>
      </c>
      <c r="L16" s="48" t="s">
        <v>937</v>
      </c>
      <c r="M16" s="48">
        <v>9365698563</v>
      </c>
      <c r="N16" s="48" t="s">
        <v>941</v>
      </c>
      <c r="O16" s="48">
        <v>8399069730</v>
      </c>
      <c r="P16" s="49"/>
      <c r="Q16" s="48"/>
      <c r="R16" s="48">
        <v>16</v>
      </c>
      <c r="S16" s="18" t="s">
        <v>193</v>
      </c>
      <c r="T16" s="18"/>
    </row>
    <row r="17" spans="1:20">
      <c r="A17" s="4">
        <v>13</v>
      </c>
      <c r="B17" s="17" t="s">
        <v>62</v>
      </c>
      <c r="C17" s="48" t="s">
        <v>749</v>
      </c>
      <c r="D17" s="48" t="s">
        <v>25</v>
      </c>
      <c r="E17" s="19">
        <v>75</v>
      </c>
      <c r="F17" s="48" t="s">
        <v>73</v>
      </c>
      <c r="G17" s="19">
        <v>11</v>
      </c>
      <c r="H17" s="19">
        <v>11</v>
      </c>
      <c r="I17" s="60">
        <f t="shared" si="0"/>
        <v>22</v>
      </c>
      <c r="J17" s="48">
        <v>9678184579</v>
      </c>
      <c r="K17" s="48" t="s">
        <v>946</v>
      </c>
      <c r="L17" s="48" t="s">
        <v>654</v>
      </c>
      <c r="M17" s="48">
        <v>9101575628</v>
      </c>
      <c r="N17" s="48" t="s">
        <v>655</v>
      </c>
      <c r="O17" s="48">
        <v>9706734189</v>
      </c>
      <c r="P17" s="49" t="s">
        <v>947</v>
      </c>
      <c r="Q17" s="48" t="s">
        <v>210</v>
      </c>
      <c r="R17" s="48">
        <v>20</v>
      </c>
      <c r="S17" s="18" t="s">
        <v>193</v>
      </c>
      <c r="T17" s="18"/>
    </row>
    <row r="18" spans="1:20">
      <c r="A18" s="4">
        <v>14</v>
      </c>
      <c r="B18" s="17" t="s">
        <v>62</v>
      </c>
      <c r="C18" s="58" t="s">
        <v>750</v>
      </c>
      <c r="D18" s="58" t="s">
        <v>25</v>
      </c>
      <c r="E18" s="17">
        <v>135</v>
      </c>
      <c r="F18" s="58" t="s">
        <v>73</v>
      </c>
      <c r="G18" s="17">
        <v>15</v>
      </c>
      <c r="H18" s="17">
        <v>17</v>
      </c>
      <c r="I18" s="60">
        <f t="shared" si="0"/>
        <v>32</v>
      </c>
      <c r="J18" s="58">
        <v>9954890922</v>
      </c>
      <c r="K18" s="58" t="s">
        <v>946</v>
      </c>
      <c r="L18" s="58" t="s">
        <v>654</v>
      </c>
      <c r="M18" s="58">
        <v>9101575628</v>
      </c>
      <c r="N18" s="58" t="s">
        <v>655</v>
      </c>
      <c r="O18" s="58">
        <v>9706734189</v>
      </c>
      <c r="P18" s="49"/>
      <c r="Q18" s="48"/>
      <c r="R18" s="48">
        <v>18</v>
      </c>
      <c r="S18" s="18" t="s">
        <v>193</v>
      </c>
      <c r="T18" s="18"/>
    </row>
    <row r="19" spans="1:20">
      <c r="A19" s="4">
        <v>15</v>
      </c>
      <c r="B19" s="17" t="s">
        <v>62</v>
      </c>
      <c r="C19" s="48" t="s">
        <v>751</v>
      </c>
      <c r="D19" s="48" t="s">
        <v>25</v>
      </c>
      <c r="E19" s="19">
        <v>136</v>
      </c>
      <c r="F19" s="48" t="s">
        <v>73</v>
      </c>
      <c r="G19" s="19">
        <v>12</v>
      </c>
      <c r="H19" s="19">
        <v>11</v>
      </c>
      <c r="I19" s="60">
        <f t="shared" si="0"/>
        <v>23</v>
      </c>
      <c r="J19" s="48">
        <v>9706344687</v>
      </c>
      <c r="K19" s="48" t="s">
        <v>946</v>
      </c>
      <c r="L19" s="48" t="s">
        <v>654</v>
      </c>
      <c r="M19" s="48">
        <v>9101575628</v>
      </c>
      <c r="N19" s="48" t="s">
        <v>948</v>
      </c>
      <c r="O19" s="48">
        <v>9706734189</v>
      </c>
      <c r="P19" s="49"/>
      <c r="Q19" s="48"/>
      <c r="R19" s="48">
        <v>16</v>
      </c>
      <c r="S19" s="18" t="s">
        <v>193</v>
      </c>
      <c r="T19" s="18"/>
    </row>
    <row r="20" spans="1:20">
      <c r="A20" s="4">
        <v>16</v>
      </c>
      <c r="B20" s="17" t="s">
        <v>62</v>
      </c>
      <c r="C20" s="48" t="s">
        <v>752</v>
      </c>
      <c r="D20" s="48" t="s">
        <v>25</v>
      </c>
      <c r="E20" s="19">
        <v>235</v>
      </c>
      <c r="F20" s="48" t="s">
        <v>73</v>
      </c>
      <c r="G20" s="19">
        <v>6</v>
      </c>
      <c r="H20" s="19">
        <v>8</v>
      </c>
      <c r="I20" s="60">
        <f t="shared" si="0"/>
        <v>14</v>
      </c>
      <c r="J20" s="48">
        <v>9678024882</v>
      </c>
      <c r="K20" s="48" t="s">
        <v>946</v>
      </c>
      <c r="L20" s="48" t="s">
        <v>654</v>
      </c>
      <c r="M20" s="48">
        <v>9101575628</v>
      </c>
      <c r="N20" s="48" t="s">
        <v>949</v>
      </c>
      <c r="O20" s="48">
        <v>7896167174</v>
      </c>
      <c r="P20" s="49" t="s">
        <v>950</v>
      </c>
      <c r="Q20" s="48" t="s">
        <v>192</v>
      </c>
      <c r="R20" s="48">
        <v>16</v>
      </c>
      <c r="S20" s="18" t="s">
        <v>193</v>
      </c>
      <c r="T20" s="18"/>
    </row>
    <row r="21" spans="1:20">
      <c r="A21" s="4">
        <v>17</v>
      </c>
      <c r="B21" s="17" t="s">
        <v>62</v>
      </c>
      <c r="C21" s="48" t="s">
        <v>753</v>
      </c>
      <c r="D21" s="48" t="s">
        <v>25</v>
      </c>
      <c r="E21" s="19" t="s">
        <v>754</v>
      </c>
      <c r="F21" s="48" t="s">
        <v>73</v>
      </c>
      <c r="G21" s="19">
        <v>9</v>
      </c>
      <c r="H21" s="19">
        <v>7</v>
      </c>
      <c r="I21" s="60">
        <f t="shared" si="0"/>
        <v>16</v>
      </c>
      <c r="J21" s="48">
        <v>7638844814</v>
      </c>
      <c r="K21" s="48" t="s">
        <v>946</v>
      </c>
      <c r="L21" s="48" t="s">
        <v>951</v>
      </c>
      <c r="M21" s="48">
        <v>7086273948</v>
      </c>
      <c r="N21" s="48" t="s">
        <v>652</v>
      </c>
      <c r="O21" s="48">
        <v>9954614519</v>
      </c>
      <c r="P21" s="49"/>
      <c r="Q21" s="48"/>
      <c r="R21" s="48">
        <v>16</v>
      </c>
      <c r="S21" s="18" t="s">
        <v>193</v>
      </c>
      <c r="T21" s="18"/>
    </row>
    <row r="22" spans="1:20">
      <c r="A22" s="4">
        <v>18</v>
      </c>
      <c r="B22" s="17" t="s">
        <v>62</v>
      </c>
      <c r="C22" s="48" t="s">
        <v>755</v>
      </c>
      <c r="D22" s="48" t="s">
        <v>25</v>
      </c>
      <c r="E22" s="19" t="s">
        <v>756</v>
      </c>
      <c r="F22" s="48" t="s">
        <v>73</v>
      </c>
      <c r="G22" s="19">
        <v>5</v>
      </c>
      <c r="H22" s="19">
        <v>5</v>
      </c>
      <c r="I22" s="60">
        <f t="shared" si="0"/>
        <v>10</v>
      </c>
      <c r="J22" s="48">
        <v>8723055277</v>
      </c>
      <c r="K22" s="48" t="s">
        <v>946</v>
      </c>
      <c r="L22" s="48" t="s">
        <v>951</v>
      </c>
      <c r="M22" s="48">
        <v>7086273948</v>
      </c>
      <c r="N22" s="48" t="s">
        <v>952</v>
      </c>
      <c r="O22" s="48">
        <v>9678327557</v>
      </c>
      <c r="P22" s="49"/>
      <c r="Q22" s="48"/>
      <c r="R22" s="48">
        <v>16</v>
      </c>
      <c r="S22" s="18" t="s">
        <v>193</v>
      </c>
      <c r="T22" s="18"/>
    </row>
    <row r="23" spans="1:20">
      <c r="A23" s="4">
        <v>19</v>
      </c>
      <c r="B23" s="17" t="s">
        <v>62</v>
      </c>
      <c r="C23" s="48" t="s">
        <v>757</v>
      </c>
      <c r="D23" s="48" t="s">
        <v>25</v>
      </c>
      <c r="E23" s="19">
        <v>23</v>
      </c>
      <c r="F23" s="48" t="s">
        <v>73</v>
      </c>
      <c r="G23" s="19">
        <v>16</v>
      </c>
      <c r="H23" s="19">
        <v>12</v>
      </c>
      <c r="I23" s="60">
        <f t="shared" si="0"/>
        <v>28</v>
      </c>
      <c r="J23" s="48" t="s">
        <v>953</v>
      </c>
      <c r="K23" s="48" t="s">
        <v>954</v>
      </c>
      <c r="L23" s="48" t="s">
        <v>955</v>
      </c>
      <c r="M23" s="48">
        <v>8011708675</v>
      </c>
      <c r="N23" s="48" t="s">
        <v>956</v>
      </c>
      <c r="O23" s="48">
        <v>7637820151</v>
      </c>
      <c r="P23" s="49" t="s">
        <v>957</v>
      </c>
      <c r="Q23" s="48" t="s">
        <v>215</v>
      </c>
      <c r="R23" s="48">
        <v>12</v>
      </c>
      <c r="S23" s="18" t="s">
        <v>193</v>
      </c>
      <c r="T23" s="18"/>
    </row>
    <row r="24" spans="1:20">
      <c r="A24" s="4">
        <v>20</v>
      </c>
      <c r="B24" s="17" t="s">
        <v>62</v>
      </c>
      <c r="C24" s="48" t="s">
        <v>758</v>
      </c>
      <c r="D24" s="48" t="s">
        <v>25</v>
      </c>
      <c r="E24" s="19">
        <v>24</v>
      </c>
      <c r="F24" s="48" t="s">
        <v>73</v>
      </c>
      <c r="G24" s="19">
        <v>25</v>
      </c>
      <c r="H24" s="19">
        <v>16</v>
      </c>
      <c r="I24" s="60">
        <f t="shared" si="0"/>
        <v>41</v>
      </c>
      <c r="J24" s="48" t="s">
        <v>958</v>
      </c>
      <c r="K24" s="48" t="s">
        <v>954</v>
      </c>
      <c r="L24" s="48" t="s">
        <v>955</v>
      </c>
      <c r="M24" s="48">
        <v>8011708675</v>
      </c>
      <c r="N24" s="48" t="s">
        <v>956</v>
      </c>
      <c r="O24" s="48">
        <v>7637820151</v>
      </c>
      <c r="P24" s="49"/>
      <c r="Q24" s="48"/>
      <c r="R24" s="48">
        <v>12</v>
      </c>
      <c r="S24" s="18" t="s">
        <v>193</v>
      </c>
      <c r="T24" s="18"/>
    </row>
    <row r="25" spans="1:20">
      <c r="A25" s="4">
        <v>21</v>
      </c>
      <c r="B25" s="17" t="s">
        <v>62</v>
      </c>
      <c r="C25" s="58" t="s">
        <v>759</v>
      </c>
      <c r="D25" s="58" t="s">
        <v>25</v>
      </c>
      <c r="E25" s="17">
        <v>26</v>
      </c>
      <c r="F25" s="58" t="s">
        <v>73</v>
      </c>
      <c r="G25" s="17">
        <v>11</v>
      </c>
      <c r="H25" s="17">
        <v>7</v>
      </c>
      <c r="I25" s="60">
        <f t="shared" si="0"/>
        <v>18</v>
      </c>
      <c r="J25" s="58" t="s">
        <v>959</v>
      </c>
      <c r="K25" s="58" t="s">
        <v>954</v>
      </c>
      <c r="L25" s="58" t="s">
        <v>955</v>
      </c>
      <c r="M25" s="58">
        <v>8011708675</v>
      </c>
      <c r="N25" s="58" t="s">
        <v>956</v>
      </c>
      <c r="O25" s="58">
        <v>7637820151</v>
      </c>
      <c r="P25" s="49"/>
      <c r="Q25" s="48"/>
      <c r="R25" s="48">
        <v>12</v>
      </c>
      <c r="S25" s="18" t="s">
        <v>193</v>
      </c>
      <c r="T25" s="18"/>
    </row>
    <row r="26" spans="1:20">
      <c r="A26" s="4">
        <v>22</v>
      </c>
      <c r="B26" s="17" t="s">
        <v>62</v>
      </c>
      <c r="C26" s="48" t="s">
        <v>760</v>
      </c>
      <c r="D26" s="48" t="s">
        <v>25</v>
      </c>
      <c r="E26" s="19">
        <v>47</v>
      </c>
      <c r="F26" s="48" t="s">
        <v>73</v>
      </c>
      <c r="G26" s="19">
        <v>18</v>
      </c>
      <c r="H26" s="19">
        <v>9</v>
      </c>
      <c r="I26" s="60">
        <f t="shared" si="0"/>
        <v>27</v>
      </c>
      <c r="J26" s="48" t="s">
        <v>960</v>
      </c>
      <c r="K26" s="48" t="s">
        <v>961</v>
      </c>
      <c r="L26" s="48" t="s">
        <v>955</v>
      </c>
      <c r="M26" s="48">
        <v>8011708675</v>
      </c>
      <c r="N26" s="48" t="s">
        <v>962</v>
      </c>
      <c r="O26" s="48">
        <v>8011760558</v>
      </c>
      <c r="P26" s="49"/>
      <c r="Q26" s="48"/>
      <c r="R26" s="48">
        <v>20</v>
      </c>
      <c r="S26" s="18" t="s">
        <v>193</v>
      </c>
      <c r="T26" s="18"/>
    </row>
    <row r="27" spans="1:20">
      <c r="A27" s="4">
        <v>23</v>
      </c>
      <c r="B27" s="17" t="s">
        <v>62</v>
      </c>
      <c r="C27" s="48" t="s">
        <v>761</v>
      </c>
      <c r="D27" s="48" t="s">
        <v>25</v>
      </c>
      <c r="E27" s="19">
        <v>174</v>
      </c>
      <c r="F27" s="48" t="s">
        <v>73</v>
      </c>
      <c r="G27" s="19">
        <v>18</v>
      </c>
      <c r="H27" s="19">
        <v>10</v>
      </c>
      <c r="I27" s="60">
        <f t="shared" si="0"/>
        <v>28</v>
      </c>
      <c r="J27" s="48" t="s">
        <v>963</v>
      </c>
      <c r="K27" s="48" t="s">
        <v>961</v>
      </c>
      <c r="L27" s="48" t="s">
        <v>955</v>
      </c>
      <c r="M27" s="48">
        <v>8011708675</v>
      </c>
      <c r="N27" s="48" t="s">
        <v>962</v>
      </c>
      <c r="O27" s="48">
        <v>8011760558</v>
      </c>
      <c r="P27" s="49" t="s">
        <v>964</v>
      </c>
      <c r="Q27" s="48" t="s">
        <v>237</v>
      </c>
      <c r="R27" s="48">
        <v>15</v>
      </c>
      <c r="S27" s="18" t="s">
        <v>193</v>
      </c>
      <c r="T27" s="18"/>
    </row>
    <row r="28" spans="1:20" ht="33">
      <c r="A28" s="4">
        <v>24</v>
      </c>
      <c r="B28" s="17" t="s">
        <v>62</v>
      </c>
      <c r="C28" s="48" t="s">
        <v>762</v>
      </c>
      <c r="D28" s="48" t="s">
        <v>25</v>
      </c>
      <c r="E28" s="19">
        <v>216</v>
      </c>
      <c r="F28" s="48" t="s">
        <v>73</v>
      </c>
      <c r="G28" s="19">
        <v>7</v>
      </c>
      <c r="H28" s="19">
        <v>5</v>
      </c>
      <c r="I28" s="60">
        <f t="shared" si="0"/>
        <v>12</v>
      </c>
      <c r="J28" s="48" t="s">
        <v>965</v>
      </c>
      <c r="K28" s="48" t="s">
        <v>961</v>
      </c>
      <c r="L28" s="48" t="s">
        <v>955</v>
      </c>
      <c r="M28" s="48">
        <v>8011708675</v>
      </c>
      <c r="N28" s="48" t="s">
        <v>966</v>
      </c>
      <c r="O28" s="48">
        <v>9678737871</v>
      </c>
      <c r="P28" s="49"/>
      <c r="Q28" s="48"/>
      <c r="R28" s="48">
        <v>15</v>
      </c>
      <c r="S28" s="18" t="s">
        <v>193</v>
      </c>
      <c r="T28" s="18"/>
    </row>
    <row r="29" spans="1:20">
      <c r="A29" s="4">
        <v>25</v>
      </c>
      <c r="B29" s="17" t="s">
        <v>62</v>
      </c>
      <c r="C29" s="48" t="s">
        <v>763</v>
      </c>
      <c r="D29" s="48" t="s">
        <v>25</v>
      </c>
      <c r="E29" s="19">
        <v>218</v>
      </c>
      <c r="F29" s="48" t="s">
        <v>73</v>
      </c>
      <c r="G29" s="19">
        <v>5</v>
      </c>
      <c r="H29" s="19">
        <v>7</v>
      </c>
      <c r="I29" s="60">
        <f t="shared" si="0"/>
        <v>12</v>
      </c>
      <c r="J29" s="48" t="s">
        <v>967</v>
      </c>
      <c r="K29" s="48" t="s">
        <v>961</v>
      </c>
      <c r="L29" s="48" t="s">
        <v>955</v>
      </c>
      <c r="M29" s="48">
        <v>8011708675</v>
      </c>
      <c r="N29" s="48" t="s">
        <v>968</v>
      </c>
      <c r="O29" s="48">
        <v>9678445637</v>
      </c>
      <c r="P29" s="49"/>
      <c r="Q29" s="48"/>
      <c r="R29" s="48">
        <v>20</v>
      </c>
      <c r="S29" s="18" t="s">
        <v>193</v>
      </c>
      <c r="T29" s="18"/>
    </row>
    <row r="30" spans="1:20">
      <c r="A30" s="4">
        <v>26</v>
      </c>
      <c r="B30" s="17" t="s">
        <v>62</v>
      </c>
      <c r="C30" s="48" t="s">
        <v>764</v>
      </c>
      <c r="D30" s="48" t="s">
        <v>25</v>
      </c>
      <c r="E30" s="19">
        <v>219</v>
      </c>
      <c r="F30" s="48" t="s">
        <v>73</v>
      </c>
      <c r="G30" s="19">
        <v>7</v>
      </c>
      <c r="H30" s="19">
        <v>8</v>
      </c>
      <c r="I30" s="60">
        <f t="shared" si="0"/>
        <v>15</v>
      </c>
      <c r="J30" s="48" t="s">
        <v>969</v>
      </c>
      <c r="K30" s="48" t="s">
        <v>961</v>
      </c>
      <c r="L30" s="48" t="s">
        <v>955</v>
      </c>
      <c r="M30" s="48">
        <v>8011708675</v>
      </c>
      <c r="N30" s="48" t="s">
        <v>968</v>
      </c>
      <c r="O30" s="48">
        <v>9678445637</v>
      </c>
      <c r="P30" s="49"/>
      <c r="Q30" s="48"/>
      <c r="R30" s="48">
        <v>20</v>
      </c>
      <c r="S30" s="18" t="s">
        <v>193</v>
      </c>
      <c r="T30" s="18"/>
    </row>
    <row r="31" spans="1:20">
      <c r="A31" s="4">
        <v>27</v>
      </c>
      <c r="B31" s="17" t="s">
        <v>62</v>
      </c>
      <c r="C31" s="48" t="s">
        <v>765</v>
      </c>
      <c r="D31" s="48" t="s">
        <v>25</v>
      </c>
      <c r="E31" s="19">
        <v>220</v>
      </c>
      <c r="F31" s="48" t="s">
        <v>73</v>
      </c>
      <c r="G31" s="19">
        <v>5</v>
      </c>
      <c r="H31" s="19">
        <v>5</v>
      </c>
      <c r="I31" s="60">
        <f t="shared" si="0"/>
        <v>10</v>
      </c>
      <c r="J31" s="48" t="s">
        <v>970</v>
      </c>
      <c r="K31" s="48" t="s">
        <v>961</v>
      </c>
      <c r="L31" s="48" t="s">
        <v>955</v>
      </c>
      <c r="M31" s="48">
        <v>8011708675</v>
      </c>
      <c r="N31" s="48" t="s">
        <v>971</v>
      </c>
      <c r="O31" s="48">
        <v>7637036886</v>
      </c>
      <c r="P31" s="49" t="s">
        <v>972</v>
      </c>
      <c r="Q31" s="48" t="s">
        <v>203</v>
      </c>
      <c r="R31" s="48">
        <v>13</v>
      </c>
      <c r="S31" s="18" t="s">
        <v>193</v>
      </c>
      <c r="T31" s="18"/>
    </row>
    <row r="32" spans="1:20">
      <c r="A32" s="4">
        <v>28</v>
      </c>
      <c r="B32" s="17" t="s">
        <v>62</v>
      </c>
      <c r="C32" s="58" t="s">
        <v>766</v>
      </c>
      <c r="D32" s="58" t="s">
        <v>25</v>
      </c>
      <c r="E32" s="17">
        <v>222</v>
      </c>
      <c r="F32" s="58" t="s">
        <v>73</v>
      </c>
      <c r="G32" s="17">
        <v>14</v>
      </c>
      <c r="H32" s="17">
        <v>10</v>
      </c>
      <c r="I32" s="60">
        <f t="shared" si="0"/>
        <v>24</v>
      </c>
      <c r="J32" s="58">
        <v>9678859466</v>
      </c>
      <c r="K32" s="58" t="s">
        <v>961</v>
      </c>
      <c r="L32" s="58" t="s">
        <v>955</v>
      </c>
      <c r="M32" s="58">
        <v>8011708675</v>
      </c>
      <c r="N32" s="58" t="s">
        <v>968</v>
      </c>
      <c r="O32" s="58">
        <v>9678445637</v>
      </c>
      <c r="P32" s="49"/>
      <c r="Q32" s="48"/>
      <c r="R32" s="48">
        <v>20</v>
      </c>
      <c r="S32" s="18" t="s">
        <v>193</v>
      </c>
      <c r="T32" s="18"/>
    </row>
    <row r="33" spans="1:20">
      <c r="A33" s="4">
        <v>29</v>
      </c>
      <c r="B33" s="17" t="s">
        <v>62</v>
      </c>
      <c r="C33" s="48" t="s">
        <v>767</v>
      </c>
      <c r="D33" s="48" t="s">
        <v>25</v>
      </c>
      <c r="E33" s="19">
        <v>241</v>
      </c>
      <c r="F33" s="48" t="s">
        <v>73</v>
      </c>
      <c r="G33" s="19">
        <v>9</v>
      </c>
      <c r="H33" s="19">
        <v>9</v>
      </c>
      <c r="I33" s="60">
        <f t="shared" si="0"/>
        <v>18</v>
      </c>
      <c r="J33" s="48" t="s">
        <v>973</v>
      </c>
      <c r="K33" s="48" t="s">
        <v>961</v>
      </c>
      <c r="L33" s="48" t="s">
        <v>955</v>
      </c>
      <c r="M33" s="48">
        <v>8011708675</v>
      </c>
      <c r="N33" s="48" t="s">
        <v>962</v>
      </c>
      <c r="O33" s="48">
        <v>8011760558</v>
      </c>
      <c r="P33" s="49"/>
      <c r="Q33" s="48"/>
      <c r="R33" s="48">
        <v>20</v>
      </c>
      <c r="S33" s="18" t="s">
        <v>193</v>
      </c>
      <c r="T33" s="18"/>
    </row>
    <row r="34" spans="1:20">
      <c r="A34" s="4">
        <v>30</v>
      </c>
      <c r="B34" s="17" t="s">
        <v>62</v>
      </c>
      <c r="C34" s="48" t="s">
        <v>768</v>
      </c>
      <c r="D34" s="48" t="s">
        <v>25</v>
      </c>
      <c r="E34" s="19">
        <v>329</v>
      </c>
      <c r="F34" s="48" t="s">
        <v>73</v>
      </c>
      <c r="G34" s="19">
        <v>10</v>
      </c>
      <c r="H34" s="19">
        <v>8</v>
      </c>
      <c r="I34" s="60">
        <f t="shared" si="0"/>
        <v>18</v>
      </c>
      <c r="J34" s="48" t="s">
        <v>974</v>
      </c>
      <c r="K34" s="48" t="s">
        <v>961</v>
      </c>
      <c r="L34" s="48" t="s">
        <v>955</v>
      </c>
      <c r="M34" s="48">
        <v>8011708675</v>
      </c>
      <c r="N34" s="48" t="s">
        <v>962</v>
      </c>
      <c r="O34" s="48">
        <v>8011760558</v>
      </c>
      <c r="P34" s="49"/>
      <c r="Q34" s="48"/>
      <c r="R34" s="48">
        <v>20</v>
      </c>
      <c r="S34" s="18" t="s">
        <v>193</v>
      </c>
      <c r="T34" s="18"/>
    </row>
    <row r="35" spans="1:20">
      <c r="A35" s="4">
        <v>31</v>
      </c>
      <c r="B35" s="17" t="s">
        <v>62</v>
      </c>
      <c r="C35" s="48" t="s">
        <v>763</v>
      </c>
      <c r="D35" s="48" t="s">
        <v>25</v>
      </c>
      <c r="E35" s="19">
        <v>330</v>
      </c>
      <c r="F35" s="48" t="s">
        <v>73</v>
      </c>
      <c r="G35" s="19">
        <v>8</v>
      </c>
      <c r="H35" s="19">
        <v>5</v>
      </c>
      <c r="I35" s="60">
        <f t="shared" si="0"/>
        <v>13</v>
      </c>
      <c r="J35" s="48" t="s">
        <v>975</v>
      </c>
      <c r="K35" s="48" t="s">
        <v>961</v>
      </c>
      <c r="L35" s="48" t="s">
        <v>955</v>
      </c>
      <c r="M35" s="48">
        <v>8011708675</v>
      </c>
      <c r="N35" s="48" t="s">
        <v>962</v>
      </c>
      <c r="O35" s="48">
        <v>8011760558</v>
      </c>
      <c r="P35" s="49"/>
      <c r="Q35" s="48"/>
      <c r="R35" s="48">
        <v>20</v>
      </c>
      <c r="S35" s="18" t="s">
        <v>193</v>
      </c>
      <c r="T35" s="18"/>
    </row>
    <row r="36" spans="1:20">
      <c r="A36" s="4">
        <v>32</v>
      </c>
      <c r="B36" s="17" t="s">
        <v>62</v>
      </c>
      <c r="C36" s="48" t="s">
        <v>769</v>
      </c>
      <c r="D36" s="48" t="s">
        <v>25</v>
      </c>
      <c r="E36" s="19">
        <v>348</v>
      </c>
      <c r="F36" s="48" t="s">
        <v>73</v>
      </c>
      <c r="G36" s="19">
        <v>11</v>
      </c>
      <c r="H36" s="19">
        <v>7</v>
      </c>
      <c r="I36" s="60">
        <f t="shared" si="0"/>
        <v>18</v>
      </c>
      <c r="J36" s="48">
        <v>8011205446</v>
      </c>
      <c r="K36" s="48" t="s">
        <v>704</v>
      </c>
      <c r="L36" s="48" t="s">
        <v>705</v>
      </c>
      <c r="M36" s="48">
        <v>9954171679</v>
      </c>
      <c r="N36" s="48" t="s">
        <v>976</v>
      </c>
      <c r="O36" s="48">
        <v>7578087178</v>
      </c>
      <c r="P36" s="49" t="s">
        <v>977</v>
      </c>
      <c r="Q36" s="48" t="s">
        <v>210</v>
      </c>
      <c r="R36" s="48">
        <v>12</v>
      </c>
      <c r="S36" s="18" t="s">
        <v>193</v>
      </c>
      <c r="T36" s="18"/>
    </row>
    <row r="37" spans="1:20">
      <c r="A37" s="4">
        <v>33</v>
      </c>
      <c r="B37" s="17" t="s">
        <v>62</v>
      </c>
      <c r="C37" s="48" t="s">
        <v>770</v>
      </c>
      <c r="D37" s="48" t="s">
        <v>25</v>
      </c>
      <c r="E37" s="19">
        <v>347</v>
      </c>
      <c r="F37" s="48" t="s">
        <v>73</v>
      </c>
      <c r="G37" s="19">
        <v>7</v>
      </c>
      <c r="H37" s="19">
        <v>6</v>
      </c>
      <c r="I37" s="60">
        <f t="shared" si="0"/>
        <v>13</v>
      </c>
      <c r="J37" s="48">
        <v>8011205446</v>
      </c>
      <c r="K37" s="48" t="s">
        <v>704</v>
      </c>
      <c r="L37" s="48" t="s">
        <v>705</v>
      </c>
      <c r="M37" s="48">
        <v>9954171679</v>
      </c>
      <c r="N37" s="48" t="s">
        <v>976</v>
      </c>
      <c r="O37" s="48">
        <v>7578087178</v>
      </c>
      <c r="P37" s="49"/>
      <c r="Q37" s="48"/>
      <c r="R37" s="48">
        <v>20</v>
      </c>
      <c r="S37" s="18" t="s">
        <v>193</v>
      </c>
      <c r="T37" s="18"/>
    </row>
    <row r="38" spans="1:20">
      <c r="A38" s="4">
        <v>34</v>
      </c>
      <c r="B38" s="17" t="s">
        <v>62</v>
      </c>
      <c r="C38" s="48" t="s">
        <v>771</v>
      </c>
      <c r="D38" s="48" t="s">
        <v>25</v>
      </c>
      <c r="E38" s="19">
        <v>44</v>
      </c>
      <c r="F38" s="48" t="s">
        <v>73</v>
      </c>
      <c r="G38" s="19">
        <v>11</v>
      </c>
      <c r="H38" s="19">
        <v>17</v>
      </c>
      <c r="I38" s="60">
        <f t="shared" si="0"/>
        <v>28</v>
      </c>
      <c r="J38" s="48">
        <v>9954873500</v>
      </c>
      <c r="K38" s="48" t="s">
        <v>978</v>
      </c>
      <c r="L38" s="48" t="s">
        <v>979</v>
      </c>
      <c r="M38" s="48">
        <v>9476662189</v>
      </c>
      <c r="N38" s="48" t="s">
        <v>980</v>
      </c>
      <c r="O38" s="48">
        <v>9957807032</v>
      </c>
      <c r="P38" s="49"/>
      <c r="Q38" s="48"/>
      <c r="R38" s="48">
        <v>20</v>
      </c>
      <c r="S38" s="18" t="s">
        <v>193</v>
      </c>
      <c r="T38" s="18"/>
    </row>
    <row r="39" spans="1:20">
      <c r="A39" s="4">
        <v>35</v>
      </c>
      <c r="B39" s="17" t="s">
        <v>62</v>
      </c>
      <c r="C39" s="48" t="s">
        <v>772</v>
      </c>
      <c r="D39" s="48" t="s">
        <v>25</v>
      </c>
      <c r="E39" s="19">
        <v>173</v>
      </c>
      <c r="F39" s="48" t="s">
        <v>73</v>
      </c>
      <c r="G39" s="19">
        <v>6</v>
      </c>
      <c r="H39" s="19">
        <v>9</v>
      </c>
      <c r="I39" s="60">
        <f t="shared" si="0"/>
        <v>15</v>
      </c>
      <c r="J39" s="48">
        <v>8413895425</v>
      </c>
      <c r="K39" s="48" t="s">
        <v>978</v>
      </c>
      <c r="L39" s="48" t="s">
        <v>979</v>
      </c>
      <c r="M39" s="48">
        <v>9476662189</v>
      </c>
      <c r="N39" s="48" t="s">
        <v>980</v>
      </c>
      <c r="O39" s="48">
        <v>9957807032</v>
      </c>
      <c r="P39" s="49" t="s">
        <v>981</v>
      </c>
      <c r="Q39" s="48" t="s">
        <v>192</v>
      </c>
      <c r="R39" s="48">
        <v>20</v>
      </c>
      <c r="S39" s="18" t="s">
        <v>193</v>
      </c>
      <c r="T39" s="18"/>
    </row>
    <row r="40" spans="1:20">
      <c r="A40" s="4">
        <v>36</v>
      </c>
      <c r="B40" s="17" t="s">
        <v>62</v>
      </c>
      <c r="C40" s="48" t="s">
        <v>773</v>
      </c>
      <c r="D40" s="48" t="s">
        <v>25</v>
      </c>
      <c r="E40" s="19">
        <v>336</v>
      </c>
      <c r="F40" s="48" t="s">
        <v>73</v>
      </c>
      <c r="G40" s="19">
        <v>7</v>
      </c>
      <c r="H40" s="19">
        <v>8</v>
      </c>
      <c r="I40" s="60">
        <f t="shared" si="0"/>
        <v>15</v>
      </c>
      <c r="J40" s="48">
        <v>9706348418</v>
      </c>
      <c r="K40" s="48" t="s">
        <v>978</v>
      </c>
      <c r="L40" s="48" t="s">
        <v>979</v>
      </c>
      <c r="M40" s="48">
        <v>9476662189</v>
      </c>
      <c r="N40" s="48" t="s">
        <v>980</v>
      </c>
      <c r="O40" s="48">
        <v>9957807032</v>
      </c>
      <c r="P40" s="49"/>
      <c r="Q40" s="48"/>
      <c r="R40" s="48">
        <v>20</v>
      </c>
      <c r="S40" s="18" t="s">
        <v>193</v>
      </c>
      <c r="T40" s="18"/>
    </row>
    <row r="41" spans="1:20">
      <c r="A41" s="4">
        <v>37</v>
      </c>
      <c r="B41" s="17" t="s">
        <v>62</v>
      </c>
      <c r="C41" s="48" t="s">
        <v>774</v>
      </c>
      <c r="D41" s="48" t="s">
        <v>25</v>
      </c>
      <c r="E41" s="19">
        <v>361</v>
      </c>
      <c r="F41" s="48" t="s">
        <v>73</v>
      </c>
      <c r="G41" s="19">
        <v>9</v>
      </c>
      <c r="H41" s="19">
        <v>6</v>
      </c>
      <c r="I41" s="60">
        <f t="shared" si="0"/>
        <v>15</v>
      </c>
      <c r="J41" s="48">
        <v>8402840890</v>
      </c>
      <c r="K41" s="48" t="s">
        <v>978</v>
      </c>
      <c r="L41" s="48" t="s">
        <v>979</v>
      </c>
      <c r="M41" s="48">
        <v>9476662189</v>
      </c>
      <c r="N41" s="48" t="s">
        <v>980</v>
      </c>
      <c r="O41" s="48">
        <v>9957807032</v>
      </c>
      <c r="P41" s="49"/>
      <c r="Q41" s="48"/>
      <c r="R41" s="48">
        <v>16</v>
      </c>
      <c r="S41" s="18" t="s">
        <v>193</v>
      </c>
      <c r="T41" s="18"/>
    </row>
    <row r="42" spans="1:20">
      <c r="A42" s="4">
        <v>38</v>
      </c>
      <c r="B42" s="17" t="s">
        <v>62</v>
      </c>
      <c r="C42" s="58" t="s">
        <v>775</v>
      </c>
      <c r="D42" s="58" t="s">
        <v>25</v>
      </c>
      <c r="E42" s="17">
        <v>76</v>
      </c>
      <c r="F42" s="58" t="s">
        <v>73</v>
      </c>
      <c r="G42" s="17">
        <v>10</v>
      </c>
      <c r="H42" s="17">
        <v>5</v>
      </c>
      <c r="I42" s="60">
        <f t="shared" si="0"/>
        <v>15</v>
      </c>
      <c r="J42" s="58">
        <v>8761980528</v>
      </c>
      <c r="K42" s="58" t="s">
        <v>982</v>
      </c>
      <c r="L42" s="58" t="s">
        <v>983</v>
      </c>
      <c r="M42" s="58">
        <v>9954377927</v>
      </c>
      <c r="N42" s="58" t="s">
        <v>984</v>
      </c>
      <c r="O42" s="58">
        <v>8404099416</v>
      </c>
      <c r="P42" s="49" t="s">
        <v>985</v>
      </c>
      <c r="Q42" s="48" t="s">
        <v>215</v>
      </c>
      <c r="R42" s="48">
        <v>20</v>
      </c>
      <c r="S42" s="18" t="s">
        <v>193</v>
      </c>
      <c r="T42" s="18"/>
    </row>
    <row r="43" spans="1:20">
      <c r="A43" s="4">
        <v>39</v>
      </c>
      <c r="B43" s="17" t="s">
        <v>62</v>
      </c>
      <c r="C43" s="48" t="s">
        <v>776</v>
      </c>
      <c r="D43" s="48" t="s">
        <v>25</v>
      </c>
      <c r="E43" s="19">
        <v>142</v>
      </c>
      <c r="F43" s="48" t="s">
        <v>73</v>
      </c>
      <c r="G43" s="19">
        <v>10</v>
      </c>
      <c r="H43" s="19">
        <v>8</v>
      </c>
      <c r="I43" s="60">
        <f t="shared" si="0"/>
        <v>18</v>
      </c>
      <c r="J43" s="48">
        <v>9957234710</v>
      </c>
      <c r="K43" s="48" t="s">
        <v>982</v>
      </c>
      <c r="L43" s="48" t="s">
        <v>983</v>
      </c>
      <c r="M43" s="48">
        <v>9954377927</v>
      </c>
      <c r="N43" s="48" t="s">
        <v>986</v>
      </c>
      <c r="O43" s="48">
        <v>8136042349</v>
      </c>
      <c r="P43" s="49"/>
      <c r="Q43" s="48"/>
      <c r="R43" s="48">
        <v>15</v>
      </c>
      <c r="S43" s="18" t="s">
        <v>193</v>
      </c>
      <c r="T43" s="18"/>
    </row>
    <row r="44" spans="1:20">
      <c r="A44" s="4">
        <v>40</v>
      </c>
      <c r="B44" s="17" t="s">
        <v>62</v>
      </c>
      <c r="C44" s="48" t="s">
        <v>777</v>
      </c>
      <c r="D44" s="48" t="s">
        <v>25</v>
      </c>
      <c r="E44" s="19">
        <v>152</v>
      </c>
      <c r="F44" s="48" t="s">
        <v>73</v>
      </c>
      <c r="G44" s="19">
        <v>5</v>
      </c>
      <c r="H44" s="19">
        <v>9</v>
      </c>
      <c r="I44" s="60">
        <f t="shared" si="0"/>
        <v>14</v>
      </c>
      <c r="J44" s="48">
        <v>9954394769</v>
      </c>
      <c r="K44" s="48" t="s">
        <v>982</v>
      </c>
      <c r="L44" s="48" t="s">
        <v>983</v>
      </c>
      <c r="M44" s="48">
        <v>9954377927</v>
      </c>
      <c r="N44" s="48" t="s">
        <v>987</v>
      </c>
      <c r="O44" s="48">
        <v>8136042349</v>
      </c>
      <c r="P44" s="49"/>
      <c r="Q44" s="48"/>
      <c r="R44" s="48">
        <v>20</v>
      </c>
      <c r="S44" s="18" t="s">
        <v>193</v>
      </c>
      <c r="T44" s="18"/>
    </row>
    <row r="45" spans="1:20">
      <c r="A45" s="4">
        <v>41</v>
      </c>
      <c r="B45" s="17" t="s">
        <v>62</v>
      </c>
      <c r="C45" s="48" t="s">
        <v>778</v>
      </c>
      <c r="D45" s="48" t="s">
        <v>25</v>
      </c>
      <c r="E45" s="19">
        <v>169</v>
      </c>
      <c r="F45" s="48" t="s">
        <v>73</v>
      </c>
      <c r="G45" s="19">
        <v>12</v>
      </c>
      <c r="H45" s="19">
        <v>13</v>
      </c>
      <c r="I45" s="60">
        <f t="shared" si="0"/>
        <v>25</v>
      </c>
      <c r="J45" s="48">
        <v>9365202045</v>
      </c>
      <c r="K45" s="48" t="s">
        <v>982</v>
      </c>
      <c r="L45" s="48" t="s">
        <v>983</v>
      </c>
      <c r="M45" s="48">
        <v>9954377927</v>
      </c>
      <c r="N45" s="48" t="s">
        <v>984</v>
      </c>
      <c r="O45" s="48">
        <v>8404099416</v>
      </c>
      <c r="P45" s="49"/>
      <c r="Q45" s="48"/>
      <c r="R45" s="48">
        <v>20</v>
      </c>
      <c r="S45" s="18" t="s">
        <v>193</v>
      </c>
      <c r="T45" s="18"/>
    </row>
    <row r="46" spans="1:20">
      <c r="A46" s="4">
        <v>42</v>
      </c>
      <c r="B46" s="17" t="s">
        <v>62</v>
      </c>
      <c r="C46" s="48" t="s">
        <v>779</v>
      </c>
      <c r="D46" s="48" t="s">
        <v>25</v>
      </c>
      <c r="E46" s="19">
        <v>237</v>
      </c>
      <c r="F46" s="48" t="s">
        <v>73</v>
      </c>
      <c r="G46" s="19">
        <v>8</v>
      </c>
      <c r="H46" s="19">
        <v>9</v>
      </c>
      <c r="I46" s="60">
        <f t="shared" si="0"/>
        <v>17</v>
      </c>
      <c r="J46" s="48">
        <v>8812846849</v>
      </c>
      <c r="K46" s="48" t="s">
        <v>982</v>
      </c>
      <c r="L46" s="48" t="s">
        <v>983</v>
      </c>
      <c r="M46" s="48">
        <v>9954377927</v>
      </c>
      <c r="N46" s="48" t="s">
        <v>984</v>
      </c>
      <c r="O46" s="48">
        <v>8404099416</v>
      </c>
      <c r="P46" s="24" t="s">
        <v>988</v>
      </c>
      <c r="Q46" s="18" t="s">
        <v>237</v>
      </c>
      <c r="R46" s="18">
        <v>20</v>
      </c>
      <c r="S46" s="18" t="s">
        <v>193</v>
      </c>
      <c r="T46" s="18"/>
    </row>
    <row r="47" spans="1:20">
      <c r="A47" s="4">
        <v>43</v>
      </c>
      <c r="B47" s="17" t="s">
        <v>62</v>
      </c>
      <c r="C47" s="18" t="s">
        <v>780</v>
      </c>
      <c r="D47" s="18" t="s">
        <v>25</v>
      </c>
      <c r="E47" s="19" t="s">
        <v>781</v>
      </c>
      <c r="F47" s="18" t="s">
        <v>73</v>
      </c>
      <c r="G47" s="19">
        <v>1</v>
      </c>
      <c r="H47" s="19">
        <v>3</v>
      </c>
      <c r="I47" s="60">
        <f t="shared" si="0"/>
        <v>4</v>
      </c>
      <c r="J47" s="18">
        <v>9957621258</v>
      </c>
      <c r="K47" s="18" t="s">
        <v>982</v>
      </c>
      <c r="L47" s="18" t="s">
        <v>983</v>
      </c>
      <c r="M47" s="18">
        <v>9954377927</v>
      </c>
      <c r="N47" s="18" t="s">
        <v>984</v>
      </c>
      <c r="O47" s="18">
        <v>8404099416</v>
      </c>
      <c r="P47" s="24"/>
      <c r="Q47" s="18"/>
      <c r="R47" s="18">
        <v>20</v>
      </c>
      <c r="S47" s="18" t="s">
        <v>193</v>
      </c>
      <c r="T47" s="18"/>
    </row>
    <row r="48" spans="1:20">
      <c r="A48" s="4">
        <v>44</v>
      </c>
      <c r="B48" s="17" t="s">
        <v>62</v>
      </c>
      <c r="C48" s="18" t="s">
        <v>782</v>
      </c>
      <c r="D48" s="18" t="s">
        <v>25</v>
      </c>
      <c r="E48" s="19" t="s">
        <v>783</v>
      </c>
      <c r="F48" s="18" t="s">
        <v>73</v>
      </c>
      <c r="G48" s="19">
        <v>3</v>
      </c>
      <c r="H48" s="19">
        <v>4</v>
      </c>
      <c r="I48" s="60">
        <f t="shared" si="0"/>
        <v>7</v>
      </c>
      <c r="J48" s="18">
        <v>9476500414</v>
      </c>
      <c r="K48" s="18" t="s">
        <v>982</v>
      </c>
      <c r="L48" s="18" t="s">
        <v>983</v>
      </c>
      <c r="M48" s="18">
        <v>9954377927</v>
      </c>
      <c r="N48" s="18" t="s">
        <v>984</v>
      </c>
      <c r="O48" s="18">
        <v>8404099416</v>
      </c>
      <c r="P48" s="24"/>
      <c r="Q48" s="18"/>
      <c r="R48" s="18">
        <v>20</v>
      </c>
      <c r="S48" s="18" t="s">
        <v>193</v>
      </c>
      <c r="T48" s="18"/>
    </row>
    <row r="49" spans="1:20">
      <c r="A49" s="4">
        <v>45</v>
      </c>
      <c r="B49" s="17" t="s">
        <v>62</v>
      </c>
      <c r="C49" s="58" t="s">
        <v>784</v>
      </c>
      <c r="D49" s="58" t="s">
        <v>25</v>
      </c>
      <c r="E49" s="17" t="s">
        <v>785</v>
      </c>
      <c r="F49" s="58" t="s">
        <v>73</v>
      </c>
      <c r="G49" s="17">
        <v>5</v>
      </c>
      <c r="H49" s="17">
        <v>4</v>
      </c>
      <c r="I49" s="60">
        <f t="shared" si="0"/>
        <v>9</v>
      </c>
      <c r="J49" s="58">
        <v>8403067031</v>
      </c>
      <c r="K49" s="58" t="s">
        <v>982</v>
      </c>
      <c r="L49" s="58" t="s">
        <v>983</v>
      </c>
      <c r="M49" s="58">
        <v>9954377927</v>
      </c>
      <c r="N49" s="58" t="s">
        <v>984</v>
      </c>
      <c r="O49" s="58">
        <v>8404099416</v>
      </c>
      <c r="P49" s="24"/>
      <c r="Q49" s="18"/>
      <c r="R49" s="18">
        <v>20</v>
      </c>
      <c r="S49" s="18" t="s">
        <v>193</v>
      </c>
      <c r="T49" s="18"/>
    </row>
    <row r="50" spans="1:20">
      <c r="A50" s="4">
        <v>46</v>
      </c>
      <c r="B50" s="17" t="s">
        <v>62</v>
      </c>
      <c r="C50" s="18" t="s">
        <v>786</v>
      </c>
      <c r="D50" s="18" t="s">
        <v>25</v>
      </c>
      <c r="E50" s="19" t="s">
        <v>787</v>
      </c>
      <c r="F50" s="18" t="s">
        <v>73</v>
      </c>
      <c r="G50" s="19">
        <v>11</v>
      </c>
      <c r="H50" s="19">
        <v>10</v>
      </c>
      <c r="I50" s="60">
        <f t="shared" si="0"/>
        <v>21</v>
      </c>
      <c r="J50" s="18">
        <v>9577735073</v>
      </c>
      <c r="K50" s="18" t="s">
        <v>982</v>
      </c>
      <c r="L50" s="18" t="s">
        <v>983</v>
      </c>
      <c r="M50" s="18">
        <v>9954377927</v>
      </c>
      <c r="N50" s="18" t="s">
        <v>989</v>
      </c>
      <c r="O50" s="18">
        <v>8404099416</v>
      </c>
      <c r="P50" s="24" t="s">
        <v>990</v>
      </c>
      <c r="Q50" s="18" t="s">
        <v>203</v>
      </c>
      <c r="R50" s="18">
        <v>20</v>
      </c>
      <c r="S50" s="18" t="s">
        <v>193</v>
      </c>
      <c r="T50" s="18"/>
    </row>
    <row r="51" spans="1:20">
      <c r="A51" s="4">
        <v>47</v>
      </c>
      <c r="B51" s="17" t="s">
        <v>62</v>
      </c>
      <c r="C51" s="48" t="s">
        <v>788</v>
      </c>
      <c r="D51" s="48" t="s">
        <v>25</v>
      </c>
      <c r="E51" s="19" t="s">
        <v>789</v>
      </c>
      <c r="F51" s="48" t="s">
        <v>73</v>
      </c>
      <c r="G51" s="19">
        <v>9</v>
      </c>
      <c r="H51" s="19">
        <v>6</v>
      </c>
      <c r="I51" s="60">
        <f t="shared" si="0"/>
        <v>15</v>
      </c>
      <c r="J51" s="48">
        <v>8486742636</v>
      </c>
      <c r="K51" s="48" t="s">
        <v>982</v>
      </c>
      <c r="L51" s="48" t="s">
        <v>983</v>
      </c>
      <c r="M51" s="48">
        <v>9954377927</v>
      </c>
      <c r="N51" s="48" t="s">
        <v>984</v>
      </c>
      <c r="O51" s="48">
        <v>8404099416</v>
      </c>
      <c r="P51" s="24"/>
      <c r="Q51" s="18"/>
      <c r="R51" s="18">
        <v>20</v>
      </c>
      <c r="S51" s="18" t="s">
        <v>193</v>
      </c>
      <c r="T51" s="18"/>
    </row>
    <row r="52" spans="1:20">
      <c r="A52" s="4">
        <v>48</v>
      </c>
      <c r="B52" s="17" t="s">
        <v>62</v>
      </c>
      <c r="C52" s="18" t="s">
        <v>790</v>
      </c>
      <c r="D52" s="18" t="s">
        <v>25</v>
      </c>
      <c r="E52" s="19" t="s">
        <v>791</v>
      </c>
      <c r="F52" s="18" t="s">
        <v>73</v>
      </c>
      <c r="G52" s="19">
        <v>9</v>
      </c>
      <c r="H52" s="19">
        <v>4</v>
      </c>
      <c r="I52" s="60">
        <f t="shared" si="0"/>
        <v>13</v>
      </c>
      <c r="J52" s="18">
        <v>8011699412</v>
      </c>
      <c r="K52" s="18" t="s">
        <v>982</v>
      </c>
      <c r="L52" s="18" t="s">
        <v>983</v>
      </c>
      <c r="M52" s="18">
        <v>9954377927</v>
      </c>
      <c r="N52" s="18" t="s">
        <v>984</v>
      </c>
      <c r="O52" s="18">
        <v>8404099416</v>
      </c>
      <c r="P52" s="24"/>
      <c r="Q52" s="18"/>
      <c r="R52" s="18">
        <v>20</v>
      </c>
      <c r="S52" s="18" t="s">
        <v>193</v>
      </c>
      <c r="T52" s="18"/>
    </row>
    <row r="53" spans="1:20">
      <c r="A53" s="4">
        <v>49</v>
      </c>
      <c r="B53" s="17" t="s">
        <v>62</v>
      </c>
      <c r="C53" s="18" t="s">
        <v>792</v>
      </c>
      <c r="D53" s="18" t="s">
        <v>25</v>
      </c>
      <c r="E53" s="19" t="s">
        <v>793</v>
      </c>
      <c r="F53" s="18" t="s">
        <v>73</v>
      </c>
      <c r="G53" s="19">
        <v>10</v>
      </c>
      <c r="H53" s="19">
        <v>4</v>
      </c>
      <c r="I53" s="60">
        <f t="shared" si="0"/>
        <v>14</v>
      </c>
      <c r="J53" s="18">
        <v>9957086825</v>
      </c>
      <c r="K53" s="18" t="s">
        <v>982</v>
      </c>
      <c r="L53" s="18" t="s">
        <v>983</v>
      </c>
      <c r="M53" s="18">
        <v>9954377927</v>
      </c>
      <c r="N53" s="18" t="s">
        <v>984</v>
      </c>
      <c r="O53" s="18">
        <v>8404099416</v>
      </c>
      <c r="P53" s="24"/>
      <c r="Q53" s="18"/>
      <c r="R53" s="18">
        <v>17</v>
      </c>
      <c r="S53" s="18" t="s">
        <v>193</v>
      </c>
      <c r="T53" s="18"/>
    </row>
    <row r="54" spans="1:20">
      <c r="A54" s="4">
        <v>50</v>
      </c>
      <c r="B54" s="17" t="s">
        <v>62</v>
      </c>
      <c r="C54" s="18" t="s">
        <v>794</v>
      </c>
      <c r="D54" s="18" t="s">
        <v>25</v>
      </c>
      <c r="E54" s="19">
        <v>80</v>
      </c>
      <c r="F54" s="18" t="s">
        <v>73</v>
      </c>
      <c r="G54" s="19">
        <v>18</v>
      </c>
      <c r="H54" s="19">
        <v>14</v>
      </c>
      <c r="I54" s="60">
        <f t="shared" si="0"/>
        <v>32</v>
      </c>
      <c r="J54" s="18">
        <v>9678727934</v>
      </c>
      <c r="K54" s="18" t="s">
        <v>693</v>
      </c>
      <c r="L54" s="18" t="s">
        <v>694</v>
      </c>
      <c r="M54" s="18">
        <v>7637066828</v>
      </c>
      <c r="N54" s="18" t="s">
        <v>991</v>
      </c>
      <c r="O54" s="18">
        <v>7086320637</v>
      </c>
      <c r="P54" s="24" t="s">
        <v>992</v>
      </c>
      <c r="Q54" s="18" t="s">
        <v>210</v>
      </c>
      <c r="R54" s="18">
        <v>12</v>
      </c>
      <c r="S54" s="18" t="s">
        <v>193</v>
      </c>
      <c r="T54" s="18"/>
    </row>
    <row r="55" spans="1:20">
      <c r="A55" s="4">
        <v>51</v>
      </c>
      <c r="B55" s="17" t="s">
        <v>62</v>
      </c>
      <c r="C55" s="18" t="s">
        <v>795</v>
      </c>
      <c r="D55" s="18" t="s">
        <v>25</v>
      </c>
      <c r="E55" s="19">
        <v>183</v>
      </c>
      <c r="F55" s="18" t="s">
        <v>73</v>
      </c>
      <c r="G55" s="19">
        <v>11</v>
      </c>
      <c r="H55" s="19">
        <v>10</v>
      </c>
      <c r="I55" s="60">
        <f t="shared" si="0"/>
        <v>21</v>
      </c>
      <c r="J55" s="18">
        <v>8011482336</v>
      </c>
      <c r="K55" s="18" t="s">
        <v>693</v>
      </c>
      <c r="L55" s="18" t="s">
        <v>694</v>
      </c>
      <c r="M55" s="18">
        <v>7637066828</v>
      </c>
      <c r="N55" s="18" t="s">
        <v>993</v>
      </c>
      <c r="O55" s="18">
        <v>7575941129</v>
      </c>
      <c r="P55" s="24"/>
      <c r="Q55" s="18"/>
      <c r="R55" s="18">
        <v>12</v>
      </c>
      <c r="S55" s="18" t="s">
        <v>193</v>
      </c>
      <c r="T55" s="18"/>
    </row>
    <row r="56" spans="1:20">
      <c r="A56" s="4">
        <v>52</v>
      </c>
      <c r="B56" s="17" t="s">
        <v>62</v>
      </c>
      <c r="C56" s="58" t="s">
        <v>796</v>
      </c>
      <c r="D56" s="58" t="s">
        <v>25</v>
      </c>
      <c r="E56" s="17" t="s">
        <v>797</v>
      </c>
      <c r="F56" s="58" t="s">
        <v>73</v>
      </c>
      <c r="G56" s="17">
        <v>6</v>
      </c>
      <c r="H56" s="17">
        <v>6</v>
      </c>
      <c r="I56" s="60">
        <f t="shared" si="0"/>
        <v>12</v>
      </c>
      <c r="J56" s="58">
        <v>8472824717</v>
      </c>
      <c r="K56" s="58" t="s">
        <v>693</v>
      </c>
      <c r="L56" s="58" t="s">
        <v>694</v>
      </c>
      <c r="M56" s="58">
        <v>7637066828</v>
      </c>
      <c r="N56" s="58" t="s">
        <v>991</v>
      </c>
      <c r="O56" s="58">
        <v>7086320637</v>
      </c>
      <c r="P56" s="24"/>
      <c r="Q56" s="18"/>
      <c r="R56" s="18">
        <v>12</v>
      </c>
      <c r="S56" s="18" t="s">
        <v>193</v>
      </c>
      <c r="T56" s="18"/>
    </row>
    <row r="57" spans="1:20">
      <c r="A57" s="4">
        <v>53</v>
      </c>
      <c r="B57" s="17" t="s">
        <v>62</v>
      </c>
      <c r="C57" s="18" t="s">
        <v>798</v>
      </c>
      <c r="D57" s="18" t="s">
        <v>25</v>
      </c>
      <c r="E57" s="19" t="s">
        <v>799</v>
      </c>
      <c r="F57" s="18" t="s">
        <v>73</v>
      </c>
      <c r="G57" s="19">
        <v>7</v>
      </c>
      <c r="H57" s="19">
        <v>3</v>
      </c>
      <c r="I57" s="60">
        <f t="shared" si="0"/>
        <v>10</v>
      </c>
      <c r="J57" s="18">
        <v>8133882555</v>
      </c>
      <c r="K57" s="18" t="s">
        <v>693</v>
      </c>
      <c r="L57" s="18" t="s">
        <v>694</v>
      </c>
      <c r="M57" s="18">
        <v>7637066828</v>
      </c>
      <c r="N57" s="18" t="s">
        <v>991</v>
      </c>
      <c r="O57" s="18">
        <v>7086320637</v>
      </c>
      <c r="P57" s="24"/>
      <c r="Q57" s="18"/>
      <c r="R57" s="18">
        <v>12</v>
      </c>
      <c r="S57" s="18" t="s">
        <v>193</v>
      </c>
      <c r="T57" s="18"/>
    </row>
    <row r="58" spans="1:20">
      <c r="A58" s="4">
        <v>54</v>
      </c>
      <c r="B58" s="17" t="s">
        <v>62</v>
      </c>
      <c r="C58" s="18" t="s">
        <v>800</v>
      </c>
      <c r="D58" s="18" t="s">
        <v>25</v>
      </c>
      <c r="E58" s="19" t="s">
        <v>801</v>
      </c>
      <c r="F58" s="18" t="s">
        <v>73</v>
      </c>
      <c r="G58" s="19">
        <v>12</v>
      </c>
      <c r="H58" s="19">
        <v>13</v>
      </c>
      <c r="I58" s="60">
        <f t="shared" si="0"/>
        <v>25</v>
      </c>
      <c r="J58" s="18">
        <v>9101155003</v>
      </c>
      <c r="K58" s="18" t="s">
        <v>268</v>
      </c>
      <c r="L58" s="18" t="s">
        <v>694</v>
      </c>
      <c r="M58" s="18">
        <v>7637066828</v>
      </c>
      <c r="N58" s="18" t="s">
        <v>993</v>
      </c>
      <c r="O58" s="18">
        <v>7575941129</v>
      </c>
      <c r="P58" s="24" t="s">
        <v>994</v>
      </c>
      <c r="Q58" s="18" t="s">
        <v>192</v>
      </c>
      <c r="R58" s="18">
        <v>12</v>
      </c>
      <c r="S58" s="18" t="s">
        <v>193</v>
      </c>
      <c r="T58" s="18"/>
    </row>
    <row r="59" spans="1:20">
      <c r="A59" s="4">
        <v>55</v>
      </c>
      <c r="B59" s="17" t="s">
        <v>62</v>
      </c>
      <c r="C59" s="18" t="s">
        <v>802</v>
      </c>
      <c r="D59" s="18" t="s">
        <v>25</v>
      </c>
      <c r="E59" s="19">
        <v>328</v>
      </c>
      <c r="F59" s="18" t="s">
        <v>73</v>
      </c>
      <c r="G59" s="19">
        <v>7</v>
      </c>
      <c r="H59" s="19">
        <v>4</v>
      </c>
      <c r="I59" s="60">
        <f t="shared" si="0"/>
        <v>11</v>
      </c>
      <c r="J59" s="18" t="s">
        <v>995</v>
      </c>
      <c r="K59" s="18" t="s">
        <v>226</v>
      </c>
      <c r="L59" s="18" t="s">
        <v>227</v>
      </c>
      <c r="M59" s="18">
        <v>9435007782</v>
      </c>
      <c r="N59" s="18" t="s">
        <v>996</v>
      </c>
      <c r="O59" s="18">
        <v>9678328383</v>
      </c>
      <c r="P59" s="24"/>
      <c r="Q59" s="18"/>
      <c r="R59" s="18">
        <v>12</v>
      </c>
      <c r="S59" s="18" t="s">
        <v>193</v>
      </c>
      <c r="T59" s="18"/>
    </row>
    <row r="60" spans="1:20">
      <c r="A60" s="4">
        <v>56</v>
      </c>
      <c r="B60" s="17" t="s">
        <v>62</v>
      </c>
      <c r="C60" s="18" t="s">
        <v>803</v>
      </c>
      <c r="D60" s="18" t="s">
        <v>25</v>
      </c>
      <c r="E60" s="19">
        <v>357</v>
      </c>
      <c r="F60" s="18" t="s">
        <v>73</v>
      </c>
      <c r="G60" s="19">
        <v>12</v>
      </c>
      <c r="H60" s="19">
        <v>16</v>
      </c>
      <c r="I60" s="60">
        <f t="shared" si="0"/>
        <v>28</v>
      </c>
      <c r="J60" s="18" t="s">
        <v>997</v>
      </c>
      <c r="K60" s="18" t="s">
        <v>226</v>
      </c>
      <c r="L60" s="18" t="s">
        <v>227</v>
      </c>
      <c r="M60" s="18">
        <v>9435007782</v>
      </c>
      <c r="N60" s="18" t="s">
        <v>996</v>
      </c>
      <c r="O60" s="18">
        <v>9678328383</v>
      </c>
      <c r="P60" s="24"/>
      <c r="Q60" s="18"/>
      <c r="R60" s="18">
        <v>12</v>
      </c>
      <c r="S60" s="18" t="s">
        <v>193</v>
      </c>
      <c r="T60" s="18"/>
    </row>
    <row r="61" spans="1:20">
      <c r="A61" s="4">
        <v>57</v>
      </c>
      <c r="B61" s="17" t="s">
        <v>62</v>
      </c>
      <c r="C61" s="18" t="s">
        <v>804</v>
      </c>
      <c r="D61" s="18" t="s">
        <v>25</v>
      </c>
      <c r="E61" s="19">
        <v>324</v>
      </c>
      <c r="F61" s="18" t="s">
        <v>73</v>
      </c>
      <c r="G61" s="19">
        <v>7</v>
      </c>
      <c r="H61" s="19">
        <v>4</v>
      </c>
      <c r="I61" s="60">
        <f t="shared" si="0"/>
        <v>11</v>
      </c>
      <c r="J61" s="18" t="s">
        <v>998</v>
      </c>
      <c r="K61" s="18" t="s">
        <v>226</v>
      </c>
      <c r="L61" s="18" t="s">
        <v>227</v>
      </c>
      <c r="M61" s="18">
        <v>9435007782</v>
      </c>
      <c r="N61" s="18" t="s">
        <v>996</v>
      </c>
      <c r="O61" s="18">
        <v>9678328383</v>
      </c>
      <c r="P61" s="24"/>
      <c r="Q61" s="18"/>
      <c r="R61" s="18">
        <v>12</v>
      </c>
      <c r="S61" s="18" t="s">
        <v>193</v>
      </c>
      <c r="T61" s="18"/>
    </row>
    <row r="62" spans="1:20">
      <c r="A62" s="4">
        <v>58</v>
      </c>
      <c r="B62" s="17" t="s">
        <v>62</v>
      </c>
      <c r="C62" s="18" t="s">
        <v>805</v>
      </c>
      <c r="D62" s="18" t="s">
        <v>25</v>
      </c>
      <c r="E62" s="19">
        <v>323</v>
      </c>
      <c r="F62" s="18" t="s">
        <v>73</v>
      </c>
      <c r="G62" s="19">
        <v>5</v>
      </c>
      <c r="H62" s="19">
        <v>6</v>
      </c>
      <c r="I62" s="60">
        <f t="shared" si="0"/>
        <v>11</v>
      </c>
      <c r="J62" s="18" t="s">
        <v>999</v>
      </c>
      <c r="K62" s="18" t="s">
        <v>226</v>
      </c>
      <c r="L62" s="18" t="s">
        <v>227</v>
      </c>
      <c r="M62" s="18">
        <v>9435007782</v>
      </c>
      <c r="N62" s="18" t="s">
        <v>279</v>
      </c>
      <c r="O62" s="18">
        <v>6900957145</v>
      </c>
      <c r="P62" s="24" t="s">
        <v>1000</v>
      </c>
      <c r="Q62" s="18" t="s">
        <v>215</v>
      </c>
      <c r="R62" s="18">
        <v>15</v>
      </c>
      <c r="S62" s="18" t="s">
        <v>193</v>
      </c>
      <c r="T62" s="18"/>
    </row>
    <row r="63" spans="1:20">
      <c r="A63" s="4">
        <v>59</v>
      </c>
      <c r="B63" s="17" t="s">
        <v>62</v>
      </c>
      <c r="C63" s="18" t="s">
        <v>806</v>
      </c>
      <c r="D63" s="18" t="s">
        <v>25</v>
      </c>
      <c r="E63" s="19">
        <v>319</v>
      </c>
      <c r="F63" s="18" t="s">
        <v>73</v>
      </c>
      <c r="G63" s="19">
        <v>10</v>
      </c>
      <c r="H63" s="19">
        <v>6</v>
      </c>
      <c r="I63" s="60">
        <f t="shared" si="0"/>
        <v>16</v>
      </c>
      <c r="J63" s="18" t="s">
        <v>1001</v>
      </c>
      <c r="K63" s="18" t="s">
        <v>226</v>
      </c>
      <c r="L63" s="18" t="s">
        <v>227</v>
      </c>
      <c r="M63" s="18">
        <v>9435007782</v>
      </c>
      <c r="N63" s="18" t="s">
        <v>279</v>
      </c>
      <c r="O63" s="18">
        <v>6900957145</v>
      </c>
      <c r="P63" s="24"/>
      <c r="Q63" s="18"/>
      <c r="R63" s="18">
        <v>15</v>
      </c>
      <c r="S63" s="18" t="s">
        <v>193</v>
      </c>
      <c r="T63" s="18"/>
    </row>
    <row r="64" spans="1:20">
      <c r="A64" s="4">
        <v>60</v>
      </c>
      <c r="B64" s="17" t="s">
        <v>62</v>
      </c>
      <c r="C64" s="18" t="s">
        <v>807</v>
      </c>
      <c r="D64" s="18" t="s">
        <v>25</v>
      </c>
      <c r="E64" s="19">
        <v>320</v>
      </c>
      <c r="F64" s="18" t="s">
        <v>73</v>
      </c>
      <c r="G64" s="19">
        <v>7</v>
      </c>
      <c r="H64" s="19">
        <v>5</v>
      </c>
      <c r="I64" s="60">
        <f t="shared" si="0"/>
        <v>12</v>
      </c>
      <c r="J64" s="18" t="s">
        <v>1002</v>
      </c>
      <c r="K64" s="18" t="s">
        <v>226</v>
      </c>
      <c r="L64" s="18" t="s">
        <v>227</v>
      </c>
      <c r="M64" s="18">
        <v>9435007782</v>
      </c>
      <c r="N64" s="18" t="s">
        <v>230</v>
      </c>
      <c r="O64" s="18">
        <v>9127465002</v>
      </c>
      <c r="P64" s="24"/>
      <c r="Q64" s="18"/>
      <c r="R64" s="18">
        <v>12</v>
      </c>
      <c r="S64" s="18" t="s">
        <v>193</v>
      </c>
      <c r="T64" s="18"/>
    </row>
    <row r="65" spans="1:20">
      <c r="A65" s="4">
        <v>61</v>
      </c>
      <c r="B65" s="17" t="s">
        <v>62</v>
      </c>
      <c r="C65" s="18" t="s">
        <v>808</v>
      </c>
      <c r="D65" s="18" t="s">
        <v>25</v>
      </c>
      <c r="E65" s="19">
        <v>321</v>
      </c>
      <c r="F65" s="18" t="s">
        <v>73</v>
      </c>
      <c r="G65" s="19">
        <v>13</v>
      </c>
      <c r="H65" s="19">
        <v>11</v>
      </c>
      <c r="I65" s="60">
        <f t="shared" si="0"/>
        <v>24</v>
      </c>
      <c r="J65" s="18" t="s">
        <v>1003</v>
      </c>
      <c r="K65" s="18" t="s">
        <v>226</v>
      </c>
      <c r="L65" s="18" t="s">
        <v>227</v>
      </c>
      <c r="M65" s="18">
        <v>9435007782</v>
      </c>
      <c r="N65" s="18" t="s">
        <v>230</v>
      </c>
      <c r="O65" s="18">
        <v>9127465002</v>
      </c>
      <c r="P65" s="24"/>
      <c r="Q65" s="18"/>
      <c r="R65" s="18">
        <v>15</v>
      </c>
      <c r="S65" s="18" t="s">
        <v>193</v>
      </c>
      <c r="T65" s="18"/>
    </row>
    <row r="66" spans="1:20">
      <c r="A66" s="4">
        <v>62</v>
      </c>
      <c r="B66" s="17" t="s">
        <v>62</v>
      </c>
      <c r="C66" s="18" t="s">
        <v>809</v>
      </c>
      <c r="D66" s="18" t="s">
        <v>25</v>
      </c>
      <c r="E66" s="19">
        <v>322</v>
      </c>
      <c r="F66" s="18" t="s">
        <v>73</v>
      </c>
      <c r="G66" s="19">
        <v>10</v>
      </c>
      <c r="H66" s="19">
        <v>7</v>
      </c>
      <c r="I66" s="60">
        <f t="shared" si="0"/>
        <v>17</v>
      </c>
      <c r="J66" s="18" t="s">
        <v>1004</v>
      </c>
      <c r="K66" s="18" t="s">
        <v>226</v>
      </c>
      <c r="L66" s="18" t="s">
        <v>227</v>
      </c>
      <c r="M66" s="18">
        <v>9435007782</v>
      </c>
      <c r="N66" s="18" t="s">
        <v>279</v>
      </c>
      <c r="O66" s="18">
        <v>6900957145</v>
      </c>
      <c r="P66" s="24" t="s">
        <v>1005</v>
      </c>
      <c r="Q66" s="18" t="s">
        <v>237</v>
      </c>
      <c r="R66" s="18">
        <v>12</v>
      </c>
      <c r="S66" s="18" t="s">
        <v>193</v>
      </c>
      <c r="T66" s="18"/>
    </row>
    <row r="67" spans="1:20">
      <c r="A67" s="4">
        <v>63</v>
      </c>
      <c r="B67" s="17" t="s">
        <v>62</v>
      </c>
      <c r="C67" s="18" t="s">
        <v>810</v>
      </c>
      <c r="D67" s="18" t="s">
        <v>25</v>
      </c>
      <c r="E67" s="19">
        <v>325</v>
      </c>
      <c r="F67" s="18" t="s">
        <v>73</v>
      </c>
      <c r="G67" s="19">
        <v>4</v>
      </c>
      <c r="H67" s="19">
        <v>4</v>
      </c>
      <c r="I67" s="60">
        <f t="shared" si="0"/>
        <v>8</v>
      </c>
      <c r="J67" s="18" t="s">
        <v>1006</v>
      </c>
      <c r="K67" s="18" t="s">
        <v>226</v>
      </c>
      <c r="L67" s="18" t="s">
        <v>227</v>
      </c>
      <c r="M67" s="18">
        <v>9435007782</v>
      </c>
      <c r="N67" s="18" t="s">
        <v>266</v>
      </c>
      <c r="O67" s="18">
        <v>8011332042</v>
      </c>
      <c r="P67" s="24"/>
      <c r="Q67" s="18"/>
      <c r="R67" s="18">
        <v>18</v>
      </c>
      <c r="S67" s="18" t="s">
        <v>193</v>
      </c>
      <c r="T67" s="18"/>
    </row>
    <row r="68" spans="1:20">
      <c r="A68" s="4">
        <v>64</v>
      </c>
      <c r="B68" s="17" t="s">
        <v>62</v>
      </c>
      <c r="C68" s="18" t="s">
        <v>811</v>
      </c>
      <c r="D68" s="18" t="s">
        <v>25</v>
      </c>
      <c r="E68" s="19">
        <v>326</v>
      </c>
      <c r="F68" s="18" t="s">
        <v>73</v>
      </c>
      <c r="G68" s="19">
        <v>5</v>
      </c>
      <c r="H68" s="19">
        <v>3</v>
      </c>
      <c r="I68" s="60">
        <f t="shared" si="0"/>
        <v>8</v>
      </c>
      <c r="J68" s="18" t="s">
        <v>1007</v>
      </c>
      <c r="K68" s="18" t="s">
        <v>226</v>
      </c>
      <c r="L68" s="18" t="s">
        <v>227</v>
      </c>
      <c r="M68" s="18">
        <v>9435007782</v>
      </c>
      <c r="N68" s="18" t="s">
        <v>231</v>
      </c>
      <c r="O68" s="18">
        <v>7399805269</v>
      </c>
      <c r="P68" s="24"/>
      <c r="Q68" s="18"/>
      <c r="R68" s="18">
        <v>20</v>
      </c>
      <c r="S68" s="18" t="s">
        <v>193</v>
      </c>
      <c r="T68" s="18"/>
    </row>
    <row r="69" spans="1:20">
      <c r="A69" s="4">
        <v>65</v>
      </c>
      <c r="B69" s="17" t="s">
        <v>62</v>
      </c>
      <c r="C69" s="18" t="s">
        <v>812</v>
      </c>
      <c r="D69" s="18" t="s">
        <v>25</v>
      </c>
      <c r="E69" s="19">
        <v>327</v>
      </c>
      <c r="F69" s="18" t="s">
        <v>73</v>
      </c>
      <c r="G69" s="19">
        <v>3</v>
      </c>
      <c r="H69" s="19">
        <v>3</v>
      </c>
      <c r="I69" s="60">
        <f t="shared" si="0"/>
        <v>6</v>
      </c>
      <c r="J69" s="18" t="s">
        <v>1008</v>
      </c>
      <c r="K69" s="18" t="s">
        <v>226</v>
      </c>
      <c r="L69" s="18" t="s">
        <v>227</v>
      </c>
      <c r="M69" s="18">
        <v>9435007782</v>
      </c>
      <c r="N69" s="18" t="s">
        <v>251</v>
      </c>
      <c r="O69" s="18">
        <v>8724041392</v>
      </c>
      <c r="P69" s="24"/>
      <c r="Q69" s="18"/>
      <c r="R69" s="18">
        <v>20</v>
      </c>
      <c r="S69" s="18" t="s">
        <v>193</v>
      </c>
      <c r="T69" s="18"/>
    </row>
    <row r="70" spans="1:20">
      <c r="A70" s="4">
        <v>66</v>
      </c>
      <c r="B70" s="17" t="s">
        <v>62</v>
      </c>
      <c r="C70" s="18" t="s">
        <v>813</v>
      </c>
      <c r="D70" s="18" t="s">
        <v>25</v>
      </c>
      <c r="E70" s="19">
        <v>364</v>
      </c>
      <c r="F70" s="18" t="s">
        <v>73</v>
      </c>
      <c r="G70" s="19">
        <v>10</v>
      </c>
      <c r="H70" s="19">
        <v>9</v>
      </c>
      <c r="I70" s="60">
        <f t="shared" ref="I70:I133" si="1">SUM(G70:H70)</f>
        <v>19</v>
      </c>
      <c r="J70" s="18" t="s">
        <v>1009</v>
      </c>
      <c r="K70" s="18" t="s">
        <v>226</v>
      </c>
      <c r="L70" s="18" t="s">
        <v>227</v>
      </c>
      <c r="M70" s="18">
        <v>9435007782</v>
      </c>
      <c r="N70" s="18" t="s">
        <v>228</v>
      </c>
      <c r="O70" s="18">
        <v>9678788412</v>
      </c>
      <c r="P70" s="24" t="s">
        <v>1010</v>
      </c>
      <c r="Q70" s="18" t="s">
        <v>203</v>
      </c>
      <c r="R70" s="18">
        <v>15</v>
      </c>
      <c r="S70" s="18" t="s">
        <v>193</v>
      </c>
      <c r="T70" s="18"/>
    </row>
    <row r="71" spans="1:20">
      <c r="A71" s="4">
        <v>67</v>
      </c>
      <c r="B71" s="17" t="s">
        <v>62</v>
      </c>
      <c r="C71" s="18" t="s">
        <v>814</v>
      </c>
      <c r="D71" s="18" t="s">
        <v>25</v>
      </c>
      <c r="E71" s="19">
        <v>302</v>
      </c>
      <c r="F71" s="18" t="s">
        <v>73</v>
      </c>
      <c r="G71" s="19">
        <v>5</v>
      </c>
      <c r="H71" s="19">
        <v>6</v>
      </c>
      <c r="I71" s="60">
        <f t="shared" si="1"/>
        <v>11</v>
      </c>
      <c r="J71" s="18">
        <v>9859462573</v>
      </c>
      <c r="K71" s="18" t="s">
        <v>226</v>
      </c>
      <c r="L71" s="18" t="s">
        <v>227</v>
      </c>
      <c r="M71" s="18">
        <v>9435007782</v>
      </c>
      <c r="N71" s="18" t="s">
        <v>1011</v>
      </c>
      <c r="O71" s="18">
        <v>7399855301</v>
      </c>
      <c r="P71" s="24"/>
      <c r="Q71" s="18"/>
      <c r="R71" s="18">
        <v>12</v>
      </c>
      <c r="S71" s="18" t="s">
        <v>193</v>
      </c>
      <c r="T71" s="18"/>
    </row>
    <row r="72" spans="1:20">
      <c r="A72" s="4">
        <v>68</v>
      </c>
      <c r="B72" s="17" t="s">
        <v>62</v>
      </c>
      <c r="C72" s="18" t="s">
        <v>815</v>
      </c>
      <c r="D72" s="18" t="s">
        <v>25</v>
      </c>
      <c r="E72" s="19">
        <v>305</v>
      </c>
      <c r="F72" s="18" t="s">
        <v>73</v>
      </c>
      <c r="G72" s="19">
        <v>4</v>
      </c>
      <c r="H72" s="19">
        <v>3</v>
      </c>
      <c r="I72" s="60">
        <f t="shared" si="1"/>
        <v>7</v>
      </c>
      <c r="J72" s="18">
        <v>8753994558</v>
      </c>
      <c r="K72" s="18" t="s">
        <v>226</v>
      </c>
      <c r="L72" s="18" t="s">
        <v>227</v>
      </c>
      <c r="M72" s="18">
        <v>9435007782</v>
      </c>
      <c r="N72" s="18" t="s">
        <v>267</v>
      </c>
      <c r="O72" s="18">
        <v>9678573778</v>
      </c>
      <c r="P72" s="24"/>
      <c r="Q72" s="18"/>
      <c r="R72" s="18">
        <v>10</v>
      </c>
      <c r="S72" s="18" t="s">
        <v>193</v>
      </c>
      <c r="T72" s="18"/>
    </row>
    <row r="73" spans="1:20">
      <c r="A73" s="4">
        <v>69</v>
      </c>
      <c r="B73" s="17" t="s">
        <v>62</v>
      </c>
      <c r="C73" s="18" t="s">
        <v>816</v>
      </c>
      <c r="D73" s="18" t="s">
        <v>25</v>
      </c>
      <c r="E73" s="19">
        <v>27</v>
      </c>
      <c r="F73" s="18" t="s">
        <v>73</v>
      </c>
      <c r="G73" s="19">
        <v>11</v>
      </c>
      <c r="H73" s="19">
        <v>12</v>
      </c>
      <c r="I73" s="60">
        <f t="shared" si="1"/>
        <v>23</v>
      </c>
      <c r="J73" s="18" t="s">
        <v>1012</v>
      </c>
      <c r="K73" s="18" t="s">
        <v>226</v>
      </c>
      <c r="L73" s="18" t="s">
        <v>227</v>
      </c>
      <c r="M73" s="18">
        <v>9435007782</v>
      </c>
      <c r="N73" s="18" t="s">
        <v>996</v>
      </c>
      <c r="O73" s="18">
        <v>9678328383</v>
      </c>
      <c r="P73" s="24"/>
      <c r="Q73" s="18"/>
      <c r="R73" s="18">
        <v>15</v>
      </c>
      <c r="S73" s="18" t="s">
        <v>193</v>
      </c>
      <c r="T73" s="18"/>
    </row>
    <row r="74" spans="1:20">
      <c r="A74" s="4">
        <v>70</v>
      </c>
      <c r="B74" s="17" t="s">
        <v>62</v>
      </c>
      <c r="C74" s="18" t="s">
        <v>817</v>
      </c>
      <c r="D74" s="18" t="s">
        <v>25</v>
      </c>
      <c r="E74" s="19">
        <v>28</v>
      </c>
      <c r="F74" s="18" t="s">
        <v>73</v>
      </c>
      <c r="G74" s="19">
        <v>13</v>
      </c>
      <c r="H74" s="19">
        <v>9</v>
      </c>
      <c r="I74" s="60">
        <f t="shared" si="1"/>
        <v>22</v>
      </c>
      <c r="J74" s="18" t="s">
        <v>1013</v>
      </c>
      <c r="K74" s="18" t="s">
        <v>226</v>
      </c>
      <c r="L74" s="18" t="s">
        <v>227</v>
      </c>
      <c r="M74" s="18">
        <v>9435007782</v>
      </c>
      <c r="N74" s="18" t="s">
        <v>996</v>
      </c>
      <c r="O74" s="18">
        <v>9678328383</v>
      </c>
      <c r="P74" s="24" t="s">
        <v>1014</v>
      </c>
      <c r="Q74" s="18" t="s">
        <v>210</v>
      </c>
      <c r="R74" s="18">
        <v>15</v>
      </c>
      <c r="S74" s="18" t="s">
        <v>193</v>
      </c>
      <c r="T74" s="18"/>
    </row>
    <row r="75" spans="1:20">
      <c r="A75" s="4">
        <v>71</v>
      </c>
      <c r="B75" s="17" t="s">
        <v>62</v>
      </c>
      <c r="C75" s="18" t="s">
        <v>818</v>
      </c>
      <c r="D75" s="18" t="s">
        <v>25</v>
      </c>
      <c r="E75" s="19">
        <v>29</v>
      </c>
      <c r="F75" s="18" t="s">
        <v>73</v>
      </c>
      <c r="G75" s="19">
        <v>10</v>
      </c>
      <c r="H75" s="19">
        <v>7</v>
      </c>
      <c r="I75" s="60">
        <f t="shared" si="1"/>
        <v>17</v>
      </c>
      <c r="J75" s="18" t="s">
        <v>1015</v>
      </c>
      <c r="K75" s="18" t="s">
        <v>226</v>
      </c>
      <c r="L75" s="18" t="s">
        <v>227</v>
      </c>
      <c r="M75" s="18">
        <v>9435007782</v>
      </c>
      <c r="N75" s="18" t="s">
        <v>996</v>
      </c>
      <c r="O75" s="18">
        <v>9678328383</v>
      </c>
      <c r="P75" s="24"/>
      <c r="Q75" s="18"/>
      <c r="R75" s="18">
        <v>15</v>
      </c>
      <c r="S75" s="18" t="s">
        <v>193</v>
      </c>
      <c r="T75" s="18"/>
    </row>
    <row r="76" spans="1:20">
      <c r="A76" s="4">
        <v>72</v>
      </c>
      <c r="B76" s="17" t="s">
        <v>62</v>
      </c>
      <c r="C76" s="18" t="s">
        <v>819</v>
      </c>
      <c r="D76" s="18" t="s">
        <v>25</v>
      </c>
      <c r="E76" s="19">
        <v>221</v>
      </c>
      <c r="F76" s="18" t="s">
        <v>73</v>
      </c>
      <c r="G76" s="19">
        <v>8</v>
      </c>
      <c r="H76" s="19">
        <v>7</v>
      </c>
      <c r="I76" s="60">
        <f t="shared" si="1"/>
        <v>15</v>
      </c>
      <c r="J76" s="18" t="s">
        <v>1016</v>
      </c>
      <c r="K76" s="18" t="s">
        <v>226</v>
      </c>
      <c r="L76" s="18" t="s">
        <v>227</v>
      </c>
      <c r="M76" s="18">
        <v>9435007782</v>
      </c>
      <c r="N76" s="18" t="s">
        <v>996</v>
      </c>
      <c r="O76" s="18">
        <v>9678328383</v>
      </c>
      <c r="P76" s="24"/>
      <c r="Q76" s="18"/>
      <c r="R76" s="18">
        <v>15</v>
      </c>
      <c r="S76" s="18" t="s">
        <v>193</v>
      </c>
      <c r="T76" s="18"/>
    </row>
    <row r="77" spans="1:20">
      <c r="A77" s="4">
        <v>73</v>
      </c>
      <c r="B77" s="17" t="s">
        <v>62</v>
      </c>
      <c r="C77" s="18" t="s">
        <v>820</v>
      </c>
      <c r="D77" s="18" t="s">
        <v>25</v>
      </c>
      <c r="E77" s="19">
        <v>331</v>
      </c>
      <c r="F77" s="18" t="s">
        <v>73</v>
      </c>
      <c r="G77" s="19">
        <v>17</v>
      </c>
      <c r="H77" s="19">
        <v>9</v>
      </c>
      <c r="I77" s="60">
        <f t="shared" si="1"/>
        <v>26</v>
      </c>
      <c r="J77" s="18" t="s">
        <v>1017</v>
      </c>
      <c r="K77" s="18" t="s">
        <v>226</v>
      </c>
      <c r="L77" s="18" t="s">
        <v>227</v>
      </c>
      <c r="M77" s="18">
        <v>9435007782</v>
      </c>
      <c r="N77" s="18" t="s">
        <v>996</v>
      </c>
      <c r="O77" s="18">
        <v>9678328383</v>
      </c>
      <c r="P77" s="24"/>
      <c r="Q77" s="18"/>
      <c r="R77" s="18">
        <v>15</v>
      </c>
      <c r="S77" s="18" t="s">
        <v>193</v>
      </c>
      <c r="T77" s="18"/>
    </row>
    <row r="78" spans="1:20">
      <c r="A78" s="4">
        <v>74</v>
      </c>
      <c r="B78" s="17" t="s">
        <v>62</v>
      </c>
      <c r="C78" s="18" t="s">
        <v>821</v>
      </c>
      <c r="D78" s="18" t="s">
        <v>25</v>
      </c>
      <c r="E78" s="19">
        <v>332</v>
      </c>
      <c r="F78" s="18" t="s">
        <v>73</v>
      </c>
      <c r="G78" s="19">
        <v>6</v>
      </c>
      <c r="H78" s="19">
        <v>7</v>
      </c>
      <c r="I78" s="60">
        <f t="shared" si="1"/>
        <v>13</v>
      </c>
      <c r="J78" s="18" t="s">
        <v>1018</v>
      </c>
      <c r="K78" s="18" t="s">
        <v>226</v>
      </c>
      <c r="L78" s="18" t="s">
        <v>227</v>
      </c>
      <c r="M78" s="18">
        <v>9435007782</v>
      </c>
      <c r="N78" s="18" t="s">
        <v>231</v>
      </c>
      <c r="O78" s="18">
        <v>7399805269</v>
      </c>
      <c r="P78" s="24" t="s">
        <v>1019</v>
      </c>
      <c r="Q78" s="18" t="s">
        <v>192</v>
      </c>
      <c r="R78" s="18">
        <v>15</v>
      </c>
      <c r="S78" s="18" t="s">
        <v>193</v>
      </c>
      <c r="T78" s="18"/>
    </row>
    <row r="79" spans="1:20">
      <c r="A79" s="4">
        <v>75</v>
      </c>
      <c r="B79" s="17" t="s">
        <v>62</v>
      </c>
      <c r="C79" s="18" t="s">
        <v>822</v>
      </c>
      <c r="D79" s="18" t="s">
        <v>25</v>
      </c>
      <c r="E79" s="19">
        <v>333</v>
      </c>
      <c r="F79" s="18" t="s">
        <v>73</v>
      </c>
      <c r="G79" s="19">
        <v>15</v>
      </c>
      <c r="H79" s="19">
        <v>12</v>
      </c>
      <c r="I79" s="60">
        <f t="shared" si="1"/>
        <v>27</v>
      </c>
      <c r="J79" s="18" t="s">
        <v>1020</v>
      </c>
      <c r="K79" s="18" t="s">
        <v>226</v>
      </c>
      <c r="L79" s="18" t="s">
        <v>227</v>
      </c>
      <c r="M79" s="18">
        <v>9435007782</v>
      </c>
      <c r="N79" s="18" t="s">
        <v>231</v>
      </c>
      <c r="O79" s="18">
        <v>7399805269</v>
      </c>
      <c r="P79" s="24"/>
      <c r="Q79" s="18"/>
      <c r="R79" s="18">
        <v>15</v>
      </c>
      <c r="S79" s="18" t="s">
        <v>193</v>
      </c>
      <c r="T79" s="18"/>
    </row>
    <row r="80" spans="1:20">
      <c r="A80" s="4">
        <v>76</v>
      </c>
      <c r="B80" s="17" t="s">
        <v>62</v>
      </c>
      <c r="C80" s="18" t="s">
        <v>823</v>
      </c>
      <c r="D80" s="18" t="s">
        <v>25</v>
      </c>
      <c r="E80" s="19">
        <v>334</v>
      </c>
      <c r="F80" s="18" t="s">
        <v>73</v>
      </c>
      <c r="G80" s="19">
        <v>7</v>
      </c>
      <c r="H80" s="19">
        <v>8</v>
      </c>
      <c r="I80" s="60">
        <f t="shared" si="1"/>
        <v>15</v>
      </c>
      <c r="J80" s="18" t="s">
        <v>1021</v>
      </c>
      <c r="K80" s="18" t="s">
        <v>226</v>
      </c>
      <c r="L80" s="18" t="s">
        <v>227</v>
      </c>
      <c r="M80" s="18">
        <v>9435007782</v>
      </c>
      <c r="N80" s="18" t="s">
        <v>231</v>
      </c>
      <c r="O80" s="18">
        <v>7399805269</v>
      </c>
      <c r="P80" s="24"/>
      <c r="Q80" s="18"/>
      <c r="R80" s="18">
        <v>15</v>
      </c>
      <c r="S80" s="18" t="s">
        <v>193</v>
      </c>
      <c r="T80" s="18"/>
    </row>
    <row r="81" spans="1:20">
      <c r="A81" s="4">
        <v>77</v>
      </c>
      <c r="B81" s="17" t="s">
        <v>62</v>
      </c>
      <c r="C81" s="18" t="s">
        <v>824</v>
      </c>
      <c r="D81" s="18" t="s">
        <v>25</v>
      </c>
      <c r="E81" s="19">
        <v>335</v>
      </c>
      <c r="F81" s="18" t="s">
        <v>73</v>
      </c>
      <c r="G81" s="19">
        <v>12</v>
      </c>
      <c r="H81" s="19">
        <v>10</v>
      </c>
      <c r="I81" s="60">
        <f t="shared" si="1"/>
        <v>22</v>
      </c>
      <c r="J81" s="18">
        <v>8721853913</v>
      </c>
      <c r="K81" s="18" t="s">
        <v>226</v>
      </c>
      <c r="L81" s="18" t="s">
        <v>227</v>
      </c>
      <c r="M81" s="18">
        <v>9435007782</v>
      </c>
      <c r="N81" s="18" t="s">
        <v>231</v>
      </c>
      <c r="O81" s="18">
        <v>7399805269</v>
      </c>
      <c r="P81" s="24"/>
      <c r="Q81" s="18"/>
      <c r="R81" s="18">
        <v>13</v>
      </c>
      <c r="S81" s="18" t="s">
        <v>193</v>
      </c>
      <c r="T81" s="18"/>
    </row>
    <row r="82" spans="1:20">
      <c r="A82" s="4">
        <v>78</v>
      </c>
      <c r="B82" s="17" t="s">
        <v>62</v>
      </c>
      <c r="C82" s="18" t="s">
        <v>101</v>
      </c>
      <c r="D82" s="18" t="s">
        <v>25</v>
      </c>
      <c r="E82" s="19">
        <v>185</v>
      </c>
      <c r="F82" s="18" t="s">
        <v>73</v>
      </c>
      <c r="G82" s="19">
        <v>18</v>
      </c>
      <c r="H82" s="19">
        <v>11</v>
      </c>
      <c r="I82" s="60">
        <f t="shared" si="1"/>
        <v>29</v>
      </c>
      <c r="J82" s="18" t="s">
        <v>1022</v>
      </c>
      <c r="K82" s="18" t="s">
        <v>226</v>
      </c>
      <c r="L82" s="18" t="s">
        <v>227</v>
      </c>
      <c r="M82" s="18">
        <v>9435007782</v>
      </c>
      <c r="N82" s="18" t="s">
        <v>251</v>
      </c>
      <c r="O82" s="18">
        <v>8724041392</v>
      </c>
      <c r="P82" s="24" t="s">
        <v>1023</v>
      </c>
      <c r="Q82" s="18" t="s">
        <v>203</v>
      </c>
      <c r="R82" s="18">
        <v>12</v>
      </c>
      <c r="S82" s="18" t="s">
        <v>193</v>
      </c>
      <c r="T82" s="18"/>
    </row>
    <row r="83" spans="1:20">
      <c r="A83" s="4">
        <v>79</v>
      </c>
      <c r="B83" s="17" t="s">
        <v>62</v>
      </c>
      <c r="C83" s="18" t="s">
        <v>825</v>
      </c>
      <c r="D83" s="18" t="s">
        <v>25</v>
      </c>
      <c r="E83" s="19">
        <v>215</v>
      </c>
      <c r="F83" s="18" t="s">
        <v>73</v>
      </c>
      <c r="G83" s="19">
        <v>7</v>
      </c>
      <c r="H83" s="19">
        <v>9</v>
      </c>
      <c r="I83" s="60">
        <f t="shared" si="1"/>
        <v>16</v>
      </c>
      <c r="J83" s="18" t="s">
        <v>1024</v>
      </c>
      <c r="K83" s="18" t="s">
        <v>188</v>
      </c>
      <c r="L83" s="18" t="s">
        <v>189</v>
      </c>
      <c r="M83" s="18">
        <v>9954217095</v>
      </c>
      <c r="N83" s="18" t="s">
        <v>1025</v>
      </c>
      <c r="O83" s="18">
        <v>9085800752</v>
      </c>
      <c r="P83" s="24"/>
      <c r="Q83" s="18"/>
      <c r="R83" s="18">
        <v>20</v>
      </c>
      <c r="S83" s="18" t="s">
        <v>193</v>
      </c>
      <c r="T83" s="18"/>
    </row>
    <row r="84" spans="1:20">
      <c r="A84" s="4">
        <v>80</v>
      </c>
      <c r="B84" s="17" t="s">
        <v>62</v>
      </c>
      <c r="C84" s="18" t="s">
        <v>826</v>
      </c>
      <c r="D84" s="18" t="s">
        <v>25</v>
      </c>
      <c r="E84" s="19">
        <v>150</v>
      </c>
      <c r="F84" s="18" t="s">
        <v>73</v>
      </c>
      <c r="G84" s="19">
        <v>7</v>
      </c>
      <c r="H84" s="19">
        <v>10</v>
      </c>
      <c r="I84" s="60">
        <f t="shared" si="1"/>
        <v>17</v>
      </c>
      <c r="J84" s="18" t="s">
        <v>1026</v>
      </c>
      <c r="K84" s="18" t="s">
        <v>97</v>
      </c>
      <c r="L84" s="18" t="s">
        <v>200</v>
      </c>
      <c r="M84" s="18">
        <v>7086645303</v>
      </c>
      <c r="N84" s="18" t="s">
        <v>205</v>
      </c>
      <c r="O84" s="18">
        <v>8473938489</v>
      </c>
      <c r="P84" s="24"/>
      <c r="Q84" s="18"/>
      <c r="R84" s="18">
        <v>12</v>
      </c>
      <c r="S84" s="18" t="s">
        <v>193</v>
      </c>
      <c r="T84" s="18"/>
    </row>
    <row r="85" spans="1:20">
      <c r="A85" s="4">
        <v>81</v>
      </c>
      <c r="B85" s="17" t="s">
        <v>63</v>
      </c>
      <c r="C85" s="18" t="s">
        <v>827</v>
      </c>
      <c r="D85" s="18" t="s">
        <v>25</v>
      </c>
      <c r="E85" s="19">
        <v>124</v>
      </c>
      <c r="F85" s="18" t="s">
        <v>73</v>
      </c>
      <c r="G85" s="19">
        <v>9</v>
      </c>
      <c r="H85" s="19">
        <v>4</v>
      </c>
      <c r="I85" s="60">
        <f t="shared" si="1"/>
        <v>13</v>
      </c>
      <c r="J85" s="18">
        <v>8811079625</v>
      </c>
      <c r="K85" s="18" t="s">
        <v>1027</v>
      </c>
      <c r="L85" s="18" t="s">
        <v>1028</v>
      </c>
      <c r="M85" s="18">
        <v>9954961226</v>
      </c>
      <c r="N85" s="18" t="s">
        <v>1029</v>
      </c>
      <c r="O85" s="18">
        <v>8876047346</v>
      </c>
      <c r="P85" s="24" t="s">
        <v>939</v>
      </c>
      <c r="Q85" s="18" t="s">
        <v>192</v>
      </c>
      <c r="R85" s="18">
        <v>25</v>
      </c>
      <c r="S85" s="18" t="s">
        <v>193</v>
      </c>
      <c r="T85" s="18"/>
    </row>
    <row r="86" spans="1:20">
      <c r="A86" s="4">
        <v>82</v>
      </c>
      <c r="B86" s="17" t="s">
        <v>63</v>
      </c>
      <c r="C86" s="18" t="s">
        <v>828</v>
      </c>
      <c r="D86" s="18" t="s">
        <v>25</v>
      </c>
      <c r="E86" s="19">
        <v>177</v>
      </c>
      <c r="F86" s="18" t="s">
        <v>73</v>
      </c>
      <c r="G86" s="19">
        <v>10</v>
      </c>
      <c r="H86" s="19">
        <v>8</v>
      </c>
      <c r="I86" s="60">
        <f t="shared" si="1"/>
        <v>18</v>
      </c>
      <c r="J86" s="18">
        <v>9127192242</v>
      </c>
      <c r="K86" s="18" t="s">
        <v>1027</v>
      </c>
      <c r="L86" s="18" t="s">
        <v>1028</v>
      </c>
      <c r="M86" s="18">
        <v>9954961226</v>
      </c>
      <c r="N86" s="18" t="s">
        <v>1029</v>
      </c>
      <c r="O86" s="18">
        <v>8876047346</v>
      </c>
      <c r="P86" s="24"/>
      <c r="Q86" s="18"/>
      <c r="R86" s="18">
        <v>25</v>
      </c>
      <c r="S86" s="18" t="s">
        <v>193</v>
      </c>
      <c r="T86" s="18"/>
    </row>
    <row r="87" spans="1:20">
      <c r="A87" s="4">
        <v>83</v>
      </c>
      <c r="B87" s="17" t="s">
        <v>63</v>
      </c>
      <c r="C87" s="18" t="s">
        <v>829</v>
      </c>
      <c r="D87" s="18" t="s">
        <v>25</v>
      </c>
      <c r="E87" s="19" t="s">
        <v>830</v>
      </c>
      <c r="F87" s="18" t="s">
        <v>73</v>
      </c>
      <c r="G87" s="19">
        <v>5</v>
      </c>
      <c r="H87" s="19">
        <v>6</v>
      </c>
      <c r="I87" s="60">
        <f t="shared" si="1"/>
        <v>11</v>
      </c>
      <c r="J87" s="18">
        <v>9864723586</v>
      </c>
      <c r="K87" s="18" t="s">
        <v>1027</v>
      </c>
      <c r="L87" s="18" t="s">
        <v>1028</v>
      </c>
      <c r="M87" s="18">
        <v>9954961226</v>
      </c>
      <c r="N87" s="18" t="s">
        <v>1030</v>
      </c>
      <c r="O87" s="18">
        <v>9401831966</v>
      </c>
      <c r="P87" s="24"/>
      <c r="Q87" s="18"/>
      <c r="R87" s="18">
        <v>25</v>
      </c>
      <c r="S87" s="18" t="s">
        <v>193</v>
      </c>
      <c r="T87" s="18"/>
    </row>
    <row r="88" spans="1:20" ht="33">
      <c r="A88" s="4">
        <v>84</v>
      </c>
      <c r="B88" s="17" t="s">
        <v>63</v>
      </c>
      <c r="C88" s="18" t="s">
        <v>831</v>
      </c>
      <c r="D88" s="18" t="s">
        <v>25</v>
      </c>
      <c r="E88" s="19" t="s">
        <v>832</v>
      </c>
      <c r="F88" s="18" t="s">
        <v>73</v>
      </c>
      <c r="G88" s="19">
        <v>6</v>
      </c>
      <c r="H88" s="19">
        <v>5</v>
      </c>
      <c r="I88" s="60">
        <f t="shared" si="1"/>
        <v>11</v>
      </c>
      <c r="J88" s="18">
        <v>8135947650</v>
      </c>
      <c r="K88" s="18" t="s">
        <v>1027</v>
      </c>
      <c r="L88" s="18" t="s">
        <v>1028</v>
      </c>
      <c r="M88" s="18">
        <v>9954961226</v>
      </c>
      <c r="N88" s="18" t="s">
        <v>1030</v>
      </c>
      <c r="O88" s="18">
        <v>9401831966</v>
      </c>
      <c r="P88" s="24" t="s">
        <v>943</v>
      </c>
      <c r="Q88" s="18" t="s">
        <v>215</v>
      </c>
      <c r="R88" s="18">
        <v>25</v>
      </c>
      <c r="S88" s="18" t="s">
        <v>193</v>
      </c>
      <c r="T88" s="18"/>
    </row>
    <row r="89" spans="1:20">
      <c r="A89" s="4">
        <v>85</v>
      </c>
      <c r="B89" s="17" t="s">
        <v>63</v>
      </c>
      <c r="C89" s="18" t="s">
        <v>833</v>
      </c>
      <c r="D89" s="18" t="s">
        <v>25</v>
      </c>
      <c r="E89" s="19">
        <v>63</v>
      </c>
      <c r="F89" s="18" t="s">
        <v>73</v>
      </c>
      <c r="G89" s="19">
        <v>14</v>
      </c>
      <c r="H89" s="19">
        <v>10</v>
      </c>
      <c r="I89" s="60">
        <f t="shared" si="1"/>
        <v>24</v>
      </c>
      <c r="J89" s="18">
        <v>9957891750</v>
      </c>
      <c r="K89" s="18" t="s">
        <v>1027</v>
      </c>
      <c r="L89" s="18" t="s">
        <v>1028</v>
      </c>
      <c r="M89" s="18">
        <v>9954961226</v>
      </c>
      <c r="N89" s="18" t="s">
        <v>1030</v>
      </c>
      <c r="O89" s="18">
        <v>9401831966</v>
      </c>
      <c r="P89" s="24"/>
      <c r="Q89" s="18"/>
      <c r="R89" s="18">
        <v>25</v>
      </c>
      <c r="S89" s="18" t="s">
        <v>193</v>
      </c>
      <c r="T89" s="18"/>
    </row>
    <row r="90" spans="1:20">
      <c r="A90" s="4">
        <v>86</v>
      </c>
      <c r="B90" s="17" t="s">
        <v>63</v>
      </c>
      <c r="C90" s="18" t="s">
        <v>834</v>
      </c>
      <c r="D90" s="18" t="s">
        <v>25</v>
      </c>
      <c r="E90" s="19">
        <v>66</v>
      </c>
      <c r="F90" s="18" t="s">
        <v>73</v>
      </c>
      <c r="G90" s="19">
        <v>8</v>
      </c>
      <c r="H90" s="19">
        <v>10</v>
      </c>
      <c r="I90" s="60">
        <f t="shared" si="1"/>
        <v>18</v>
      </c>
      <c r="J90" s="18">
        <v>6900583859</v>
      </c>
      <c r="K90" s="18" t="s">
        <v>1027</v>
      </c>
      <c r="L90" s="18" t="s">
        <v>1031</v>
      </c>
      <c r="M90" s="18">
        <v>9678738691</v>
      </c>
      <c r="N90" s="18" t="s">
        <v>1032</v>
      </c>
      <c r="O90" s="18">
        <v>9678398344</v>
      </c>
      <c r="P90" s="24"/>
      <c r="Q90" s="18"/>
      <c r="R90" s="18">
        <v>25</v>
      </c>
      <c r="S90" s="18" t="s">
        <v>193</v>
      </c>
      <c r="T90" s="18"/>
    </row>
    <row r="91" spans="1:20">
      <c r="A91" s="4">
        <v>87</v>
      </c>
      <c r="B91" s="17" t="s">
        <v>63</v>
      </c>
      <c r="C91" s="18" t="s">
        <v>835</v>
      </c>
      <c r="D91" s="18" t="s">
        <v>25</v>
      </c>
      <c r="E91" s="19" t="s">
        <v>836</v>
      </c>
      <c r="F91" s="18" t="s">
        <v>73</v>
      </c>
      <c r="G91" s="19">
        <v>6</v>
      </c>
      <c r="H91" s="19">
        <v>8</v>
      </c>
      <c r="I91" s="60">
        <f t="shared" si="1"/>
        <v>14</v>
      </c>
      <c r="J91" s="18">
        <v>9613587187</v>
      </c>
      <c r="K91" s="18" t="s">
        <v>1027</v>
      </c>
      <c r="L91" s="18" t="s">
        <v>1028</v>
      </c>
      <c r="M91" s="18">
        <v>9954961226</v>
      </c>
      <c r="N91" s="18" t="s">
        <v>1029</v>
      </c>
      <c r="O91" s="18">
        <v>8876047346</v>
      </c>
      <c r="P91" s="24" t="s">
        <v>944</v>
      </c>
      <c r="Q91" s="18" t="s">
        <v>237</v>
      </c>
      <c r="R91" s="18">
        <v>31</v>
      </c>
      <c r="S91" s="18" t="s">
        <v>193</v>
      </c>
      <c r="T91" s="18"/>
    </row>
    <row r="92" spans="1:20">
      <c r="A92" s="4">
        <v>88</v>
      </c>
      <c r="B92" s="17" t="s">
        <v>63</v>
      </c>
      <c r="C92" s="18" t="s">
        <v>837</v>
      </c>
      <c r="D92" s="18" t="s">
        <v>25</v>
      </c>
      <c r="E92" s="19">
        <v>226</v>
      </c>
      <c r="F92" s="18" t="s">
        <v>73</v>
      </c>
      <c r="G92" s="19">
        <v>6</v>
      </c>
      <c r="H92" s="19">
        <v>9</v>
      </c>
      <c r="I92" s="60">
        <f t="shared" si="1"/>
        <v>15</v>
      </c>
      <c r="J92" s="18">
        <v>9957119184</v>
      </c>
      <c r="K92" s="18" t="s">
        <v>1027</v>
      </c>
      <c r="L92" s="18" t="s">
        <v>1028</v>
      </c>
      <c r="M92" s="18">
        <v>9954961226</v>
      </c>
      <c r="N92" s="18" t="s">
        <v>1032</v>
      </c>
      <c r="O92" s="18">
        <v>9678398344</v>
      </c>
      <c r="P92" s="24"/>
      <c r="Q92" s="18"/>
      <c r="R92" s="18">
        <v>30</v>
      </c>
      <c r="S92" s="18" t="s">
        <v>193</v>
      </c>
      <c r="T92" s="18"/>
    </row>
    <row r="93" spans="1:20">
      <c r="A93" s="4">
        <v>89</v>
      </c>
      <c r="B93" s="17" t="s">
        <v>63</v>
      </c>
      <c r="C93" s="18" t="s">
        <v>838</v>
      </c>
      <c r="D93" s="18" t="s">
        <v>25</v>
      </c>
      <c r="E93" s="19" t="s">
        <v>839</v>
      </c>
      <c r="F93" s="18" t="s">
        <v>73</v>
      </c>
      <c r="G93" s="19">
        <v>3</v>
      </c>
      <c r="H93" s="19">
        <v>5</v>
      </c>
      <c r="I93" s="60">
        <f t="shared" si="1"/>
        <v>8</v>
      </c>
      <c r="J93" s="18">
        <v>7399411014</v>
      </c>
      <c r="K93" s="18" t="s">
        <v>1027</v>
      </c>
      <c r="L93" s="18" t="s">
        <v>1031</v>
      </c>
      <c r="M93" s="18">
        <v>9678738691</v>
      </c>
      <c r="N93" s="18" t="s">
        <v>1032</v>
      </c>
      <c r="O93" s="18">
        <v>9678398344</v>
      </c>
      <c r="P93" s="24"/>
      <c r="Q93" s="18"/>
      <c r="R93" s="18">
        <v>30</v>
      </c>
      <c r="S93" s="18" t="s">
        <v>193</v>
      </c>
      <c r="T93" s="18"/>
    </row>
    <row r="94" spans="1:20">
      <c r="A94" s="4">
        <v>90</v>
      </c>
      <c r="B94" s="17" t="s">
        <v>63</v>
      </c>
      <c r="C94" s="18" t="s">
        <v>840</v>
      </c>
      <c r="D94" s="18" t="s">
        <v>25</v>
      </c>
      <c r="E94" s="19" t="s">
        <v>841</v>
      </c>
      <c r="F94" s="18" t="s">
        <v>73</v>
      </c>
      <c r="G94" s="19">
        <v>4</v>
      </c>
      <c r="H94" s="19">
        <v>5</v>
      </c>
      <c r="I94" s="60">
        <f t="shared" si="1"/>
        <v>9</v>
      </c>
      <c r="J94" s="18">
        <v>9854206616</v>
      </c>
      <c r="K94" s="18" t="s">
        <v>1027</v>
      </c>
      <c r="L94" s="18" t="s">
        <v>1031</v>
      </c>
      <c r="M94" s="18">
        <v>9678738691</v>
      </c>
      <c r="N94" s="18" t="s">
        <v>1032</v>
      </c>
      <c r="O94" s="18">
        <v>9678398344</v>
      </c>
      <c r="P94" s="24" t="s">
        <v>945</v>
      </c>
      <c r="Q94" s="18" t="s">
        <v>203</v>
      </c>
      <c r="R94" s="18">
        <v>30</v>
      </c>
      <c r="S94" s="18" t="s">
        <v>193</v>
      </c>
      <c r="T94" s="18"/>
    </row>
    <row r="95" spans="1:20">
      <c r="A95" s="4">
        <v>91</v>
      </c>
      <c r="B95" s="17" t="s">
        <v>63</v>
      </c>
      <c r="C95" s="18" t="s">
        <v>842</v>
      </c>
      <c r="D95" s="18" t="s">
        <v>25</v>
      </c>
      <c r="E95" s="19" t="s">
        <v>843</v>
      </c>
      <c r="F95" s="18" t="s">
        <v>73</v>
      </c>
      <c r="G95" s="19">
        <v>10</v>
      </c>
      <c r="H95" s="19">
        <v>12</v>
      </c>
      <c r="I95" s="60">
        <f t="shared" si="1"/>
        <v>22</v>
      </c>
      <c r="J95" s="18">
        <v>8876781698</v>
      </c>
      <c r="K95" s="18" t="s">
        <v>1027</v>
      </c>
      <c r="L95" s="18" t="s">
        <v>1028</v>
      </c>
      <c r="M95" s="18">
        <v>9954961226</v>
      </c>
      <c r="N95" s="18" t="s">
        <v>1030</v>
      </c>
      <c r="O95" s="18">
        <v>9401831966</v>
      </c>
      <c r="P95" s="24"/>
      <c r="Q95" s="18"/>
      <c r="R95" s="18">
        <v>24</v>
      </c>
      <c r="S95" s="18" t="s">
        <v>193</v>
      </c>
      <c r="T95" s="18"/>
    </row>
    <row r="96" spans="1:20">
      <c r="A96" s="4">
        <v>92</v>
      </c>
      <c r="B96" s="17" t="s">
        <v>63</v>
      </c>
      <c r="C96" s="18" t="s">
        <v>838</v>
      </c>
      <c r="D96" s="18" t="s">
        <v>25</v>
      </c>
      <c r="E96" s="19" t="s">
        <v>844</v>
      </c>
      <c r="F96" s="18" t="s">
        <v>73</v>
      </c>
      <c r="G96" s="19">
        <v>9</v>
      </c>
      <c r="H96" s="19">
        <v>5</v>
      </c>
      <c r="I96" s="60">
        <f t="shared" si="1"/>
        <v>14</v>
      </c>
      <c r="J96" s="18">
        <v>8472028543</v>
      </c>
      <c r="K96" s="18" t="s">
        <v>1027</v>
      </c>
      <c r="L96" s="18" t="s">
        <v>1031</v>
      </c>
      <c r="M96" s="18">
        <v>9678738691</v>
      </c>
      <c r="N96" s="18" t="s">
        <v>1029</v>
      </c>
      <c r="O96" s="18">
        <v>8876047346</v>
      </c>
      <c r="P96" s="24"/>
      <c r="Q96" s="18"/>
      <c r="R96" s="18">
        <v>24</v>
      </c>
      <c r="S96" s="18" t="s">
        <v>193</v>
      </c>
      <c r="T96" s="18"/>
    </row>
    <row r="97" spans="1:20">
      <c r="A97" s="4">
        <v>93</v>
      </c>
      <c r="B97" s="17" t="s">
        <v>63</v>
      </c>
      <c r="C97" s="18" t="s">
        <v>845</v>
      </c>
      <c r="D97" s="18" t="s">
        <v>25</v>
      </c>
      <c r="E97" s="19" t="s">
        <v>846</v>
      </c>
      <c r="F97" s="18" t="s">
        <v>73</v>
      </c>
      <c r="G97" s="19">
        <v>6</v>
      </c>
      <c r="H97" s="19">
        <v>5</v>
      </c>
      <c r="I97" s="60">
        <f t="shared" si="1"/>
        <v>11</v>
      </c>
      <c r="J97" s="18">
        <v>9864199436</v>
      </c>
      <c r="K97" s="18" t="s">
        <v>1027</v>
      </c>
      <c r="L97" s="18" t="s">
        <v>1031</v>
      </c>
      <c r="M97" s="18">
        <v>9678738691</v>
      </c>
      <c r="N97" s="18" t="s">
        <v>1032</v>
      </c>
      <c r="O97" s="18">
        <v>9678398344</v>
      </c>
      <c r="P97" s="24" t="s">
        <v>947</v>
      </c>
      <c r="Q97" s="18" t="s">
        <v>210</v>
      </c>
      <c r="R97" s="18">
        <v>23</v>
      </c>
      <c r="S97" s="18" t="s">
        <v>193</v>
      </c>
      <c r="T97" s="18"/>
    </row>
    <row r="98" spans="1:20">
      <c r="A98" s="4">
        <v>94</v>
      </c>
      <c r="B98" s="17" t="s">
        <v>63</v>
      </c>
      <c r="C98" s="18" t="s">
        <v>847</v>
      </c>
      <c r="D98" s="18" t="s">
        <v>25</v>
      </c>
      <c r="E98" s="19" t="s">
        <v>848</v>
      </c>
      <c r="F98" s="18" t="s">
        <v>73</v>
      </c>
      <c r="G98" s="19">
        <v>4</v>
      </c>
      <c r="H98" s="19">
        <v>3</v>
      </c>
      <c r="I98" s="60">
        <f t="shared" si="1"/>
        <v>7</v>
      </c>
      <c r="J98" s="18">
        <v>8133075355</v>
      </c>
      <c r="K98" s="18" t="s">
        <v>1027</v>
      </c>
      <c r="L98" s="18" t="s">
        <v>1031</v>
      </c>
      <c r="M98" s="18">
        <v>9678738691</v>
      </c>
      <c r="N98" s="18" t="s">
        <v>1029</v>
      </c>
      <c r="O98" s="18">
        <v>8876047346</v>
      </c>
      <c r="P98" s="24"/>
      <c r="Q98" s="18"/>
      <c r="R98" s="18">
        <v>25</v>
      </c>
      <c r="S98" s="18" t="s">
        <v>193</v>
      </c>
      <c r="T98" s="18"/>
    </row>
    <row r="99" spans="1:20">
      <c r="A99" s="4">
        <v>95</v>
      </c>
      <c r="B99" s="17" t="s">
        <v>63</v>
      </c>
      <c r="C99" s="18" t="s">
        <v>849</v>
      </c>
      <c r="D99" s="18" t="s">
        <v>25</v>
      </c>
      <c r="E99" s="19" t="s">
        <v>850</v>
      </c>
      <c r="F99" s="18" t="s">
        <v>73</v>
      </c>
      <c r="G99" s="19">
        <v>2</v>
      </c>
      <c r="H99" s="19">
        <v>2</v>
      </c>
      <c r="I99" s="60">
        <f t="shared" si="1"/>
        <v>4</v>
      </c>
      <c r="J99" s="18">
        <v>7399350854</v>
      </c>
      <c r="K99" s="18" t="s">
        <v>1027</v>
      </c>
      <c r="L99" s="18" t="s">
        <v>1031</v>
      </c>
      <c r="M99" s="18">
        <v>9678738691</v>
      </c>
      <c r="N99" s="18" t="s">
        <v>1033</v>
      </c>
      <c r="O99" s="18">
        <v>8472055308</v>
      </c>
      <c r="P99" s="24"/>
      <c r="Q99" s="18"/>
      <c r="R99" s="18">
        <v>23</v>
      </c>
      <c r="S99" s="18" t="s">
        <v>193</v>
      </c>
      <c r="T99" s="18"/>
    </row>
    <row r="100" spans="1:20">
      <c r="A100" s="4">
        <v>96</v>
      </c>
      <c r="B100" s="17" t="s">
        <v>63</v>
      </c>
      <c r="C100" s="18" t="s">
        <v>851</v>
      </c>
      <c r="D100" s="18" t="s">
        <v>25</v>
      </c>
      <c r="E100" s="19" t="s">
        <v>852</v>
      </c>
      <c r="F100" s="18" t="s">
        <v>73</v>
      </c>
      <c r="G100" s="19">
        <v>6</v>
      </c>
      <c r="H100" s="19">
        <v>7</v>
      </c>
      <c r="I100" s="60">
        <f t="shared" si="1"/>
        <v>13</v>
      </c>
      <c r="J100" s="18">
        <v>8721052102</v>
      </c>
      <c r="K100" s="18" t="s">
        <v>1027</v>
      </c>
      <c r="L100" s="18" t="s">
        <v>1031</v>
      </c>
      <c r="M100" s="18">
        <v>9678738691</v>
      </c>
      <c r="N100" s="18" t="s">
        <v>1029</v>
      </c>
      <c r="O100" s="18">
        <v>8876047346</v>
      </c>
      <c r="P100" s="24" t="s">
        <v>950</v>
      </c>
      <c r="Q100" s="18" t="s">
        <v>192</v>
      </c>
      <c r="R100" s="18">
        <v>25</v>
      </c>
      <c r="S100" s="18" t="s">
        <v>193</v>
      </c>
      <c r="T100" s="18"/>
    </row>
    <row r="101" spans="1:20" ht="33">
      <c r="A101" s="4">
        <v>97</v>
      </c>
      <c r="B101" s="17" t="s">
        <v>63</v>
      </c>
      <c r="C101" s="18" t="s">
        <v>853</v>
      </c>
      <c r="D101" s="18" t="s">
        <v>25</v>
      </c>
      <c r="E101" s="19">
        <v>61</v>
      </c>
      <c r="F101" s="18" t="s">
        <v>73</v>
      </c>
      <c r="G101" s="19">
        <v>11</v>
      </c>
      <c r="H101" s="19">
        <v>12</v>
      </c>
      <c r="I101" s="60">
        <f t="shared" si="1"/>
        <v>23</v>
      </c>
      <c r="J101" s="18">
        <v>9401619061</v>
      </c>
      <c r="K101" s="18" t="s">
        <v>717</v>
      </c>
      <c r="L101" s="18" t="s">
        <v>718</v>
      </c>
      <c r="M101" s="18">
        <v>9954430828</v>
      </c>
      <c r="N101" s="18" t="s">
        <v>1034</v>
      </c>
      <c r="O101" s="18">
        <v>9531248132</v>
      </c>
      <c r="P101" s="24"/>
      <c r="Q101" s="18"/>
      <c r="R101" s="18">
        <v>25</v>
      </c>
      <c r="S101" s="18" t="s">
        <v>193</v>
      </c>
      <c r="T101" s="18"/>
    </row>
    <row r="102" spans="1:20" ht="33">
      <c r="A102" s="4">
        <v>98</v>
      </c>
      <c r="B102" s="17" t="s">
        <v>63</v>
      </c>
      <c r="C102" s="18" t="s">
        <v>854</v>
      </c>
      <c r="D102" s="18" t="s">
        <v>25</v>
      </c>
      <c r="E102" s="19">
        <v>138</v>
      </c>
      <c r="F102" s="18" t="s">
        <v>73</v>
      </c>
      <c r="G102" s="19">
        <v>8</v>
      </c>
      <c r="H102" s="19">
        <v>7</v>
      </c>
      <c r="I102" s="60">
        <f t="shared" si="1"/>
        <v>15</v>
      </c>
      <c r="J102" s="18">
        <v>6900249335</v>
      </c>
      <c r="K102" s="18" t="s">
        <v>717</v>
      </c>
      <c r="L102" s="18" t="s">
        <v>718</v>
      </c>
      <c r="M102" s="18">
        <v>9954430828</v>
      </c>
      <c r="N102" s="18" t="s">
        <v>1034</v>
      </c>
      <c r="O102" s="18">
        <v>9531248132</v>
      </c>
      <c r="P102" s="24"/>
      <c r="Q102" s="18"/>
      <c r="R102" s="18">
        <v>25</v>
      </c>
      <c r="S102" s="18" t="s">
        <v>193</v>
      </c>
      <c r="T102" s="18"/>
    </row>
    <row r="103" spans="1:20" ht="33">
      <c r="A103" s="4">
        <v>99</v>
      </c>
      <c r="B103" s="17" t="s">
        <v>63</v>
      </c>
      <c r="C103" s="18" t="s">
        <v>855</v>
      </c>
      <c r="D103" s="18" t="s">
        <v>25</v>
      </c>
      <c r="E103" s="19">
        <v>147</v>
      </c>
      <c r="F103" s="18" t="s">
        <v>73</v>
      </c>
      <c r="G103" s="19">
        <v>15</v>
      </c>
      <c r="H103" s="19">
        <v>13</v>
      </c>
      <c r="I103" s="60">
        <f t="shared" si="1"/>
        <v>28</v>
      </c>
      <c r="J103" s="18">
        <v>9859127388</v>
      </c>
      <c r="K103" s="18" t="s">
        <v>717</v>
      </c>
      <c r="L103" s="18" t="s">
        <v>718</v>
      </c>
      <c r="M103" s="18">
        <v>9954430828</v>
      </c>
      <c r="N103" s="18" t="s">
        <v>1034</v>
      </c>
      <c r="O103" s="18">
        <v>9531248132</v>
      </c>
      <c r="P103" s="24" t="s">
        <v>957</v>
      </c>
      <c r="Q103" s="18" t="s">
        <v>215</v>
      </c>
      <c r="R103" s="18">
        <v>25</v>
      </c>
      <c r="S103" s="18" t="s">
        <v>193</v>
      </c>
      <c r="T103" s="18"/>
    </row>
    <row r="104" spans="1:20" ht="33">
      <c r="A104" s="4">
        <v>100</v>
      </c>
      <c r="B104" s="17" t="s">
        <v>63</v>
      </c>
      <c r="C104" s="18" t="s">
        <v>856</v>
      </c>
      <c r="D104" s="18" t="s">
        <v>25</v>
      </c>
      <c r="E104" s="19">
        <v>65</v>
      </c>
      <c r="F104" s="18" t="s">
        <v>73</v>
      </c>
      <c r="G104" s="19">
        <v>16</v>
      </c>
      <c r="H104" s="19">
        <v>10</v>
      </c>
      <c r="I104" s="60">
        <f t="shared" si="1"/>
        <v>26</v>
      </c>
      <c r="J104" s="18">
        <v>7637066804</v>
      </c>
      <c r="K104" s="18" t="s">
        <v>717</v>
      </c>
      <c r="L104" s="18" t="s">
        <v>718</v>
      </c>
      <c r="M104" s="18">
        <v>9954430828</v>
      </c>
      <c r="N104" s="18" t="s">
        <v>720</v>
      </c>
      <c r="O104" s="18">
        <v>6900249275</v>
      </c>
      <c r="P104" s="24"/>
      <c r="Q104" s="18"/>
      <c r="R104" s="18">
        <v>22</v>
      </c>
      <c r="S104" s="18" t="s">
        <v>193</v>
      </c>
      <c r="T104" s="18"/>
    </row>
    <row r="105" spans="1:20" ht="33">
      <c r="A105" s="4">
        <v>101</v>
      </c>
      <c r="B105" s="17" t="s">
        <v>63</v>
      </c>
      <c r="C105" s="18" t="s">
        <v>857</v>
      </c>
      <c r="D105" s="18" t="s">
        <v>25</v>
      </c>
      <c r="E105" s="19">
        <v>178</v>
      </c>
      <c r="F105" s="18" t="s">
        <v>73</v>
      </c>
      <c r="G105" s="19">
        <v>14</v>
      </c>
      <c r="H105" s="19">
        <v>10</v>
      </c>
      <c r="I105" s="60">
        <f t="shared" si="1"/>
        <v>24</v>
      </c>
      <c r="J105" s="18">
        <v>9706266814</v>
      </c>
      <c r="K105" s="18" t="s">
        <v>717</v>
      </c>
      <c r="L105" s="18" t="s">
        <v>718</v>
      </c>
      <c r="M105" s="18">
        <v>9954430828</v>
      </c>
      <c r="N105" s="18" t="s">
        <v>719</v>
      </c>
      <c r="O105" s="18">
        <v>8876064418</v>
      </c>
      <c r="P105" s="24"/>
      <c r="Q105" s="18"/>
      <c r="R105" s="18">
        <v>26</v>
      </c>
      <c r="S105" s="18" t="s">
        <v>193</v>
      </c>
      <c r="T105" s="18"/>
    </row>
    <row r="106" spans="1:20" ht="33">
      <c r="A106" s="4">
        <v>102</v>
      </c>
      <c r="B106" s="17" t="s">
        <v>63</v>
      </c>
      <c r="C106" s="18" t="s">
        <v>858</v>
      </c>
      <c r="D106" s="18" t="s">
        <v>25</v>
      </c>
      <c r="E106" s="19">
        <v>225</v>
      </c>
      <c r="F106" s="18" t="s">
        <v>73</v>
      </c>
      <c r="G106" s="19">
        <v>13</v>
      </c>
      <c r="H106" s="19">
        <v>8</v>
      </c>
      <c r="I106" s="60">
        <f t="shared" si="1"/>
        <v>21</v>
      </c>
      <c r="J106" s="18">
        <v>9577350314</v>
      </c>
      <c r="K106" s="18" t="s">
        <v>717</v>
      </c>
      <c r="L106" s="18" t="s">
        <v>718</v>
      </c>
      <c r="M106" s="18">
        <v>9954430828</v>
      </c>
      <c r="N106" s="18" t="s">
        <v>719</v>
      </c>
      <c r="O106" s="18">
        <v>8876064418</v>
      </c>
      <c r="P106" s="24"/>
      <c r="Q106" s="18"/>
      <c r="R106" s="18">
        <v>26</v>
      </c>
      <c r="S106" s="18" t="s">
        <v>193</v>
      </c>
      <c r="T106" s="18"/>
    </row>
    <row r="107" spans="1:20" ht="33">
      <c r="A107" s="4">
        <v>103</v>
      </c>
      <c r="B107" s="17" t="s">
        <v>63</v>
      </c>
      <c r="C107" s="18" t="s">
        <v>859</v>
      </c>
      <c r="D107" s="18" t="s">
        <v>25</v>
      </c>
      <c r="E107" s="19" t="s">
        <v>860</v>
      </c>
      <c r="F107" s="18" t="s">
        <v>73</v>
      </c>
      <c r="G107" s="19">
        <v>5</v>
      </c>
      <c r="H107" s="19">
        <v>8</v>
      </c>
      <c r="I107" s="60">
        <f t="shared" si="1"/>
        <v>13</v>
      </c>
      <c r="J107" s="18">
        <v>7575944374</v>
      </c>
      <c r="K107" s="18" t="s">
        <v>717</v>
      </c>
      <c r="L107" s="18" t="s">
        <v>718</v>
      </c>
      <c r="M107" s="18">
        <v>9954430828</v>
      </c>
      <c r="N107" s="18" t="s">
        <v>719</v>
      </c>
      <c r="O107" s="18">
        <v>8876064418</v>
      </c>
      <c r="P107" s="24" t="s">
        <v>964</v>
      </c>
      <c r="Q107" s="18" t="s">
        <v>237</v>
      </c>
      <c r="R107" s="18">
        <v>25</v>
      </c>
      <c r="S107" s="18" t="s">
        <v>193</v>
      </c>
      <c r="T107" s="18"/>
    </row>
    <row r="108" spans="1:20" ht="33">
      <c r="A108" s="4">
        <v>104</v>
      </c>
      <c r="B108" s="17" t="s">
        <v>63</v>
      </c>
      <c r="C108" s="18" t="s">
        <v>861</v>
      </c>
      <c r="D108" s="18" t="s">
        <v>25</v>
      </c>
      <c r="E108" s="19">
        <v>179</v>
      </c>
      <c r="F108" s="18" t="s">
        <v>73</v>
      </c>
      <c r="G108" s="19">
        <v>12</v>
      </c>
      <c r="H108" s="19">
        <v>12</v>
      </c>
      <c r="I108" s="60">
        <f t="shared" si="1"/>
        <v>24</v>
      </c>
      <c r="J108" s="18">
        <v>8011178859</v>
      </c>
      <c r="K108" s="18" t="s">
        <v>717</v>
      </c>
      <c r="L108" s="18" t="s">
        <v>718</v>
      </c>
      <c r="M108" s="18">
        <v>9954430828</v>
      </c>
      <c r="N108" s="18" t="s">
        <v>720</v>
      </c>
      <c r="O108" s="18">
        <v>6900249275</v>
      </c>
      <c r="P108" s="24"/>
      <c r="Q108" s="18"/>
      <c r="R108" s="18">
        <v>23</v>
      </c>
      <c r="S108" s="18" t="s">
        <v>193</v>
      </c>
      <c r="T108" s="18"/>
    </row>
    <row r="109" spans="1:20" ht="33">
      <c r="A109" s="4">
        <v>105</v>
      </c>
      <c r="B109" s="17" t="s">
        <v>63</v>
      </c>
      <c r="C109" s="18" t="s">
        <v>862</v>
      </c>
      <c r="D109" s="18" t="s">
        <v>25</v>
      </c>
      <c r="E109" s="19" t="s">
        <v>863</v>
      </c>
      <c r="F109" s="18" t="s">
        <v>73</v>
      </c>
      <c r="G109" s="19">
        <v>7</v>
      </c>
      <c r="H109" s="19">
        <v>4</v>
      </c>
      <c r="I109" s="60">
        <f t="shared" si="1"/>
        <v>11</v>
      </c>
      <c r="J109" s="18">
        <v>9957092483</v>
      </c>
      <c r="K109" s="18" t="s">
        <v>717</v>
      </c>
      <c r="L109" s="18" t="s">
        <v>718</v>
      </c>
      <c r="M109" s="18">
        <v>9954430828</v>
      </c>
      <c r="N109" s="18" t="s">
        <v>719</v>
      </c>
      <c r="O109" s="18">
        <v>8876064418</v>
      </c>
      <c r="P109" s="24"/>
      <c r="Q109" s="18"/>
      <c r="R109" s="18">
        <v>32</v>
      </c>
      <c r="S109" s="18" t="s">
        <v>193</v>
      </c>
      <c r="T109" s="18"/>
    </row>
    <row r="110" spans="1:20" ht="33">
      <c r="A110" s="4">
        <v>106</v>
      </c>
      <c r="B110" s="17" t="s">
        <v>63</v>
      </c>
      <c r="C110" s="18" t="s">
        <v>864</v>
      </c>
      <c r="D110" s="18" t="s">
        <v>25</v>
      </c>
      <c r="E110" s="19" t="s">
        <v>865</v>
      </c>
      <c r="F110" s="18" t="s">
        <v>73</v>
      </c>
      <c r="G110" s="19">
        <v>4</v>
      </c>
      <c r="H110" s="19">
        <v>4</v>
      </c>
      <c r="I110" s="60">
        <f t="shared" si="1"/>
        <v>8</v>
      </c>
      <c r="J110" s="18">
        <v>9401769918</v>
      </c>
      <c r="K110" s="18" t="s">
        <v>717</v>
      </c>
      <c r="L110" s="18" t="s">
        <v>718</v>
      </c>
      <c r="M110" s="18">
        <v>9954430828</v>
      </c>
      <c r="N110" s="18" t="s">
        <v>720</v>
      </c>
      <c r="O110" s="18">
        <v>6900249275</v>
      </c>
      <c r="P110" s="24"/>
      <c r="Q110" s="18"/>
      <c r="R110" s="18">
        <v>35</v>
      </c>
      <c r="S110" s="18" t="s">
        <v>193</v>
      </c>
      <c r="T110" s="18"/>
    </row>
    <row r="111" spans="1:20" ht="33">
      <c r="A111" s="4">
        <v>107</v>
      </c>
      <c r="B111" s="17" t="s">
        <v>63</v>
      </c>
      <c r="C111" s="18" t="s">
        <v>866</v>
      </c>
      <c r="D111" s="18" t="s">
        <v>25</v>
      </c>
      <c r="E111" s="19" t="s">
        <v>867</v>
      </c>
      <c r="F111" s="18" t="s">
        <v>73</v>
      </c>
      <c r="G111" s="19">
        <v>12</v>
      </c>
      <c r="H111" s="19">
        <v>7</v>
      </c>
      <c r="I111" s="60">
        <f t="shared" si="1"/>
        <v>19</v>
      </c>
      <c r="J111" s="18">
        <v>6900385654</v>
      </c>
      <c r="K111" s="18" t="s">
        <v>717</v>
      </c>
      <c r="L111" s="18" t="s">
        <v>718</v>
      </c>
      <c r="M111" s="18">
        <v>9954430828</v>
      </c>
      <c r="N111" s="18" t="s">
        <v>720</v>
      </c>
      <c r="O111" s="18">
        <v>6900249275</v>
      </c>
      <c r="P111" s="24" t="s">
        <v>972</v>
      </c>
      <c r="Q111" s="18" t="s">
        <v>203</v>
      </c>
      <c r="R111" s="18">
        <v>35</v>
      </c>
      <c r="S111" s="18" t="s">
        <v>193</v>
      </c>
      <c r="T111" s="18"/>
    </row>
    <row r="112" spans="1:20" ht="33">
      <c r="A112" s="4">
        <v>108</v>
      </c>
      <c r="B112" s="17" t="s">
        <v>63</v>
      </c>
      <c r="C112" s="18" t="s">
        <v>868</v>
      </c>
      <c r="D112" s="18" t="s">
        <v>25</v>
      </c>
      <c r="E112" s="19" t="s">
        <v>869</v>
      </c>
      <c r="F112" s="18" t="s">
        <v>73</v>
      </c>
      <c r="G112" s="19">
        <v>3</v>
      </c>
      <c r="H112" s="19">
        <v>2</v>
      </c>
      <c r="I112" s="60">
        <f t="shared" si="1"/>
        <v>5</v>
      </c>
      <c r="J112" s="18">
        <v>9706258558</v>
      </c>
      <c r="K112" s="18" t="s">
        <v>717</v>
      </c>
      <c r="L112" s="18" t="s">
        <v>718</v>
      </c>
      <c r="M112" s="18">
        <v>9954430828</v>
      </c>
      <c r="N112" s="18" t="s">
        <v>719</v>
      </c>
      <c r="O112" s="18">
        <v>8876064418</v>
      </c>
      <c r="P112" s="24"/>
      <c r="Q112" s="18"/>
      <c r="R112" s="18">
        <v>31</v>
      </c>
      <c r="S112" s="18" t="s">
        <v>193</v>
      </c>
      <c r="T112" s="18"/>
    </row>
    <row r="113" spans="1:20" ht="33">
      <c r="A113" s="4">
        <v>109</v>
      </c>
      <c r="B113" s="17" t="s">
        <v>63</v>
      </c>
      <c r="C113" s="18" t="s">
        <v>870</v>
      </c>
      <c r="D113" s="18" t="s">
        <v>25</v>
      </c>
      <c r="E113" s="19" t="s">
        <v>871</v>
      </c>
      <c r="F113" s="18" t="s">
        <v>73</v>
      </c>
      <c r="G113" s="19">
        <v>10</v>
      </c>
      <c r="H113" s="19">
        <v>5</v>
      </c>
      <c r="I113" s="60">
        <f t="shared" si="1"/>
        <v>15</v>
      </c>
      <c r="J113" s="18">
        <v>9954427621</v>
      </c>
      <c r="K113" s="18" t="s">
        <v>717</v>
      </c>
      <c r="L113" s="18" t="s">
        <v>718</v>
      </c>
      <c r="M113" s="18">
        <v>9954430828</v>
      </c>
      <c r="N113" s="18" t="s">
        <v>1034</v>
      </c>
      <c r="O113" s="18">
        <v>9531248132</v>
      </c>
      <c r="P113" s="24"/>
      <c r="Q113" s="18"/>
      <c r="R113" s="18">
        <v>30</v>
      </c>
      <c r="S113" s="18" t="s">
        <v>193</v>
      </c>
      <c r="T113" s="18"/>
    </row>
    <row r="114" spans="1:20" ht="33">
      <c r="A114" s="4">
        <v>110</v>
      </c>
      <c r="B114" s="17" t="s">
        <v>63</v>
      </c>
      <c r="C114" s="18" t="s">
        <v>872</v>
      </c>
      <c r="D114" s="18" t="s">
        <v>25</v>
      </c>
      <c r="E114" s="19" t="s">
        <v>873</v>
      </c>
      <c r="F114" s="18" t="s">
        <v>73</v>
      </c>
      <c r="G114" s="19">
        <v>3</v>
      </c>
      <c r="H114" s="19">
        <v>2</v>
      </c>
      <c r="I114" s="60">
        <f t="shared" si="1"/>
        <v>5</v>
      </c>
      <c r="J114" s="18">
        <v>9859957703</v>
      </c>
      <c r="K114" s="18" t="s">
        <v>717</v>
      </c>
      <c r="L114" s="18" t="s">
        <v>718</v>
      </c>
      <c r="M114" s="18">
        <v>9954430828</v>
      </c>
      <c r="N114" s="18" t="s">
        <v>1034</v>
      </c>
      <c r="O114" s="18">
        <v>9531248132</v>
      </c>
      <c r="P114" s="24"/>
      <c r="Q114" s="18"/>
      <c r="R114" s="18">
        <v>25</v>
      </c>
      <c r="S114" s="18" t="s">
        <v>193</v>
      </c>
      <c r="T114" s="18"/>
    </row>
    <row r="115" spans="1:20" ht="33">
      <c r="A115" s="4">
        <v>111</v>
      </c>
      <c r="B115" s="17" t="s">
        <v>63</v>
      </c>
      <c r="C115" s="18" t="s">
        <v>874</v>
      </c>
      <c r="D115" s="18" t="s">
        <v>25</v>
      </c>
      <c r="E115" s="19">
        <v>64</v>
      </c>
      <c r="F115" s="18" t="s">
        <v>73</v>
      </c>
      <c r="G115" s="19">
        <v>16</v>
      </c>
      <c r="H115" s="19">
        <v>8</v>
      </c>
      <c r="I115" s="60">
        <f t="shared" si="1"/>
        <v>24</v>
      </c>
      <c r="J115" s="18">
        <v>8486914792</v>
      </c>
      <c r="K115" s="18" t="s">
        <v>717</v>
      </c>
      <c r="L115" s="18" t="s">
        <v>718</v>
      </c>
      <c r="M115" s="18">
        <v>9954430828</v>
      </c>
      <c r="N115" s="18" t="s">
        <v>719</v>
      </c>
      <c r="O115" s="18">
        <v>8876064418</v>
      </c>
      <c r="P115" s="24"/>
      <c r="Q115" s="18"/>
      <c r="R115" s="18">
        <v>30</v>
      </c>
      <c r="S115" s="18" t="s">
        <v>193</v>
      </c>
      <c r="T115" s="18"/>
    </row>
    <row r="116" spans="1:20" ht="33">
      <c r="A116" s="4">
        <v>112</v>
      </c>
      <c r="B116" s="17" t="s">
        <v>63</v>
      </c>
      <c r="C116" s="18" t="s">
        <v>875</v>
      </c>
      <c r="D116" s="18" t="s">
        <v>25</v>
      </c>
      <c r="E116" s="19">
        <v>224</v>
      </c>
      <c r="F116" s="18" t="s">
        <v>73</v>
      </c>
      <c r="G116" s="19">
        <v>10</v>
      </c>
      <c r="H116" s="19">
        <v>9</v>
      </c>
      <c r="I116" s="60">
        <f t="shared" si="1"/>
        <v>19</v>
      </c>
      <c r="J116" s="18">
        <v>9954864572</v>
      </c>
      <c r="K116" s="18" t="s">
        <v>717</v>
      </c>
      <c r="L116" s="18" t="s">
        <v>718</v>
      </c>
      <c r="M116" s="18">
        <v>9954430828</v>
      </c>
      <c r="N116" s="18" t="s">
        <v>720</v>
      </c>
      <c r="O116" s="18">
        <v>6900249275</v>
      </c>
      <c r="P116" s="24" t="s">
        <v>977</v>
      </c>
      <c r="Q116" s="18" t="s">
        <v>210</v>
      </c>
      <c r="R116" s="18">
        <v>31</v>
      </c>
      <c r="S116" s="18" t="s">
        <v>193</v>
      </c>
      <c r="T116" s="18"/>
    </row>
    <row r="117" spans="1:20" ht="33">
      <c r="A117" s="4">
        <v>113</v>
      </c>
      <c r="B117" s="17" t="s">
        <v>63</v>
      </c>
      <c r="C117" s="18" t="s">
        <v>876</v>
      </c>
      <c r="D117" s="18" t="s">
        <v>25</v>
      </c>
      <c r="E117" s="19">
        <v>188</v>
      </c>
      <c r="F117" s="18" t="s">
        <v>73</v>
      </c>
      <c r="G117" s="19">
        <v>13</v>
      </c>
      <c r="H117" s="19">
        <v>15</v>
      </c>
      <c r="I117" s="60">
        <f t="shared" si="1"/>
        <v>28</v>
      </c>
      <c r="J117" s="18">
        <v>6900740035</v>
      </c>
      <c r="K117" s="18" t="s">
        <v>717</v>
      </c>
      <c r="L117" s="18" t="s">
        <v>718</v>
      </c>
      <c r="M117" s="18">
        <v>9954430828</v>
      </c>
      <c r="N117" s="18" t="s">
        <v>1035</v>
      </c>
      <c r="O117" s="18">
        <v>9531248132</v>
      </c>
      <c r="P117" s="24"/>
      <c r="Q117" s="18"/>
      <c r="R117" s="18">
        <v>31</v>
      </c>
      <c r="S117" s="18" t="s">
        <v>193</v>
      </c>
      <c r="T117" s="18"/>
    </row>
    <row r="118" spans="1:20" ht="33">
      <c r="A118" s="4">
        <v>114</v>
      </c>
      <c r="B118" s="17" t="s">
        <v>63</v>
      </c>
      <c r="C118" s="18" t="s">
        <v>310</v>
      </c>
      <c r="D118" s="18" t="s">
        <v>25</v>
      </c>
      <c r="E118" s="19" t="s">
        <v>877</v>
      </c>
      <c r="F118" s="18" t="s">
        <v>73</v>
      </c>
      <c r="G118" s="19">
        <v>5</v>
      </c>
      <c r="H118" s="19">
        <v>3</v>
      </c>
      <c r="I118" s="60">
        <f t="shared" si="1"/>
        <v>8</v>
      </c>
      <c r="J118" s="18">
        <v>8753970067</v>
      </c>
      <c r="K118" s="18" t="s">
        <v>717</v>
      </c>
      <c r="L118" s="18" t="s">
        <v>718</v>
      </c>
      <c r="M118" s="18">
        <v>9954430828</v>
      </c>
      <c r="N118" s="18" t="s">
        <v>719</v>
      </c>
      <c r="O118" s="18">
        <v>8876064418</v>
      </c>
      <c r="P118" s="24"/>
      <c r="Q118" s="18"/>
      <c r="R118" s="18">
        <v>25</v>
      </c>
      <c r="S118" s="18" t="s">
        <v>193</v>
      </c>
      <c r="T118" s="18"/>
    </row>
    <row r="119" spans="1:20" ht="33">
      <c r="A119" s="4">
        <v>115</v>
      </c>
      <c r="B119" s="17" t="s">
        <v>63</v>
      </c>
      <c r="C119" s="18" t="s">
        <v>878</v>
      </c>
      <c r="D119" s="18" t="s">
        <v>25</v>
      </c>
      <c r="E119" s="19" t="s">
        <v>879</v>
      </c>
      <c r="F119" s="18" t="s">
        <v>73</v>
      </c>
      <c r="G119" s="19">
        <v>4</v>
      </c>
      <c r="H119" s="19">
        <v>2</v>
      </c>
      <c r="I119" s="60">
        <f t="shared" si="1"/>
        <v>6</v>
      </c>
      <c r="J119" s="18">
        <v>8472831136</v>
      </c>
      <c r="K119" s="18" t="s">
        <v>717</v>
      </c>
      <c r="L119" s="18" t="s">
        <v>718</v>
      </c>
      <c r="M119" s="18">
        <v>9954430828</v>
      </c>
      <c r="N119" s="18" t="s">
        <v>1034</v>
      </c>
      <c r="O119" s="18">
        <v>9531248132</v>
      </c>
      <c r="P119" s="24"/>
      <c r="Q119" s="18"/>
      <c r="R119" s="18">
        <v>28</v>
      </c>
      <c r="S119" s="18" t="s">
        <v>193</v>
      </c>
      <c r="T119" s="18"/>
    </row>
    <row r="120" spans="1:20">
      <c r="A120" s="4">
        <v>116</v>
      </c>
      <c r="B120" s="17" t="s">
        <v>63</v>
      </c>
      <c r="C120" s="18" t="s">
        <v>880</v>
      </c>
      <c r="D120" s="18" t="s">
        <v>25</v>
      </c>
      <c r="E120" s="19">
        <v>100</v>
      </c>
      <c r="F120" s="18" t="s">
        <v>73</v>
      </c>
      <c r="G120" s="19">
        <v>14</v>
      </c>
      <c r="H120" s="19">
        <v>19</v>
      </c>
      <c r="I120" s="60">
        <f t="shared" si="1"/>
        <v>33</v>
      </c>
      <c r="J120" s="18">
        <v>7636074047</v>
      </c>
      <c r="K120" s="18" t="s">
        <v>1036</v>
      </c>
      <c r="L120" s="18" t="s">
        <v>1037</v>
      </c>
      <c r="M120" s="18">
        <v>9957094033</v>
      </c>
      <c r="N120" s="18" t="s">
        <v>1038</v>
      </c>
      <c r="O120" s="18">
        <v>8876776370</v>
      </c>
      <c r="P120" s="24" t="s">
        <v>981</v>
      </c>
      <c r="Q120" s="18" t="s">
        <v>192</v>
      </c>
      <c r="R120" s="18">
        <v>25</v>
      </c>
      <c r="S120" s="18" t="s">
        <v>193</v>
      </c>
      <c r="T120" s="18"/>
    </row>
    <row r="121" spans="1:20">
      <c r="A121" s="4">
        <v>117</v>
      </c>
      <c r="B121" s="17" t="s">
        <v>63</v>
      </c>
      <c r="C121" s="18" t="s">
        <v>881</v>
      </c>
      <c r="D121" s="18" t="s">
        <v>25</v>
      </c>
      <c r="E121" s="19">
        <v>101</v>
      </c>
      <c r="F121" s="18" t="s">
        <v>73</v>
      </c>
      <c r="G121" s="19">
        <v>32</v>
      </c>
      <c r="H121" s="19">
        <v>18</v>
      </c>
      <c r="I121" s="60">
        <f t="shared" si="1"/>
        <v>50</v>
      </c>
      <c r="J121" s="18">
        <v>8133068171</v>
      </c>
      <c r="K121" s="18" t="s">
        <v>1036</v>
      </c>
      <c r="L121" s="18" t="s">
        <v>1037</v>
      </c>
      <c r="M121" s="18">
        <v>9957094033</v>
      </c>
      <c r="N121" s="18" t="s">
        <v>1038</v>
      </c>
      <c r="O121" s="18">
        <v>8876776370</v>
      </c>
      <c r="P121" s="24"/>
      <c r="Q121" s="18"/>
      <c r="R121" s="18">
        <v>26</v>
      </c>
      <c r="S121" s="18" t="s">
        <v>193</v>
      </c>
      <c r="T121" s="18"/>
    </row>
    <row r="122" spans="1:20">
      <c r="A122" s="4">
        <v>118</v>
      </c>
      <c r="B122" s="17" t="s">
        <v>63</v>
      </c>
      <c r="C122" s="18" t="s">
        <v>882</v>
      </c>
      <c r="D122" s="18" t="s">
        <v>25</v>
      </c>
      <c r="E122" s="19">
        <v>102</v>
      </c>
      <c r="F122" s="18" t="s">
        <v>73</v>
      </c>
      <c r="G122" s="19">
        <v>21</v>
      </c>
      <c r="H122" s="19">
        <v>15</v>
      </c>
      <c r="I122" s="60">
        <f t="shared" si="1"/>
        <v>36</v>
      </c>
      <c r="J122" s="18">
        <v>8403098644</v>
      </c>
      <c r="K122" s="18" t="s">
        <v>1036</v>
      </c>
      <c r="L122" s="18" t="s">
        <v>1037</v>
      </c>
      <c r="M122" s="18">
        <v>9957094033</v>
      </c>
      <c r="N122" s="18" t="s">
        <v>1039</v>
      </c>
      <c r="O122" s="18">
        <v>9957818059</v>
      </c>
      <c r="P122" s="24"/>
      <c r="Q122" s="18"/>
      <c r="R122" s="18">
        <v>23</v>
      </c>
      <c r="S122" s="18" t="s">
        <v>193</v>
      </c>
      <c r="T122" s="18"/>
    </row>
    <row r="123" spans="1:20">
      <c r="A123" s="4">
        <v>119</v>
      </c>
      <c r="B123" s="17" t="s">
        <v>63</v>
      </c>
      <c r="C123" s="18" t="s">
        <v>883</v>
      </c>
      <c r="D123" s="18" t="s">
        <v>25</v>
      </c>
      <c r="E123" s="19">
        <v>103</v>
      </c>
      <c r="F123" s="18" t="s">
        <v>73</v>
      </c>
      <c r="G123" s="19">
        <v>18</v>
      </c>
      <c r="H123" s="19">
        <v>14</v>
      </c>
      <c r="I123" s="60">
        <f t="shared" si="1"/>
        <v>32</v>
      </c>
      <c r="J123" s="18">
        <v>7637088301</v>
      </c>
      <c r="K123" s="18" t="s">
        <v>1036</v>
      </c>
      <c r="L123" s="18" t="s">
        <v>1037</v>
      </c>
      <c r="M123" s="18">
        <v>9957094033</v>
      </c>
      <c r="N123" s="18" t="s">
        <v>454</v>
      </c>
      <c r="O123" s="18">
        <v>9678860507</v>
      </c>
      <c r="P123" s="24" t="s">
        <v>985</v>
      </c>
      <c r="Q123" s="18" t="s">
        <v>215</v>
      </c>
      <c r="R123" s="18">
        <v>24</v>
      </c>
      <c r="S123" s="18" t="s">
        <v>193</v>
      </c>
      <c r="T123" s="18"/>
    </row>
    <row r="124" spans="1:20">
      <c r="A124" s="4">
        <v>120</v>
      </c>
      <c r="B124" s="17" t="s">
        <v>63</v>
      </c>
      <c r="C124" s="18" t="s">
        <v>884</v>
      </c>
      <c r="D124" s="18" t="s">
        <v>25</v>
      </c>
      <c r="E124" s="19">
        <v>277</v>
      </c>
      <c r="F124" s="18" t="s">
        <v>73</v>
      </c>
      <c r="G124" s="19">
        <v>16</v>
      </c>
      <c r="H124" s="19">
        <v>12</v>
      </c>
      <c r="I124" s="60">
        <f t="shared" si="1"/>
        <v>28</v>
      </c>
      <c r="J124" s="18">
        <v>8486353542</v>
      </c>
      <c r="K124" s="18" t="s">
        <v>1036</v>
      </c>
      <c r="L124" s="18" t="s">
        <v>1037</v>
      </c>
      <c r="M124" s="18">
        <v>9957094033</v>
      </c>
      <c r="N124" s="18" t="s">
        <v>1040</v>
      </c>
      <c r="O124" s="18">
        <v>8486212969</v>
      </c>
      <c r="P124" s="24"/>
      <c r="Q124" s="18"/>
      <c r="R124" s="18">
        <v>25</v>
      </c>
      <c r="S124" s="18" t="s">
        <v>193</v>
      </c>
      <c r="T124" s="18"/>
    </row>
    <row r="125" spans="1:20">
      <c r="A125" s="4">
        <v>121</v>
      </c>
      <c r="B125" s="17" t="s">
        <v>63</v>
      </c>
      <c r="C125" s="18" t="s">
        <v>885</v>
      </c>
      <c r="D125" s="18" t="s">
        <v>25</v>
      </c>
      <c r="E125" s="19">
        <v>280</v>
      </c>
      <c r="F125" s="18" t="s">
        <v>73</v>
      </c>
      <c r="G125" s="19">
        <v>18</v>
      </c>
      <c r="H125" s="19">
        <v>12</v>
      </c>
      <c r="I125" s="60">
        <f t="shared" si="1"/>
        <v>30</v>
      </c>
      <c r="J125" s="18">
        <v>7578059669</v>
      </c>
      <c r="K125" s="18" t="s">
        <v>1036</v>
      </c>
      <c r="L125" s="18" t="s">
        <v>1037</v>
      </c>
      <c r="M125" s="18">
        <v>9957094033</v>
      </c>
      <c r="N125" s="18" t="s">
        <v>1039</v>
      </c>
      <c r="O125" s="18">
        <v>9957818059</v>
      </c>
      <c r="P125" s="24"/>
      <c r="Q125" s="18"/>
      <c r="R125" s="18">
        <v>26</v>
      </c>
      <c r="S125" s="18" t="s">
        <v>193</v>
      </c>
      <c r="T125" s="18"/>
    </row>
    <row r="126" spans="1:20">
      <c r="A126" s="4">
        <v>122</v>
      </c>
      <c r="B126" s="17" t="s">
        <v>63</v>
      </c>
      <c r="C126" s="18" t="s">
        <v>886</v>
      </c>
      <c r="D126" s="18" t="s">
        <v>25</v>
      </c>
      <c r="E126" s="19" t="s">
        <v>887</v>
      </c>
      <c r="F126" s="18" t="s">
        <v>73</v>
      </c>
      <c r="G126" s="19">
        <v>7</v>
      </c>
      <c r="H126" s="19">
        <v>6</v>
      </c>
      <c r="I126" s="60">
        <f t="shared" si="1"/>
        <v>13</v>
      </c>
      <c r="J126" s="18">
        <v>8720909405</v>
      </c>
      <c r="K126" s="18" t="s">
        <v>1036</v>
      </c>
      <c r="L126" s="18" t="s">
        <v>1037</v>
      </c>
      <c r="M126" s="18">
        <v>9957094033</v>
      </c>
      <c r="N126" s="18" t="s">
        <v>1038</v>
      </c>
      <c r="O126" s="18">
        <v>8876776370</v>
      </c>
      <c r="P126" s="24" t="s">
        <v>988</v>
      </c>
      <c r="Q126" s="18" t="s">
        <v>237</v>
      </c>
      <c r="R126" s="18">
        <v>20</v>
      </c>
      <c r="S126" s="18" t="s">
        <v>193</v>
      </c>
      <c r="T126" s="18"/>
    </row>
    <row r="127" spans="1:20">
      <c r="A127" s="4">
        <v>123</v>
      </c>
      <c r="B127" s="17" t="s">
        <v>63</v>
      </c>
      <c r="C127" s="18" t="s">
        <v>888</v>
      </c>
      <c r="D127" s="18" t="s">
        <v>25</v>
      </c>
      <c r="E127" s="19" t="s">
        <v>889</v>
      </c>
      <c r="F127" s="18" t="s">
        <v>73</v>
      </c>
      <c r="G127" s="19">
        <v>11</v>
      </c>
      <c r="H127" s="19">
        <v>9</v>
      </c>
      <c r="I127" s="60">
        <f t="shared" si="1"/>
        <v>20</v>
      </c>
      <c r="J127" s="18">
        <v>9127461284</v>
      </c>
      <c r="K127" s="18" t="s">
        <v>1036</v>
      </c>
      <c r="L127" s="18" t="s">
        <v>1037</v>
      </c>
      <c r="M127" s="18">
        <v>9957094033</v>
      </c>
      <c r="N127" s="18" t="s">
        <v>454</v>
      </c>
      <c r="O127" s="18">
        <v>9678860507</v>
      </c>
      <c r="P127" s="24"/>
      <c r="Q127" s="18"/>
      <c r="R127" s="18">
        <v>25</v>
      </c>
      <c r="S127" s="18" t="s">
        <v>193</v>
      </c>
      <c r="T127" s="18"/>
    </row>
    <row r="128" spans="1:20">
      <c r="A128" s="4">
        <v>124</v>
      </c>
      <c r="B128" s="17" t="s">
        <v>63</v>
      </c>
      <c r="C128" s="18" t="s">
        <v>890</v>
      </c>
      <c r="D128" s="18" t="s">
        <v>25</v>
      </c>
      <c r="E128" s="19">
        <v>104</v>
      </c>
      <c r="F128" s="18" t="s">
        <v>73</v>
      </c>
      <c r="G128" s="19">
        <v>27</v>
      </c>
      <c r="H128" s="19">
        <v>15</v>
      </c>
      <c r="I128" s="60">
        <f t="shared" si="1"/>
        <v>42</v>
      </c>
      <c r="J128" s="18">
        <v>9865800267</v>
      </c>
      <c r="K128" s="18" t="s">
        <v>890</v>
      </c>
      <c r="L128" s="18" t="s">
        <v>1041</v>
      </c>
      <c r="M128" s="18">
        <v>8486421537</v>
      </c>
      <c r="N128" s="18" t="s">
        <v>1042</v>
      </c>
      <c r="O128" s="18">
        <v>8499853522</v>
      </c>
      <c r="P128" s="24"/>
      <c r="Q128" s="18"/>
      <c r="R128" s="18">
        <v>19</v>
      </c>
      <c r="S128" s="18" t="s">
        <v>193</v>
      </c>
      <c r="T128" s="18"/>
    </row>
    <row r="129" spans="1:20" ht="33">
      <c r="A129" s="4">
        <v>125</v>
      </c>
      <c r="B129" s="17" t="s">
        <v>63</v>
      </c>
      <c r="C129" s="18" t="s">
        <v>891</v>
      </c>
      <c r="D129" s="18" t="s">
        <v>25</v>
      </c>
      <c r="E129" s="19">
        <v>279</v>
      </c>
      <c r="F129" s="18" t="s">
        <v>73</v>
      </c>
      <c r="G129" s="19">
        <v>13</v>
      </c>
      <c r="H129" s="19">
        <v>8</v>
      </c>
      <c r="I129" s="60">
        <f t="shared" si="1"/>
        <v>21</v>
      </c>
      <c r="J129" s="18">
        <v>9401497431</v>
      </c>
      <c r="K129" s="18" t="s">
        <v>890</v>
      </c>
      <c r="L129" s="18" t="s">
        <v>1041</v>
      </c>
      <c r="M129" s="18">
        <v>8486421537</v>
      </c>
      <c r="N129" s="18" t="s">
        <v>1043</v>
      </c>
      <c r="O129" s="18">
        <v>9957391620</v>
      </c>
      <c r="P129" s="24"/>
      <c r="Q129" s="18"/>
      <c r="R129" s="18">
        <v>23</v>
      </c>
      <c r="S129" s="18" t="s">
        <v>193</v>
      </c>
      <c r="T129" s="18"/>
    </row>
    <row r="130" spans="1:20">
      <c r="A130" s="4">
        <v>126</v>
      </c>
      <c r="B130" s="17" t="s">
        <v>63</v>
      </c>
      <c r="C130" s="18" t="s">
        <v>892</v>
      </c>
      <c r="D130" s="18" t="s">
        <v>25</v>
      </c>
      <c r="E130" s="19">
        <v>281</v>
      </c>
      <c r="F130" s="18" t="s">
        <v>73</v>
      </c>
      <c r="G130" s="19">
        <v>15</v>
      </c>
      <c r="H130" s="19">
        <v>10</v>
      </c>
      <c r="I130" s="60">
        <f t="shared" si="1"/>
        <v>25</v>
      </c>
      <c r="J130" s="18">
        <v>8812012908</v>
      </c>
      <c r="K130" s="18" t="s">
        <v>890</v>
      </c>
      <c r="L130" s="18" t="s">
        <v>1041</v>
      </c>
      <c r="M130" s="18">
        <v>8486421537</v>
      </c>
      <c r="N130" s="18" t="s">
        <v>1043</v>
      </c>
      <c r="O130" s="18">
        <v>9957391620</v>
      </c>
      <c r="P130" s="24" t="s">
        <v>990</v>
      </c>
      <c r="Q130" s="18" t="s">
        <v>203</v>
      </c>
      <c r="R130" s="18">
        <v>23</v>
      </c>
      <c r="S130" s="18" t="s">
        <v>193</v>
      </c>
      <c r="T130" s="18"/>
    </row>
    <row r="131" spans="1:20">
      <c r="A131" s="4">
        <v>127</v>
      </c>
      <c r="B131" s="17" t="s">
        <v>63</v>
      </c>
      <c r="C131" s="18" t="s">
        <v>893</v>
      </c>
      <c r="D131" s="18" t="s">
        <v>25</v>
      </c>
      <c r="E131" s="19">
        <v>283</v>
      </c>
      <c r="F131" s="18" t="s">
        <v>73</v>
      </c>
      <c r="G131" s="19">
        <v>19</v>
      </c>
      <c r="H131" s="19">
        <v>19</v>
      </c>
      <c r="I131" s="60">
        <f t="shared" si="1"/>
        <v>38</v>
      </c>
      <c r="J131" s="18">
        <v>6294140584</v>
      </c>
      <c r="K131" s="18" t="s">
        <v>890</v>
      </c>
      <c r="L131" s="18" t="s">
        <v>1041</v>
      </c>
      <c r="M131" s="18">
        <v>8486421537</v>
      </c>
      <c r="N131" s="18" t="s">
        <v>1042</v>
      </c>
      <c r="O131" s="18">
        <v>8499853522</v>
      </c>
      <c r="P131" s="24"/>
      <c r="Q131" s="18"/>
      <c r="R131" s="18">
        <v>22</v>
      </c>
      <c r="S131" s="18" t="s">
        <v>193</v>
      </c>
      <c r="T131" s="18"/>
    </row>
    <row r="132" spans="1:20">
      <c r="A132" s="4">
        <v>128</v>
      </c>
      <c r="B132" s="17" t="s">
        <v>63</v>
      </c>
      <c r="C132" s="18" t="s">
        <v>894</v>
      </c>
      <c r="D132" s="18" t="s">
        <v>25</v>
      </c>
      <c r="E132" s="19" t="s">
        <v>895</v>
      </c>
      <c r="F132" s="18" t="s">
        <v>73</v>
      </c>
      <c r="G132" s="19">
        <v>11</v>
      </c>
      <c r="H132" s="19">
        <v>15</v>
      </c>
      <c r="I132" s="60">
        <f t="shared" si="1"/>
        <v>26</v>
      </c>
      <c r="J132" s="18">
        <v>9127464578</v>
      </c>
      <c r="K132" s="18" t="s">
        <v>890</v>
      </c>
      <c r="L132" s="18" t="s">
        <v>1041</v>
      </c>
      <c r="M132" s="18">
        <v>8486421537</v>
      </c>
      <c r="N132" s="18" t="s">
        <v>1043</v>
      </c>
      <c r="O132" s="18">
        <v>9957391620</v>
      </c>
      <c r="P132" s="24"/>
      <c r="Q132" s="18"/>
      <c r="R132" s="18">
        <v>20</v>
      </c>
      <c r="S132" s="18" t="s">
        <v>193</v>
      </c>
      <c r="T132" s="18"/>
    </row>
    <row r="133" spans="1:20">
      <c r="A133" s="4">
        <v>129</v>
      </c>
      <c r="B133" s="17" t="s">
        <v>63</v>
      </c>
      <c r="C133" s="18" t="s">
        <v>896</v>
      </c>
      <c r="D133" s="18" t="s">
        <v>25</v>
      </c>
      <c r="E133" s="19" t="s">
        <v>897</v>
      </c>
      <c r="F133" s="18" t="s">
        <v>73</v>
      </c>
      <c r="G133" s="19">
        <v>10</v>
      </c>
      <c r="H133" s="19">
        <v>14</v>
      </c>
      <c r="I133" s="60">
        <f t="shared" si="1"/>
        <v>24</v>
      </c>
      <c r="J133" s="18">
        <v>8474824117</v>
      </c>
      <c r="K133" s="18" t="s">
        <v>890</v>
      </c>
      <c r="L133" s="18" t="s">
        <v>1041</v>
      </c>
      <c r="M133" s="18">
        <v>8486421537</v>
      </c>
      <c r="N133" s="18" t="s">
        <v>1042</v>
      </c>
      <c r="O133" s="18">
        <v>8499853522</v>
      </c>
      <c r="P133" s="24"/>
      <c r="Q133" s="18"/>
      <c r="R133" s="18">
        <v>25</v>
      </c>
      <c r="S133" s="18" t="s">
        <v>193</v>
      </c>
      <c r="T133" s="18"/>
    </row>
    <row r="134" spans="1:20">
      <c r="A134" s="4">
        <v>130</v>
      </c>
      <c r="B134" s="17" t="s">
        <v>63</v>
      </c>
      <c r="C134" s="18" t="s">
        <v>898</v>
      </c>
      <c r="D134" s="18" t="s">
        <v>25</v>
      </c>
      <c r="E134" s="19">
        <v>125</v>
      </c>
      <c r="F134" s="18" t="s">
        <v>73</v>
      </c>
      <c r="G134" s="19">
        <v>13</v>
      </c>
      <c r="H134" s="19">
        <v>10</v>
      </c>
      <c r="I134" s="60">
        <f t="shared" ref="I134:I164" si="2">SUM(G134:H134)</f>
        <v>23</v>
      </c>
      <c r="J134" s="18">
        <v>7896663246</v>
      </c>
      <c r="K134" s="18" t="s">
        <v>890</v>
      </c>
      <c r="L134" s="18" t="s">
        <v>1041</v>
      </c>
      <c r="M134" s="18">
        <v>8486421537</v>
      </c>
      <c r="N134" s="18" t="s">
        <v>1043</v>
      </c>
      <c r="O134" s="18">
        <v>9957391620</v>
      </c>
      <c r="P134" s="24" t="s">
        <v>992</v>
      </c>
      <c r="Q134" s="18" t="s">
        <v>210</v>
      </c>
      <c r="R134" s="18">
        <v>20</v>
      </c>
      <c r="S134" s="18" t="s">
        <v>193</v>
      </c>
      <c r="T134" s="18"/>
    </row>
    <row r="135" spans="1:20">
      <c r="A135" s="4">
        <v>131</v>
      </c>
      <c r="B135" s="17" t="s">
        <v>63</v>
      </c>
      <c r="C135" s="18" t="s">
        <v>899</v>
      </c>
      <c r="D135" s="18" t="s">
        <v>25</v>
      </c>
      <c r="E135" s="19">
        <v>105</v>
      </c>
      <c r="F135" s="18" t="s">
        <v>73</v>
      </c>
      <c r="G135" s="19">
        <v>9</v>
      </c>
      <c r="H135" s="19">
        <v>10</v>
      </c>
      <c r="I135" s="60">
        <f t="shared" si="2"/>
        <v>19</v>
      </c>
      <c r="J135" s="18">
        <v>8876266668</v>
      </c>
      <c r="K135" s="18" t="s">
        <v>1044</v>
      </c>
      <c r="L135" s="18" t="s">
        <v>1045</v>
      </c>
      <c r="M135" s="18">
        <v>9365589448</v>
      </c>
      <c r="N135" s="18" t="s">
        <v>1046</v>
      </c>
      <c r="O135" s="18">
        <v>9126580434</v>
      </c>
      <c r="P135" s="24"/>
      <c r="Q135" s="18"/>
      <c r="R135" s="18">
        <v>21</v>
      </c>
      <c r="S135" s="18" t="s">
        <v>193</v>
      </c>
      <c r="T135" s="18"/>
    </row>
    <row r="136" spans="1:20">
      <c r="A136" s="4">
        <v>132</v>
      </c>
      <c r="B136" s="17" t="s">
        <v>63</v>
      </c>
      <c r="C136" s="18" t="s">
        <v>900</v>
      </c>
      <c r="D136" s="18" t="s">
        <v>25</v>
      </c>
      <c r="E136" s="19">
        <v>106</v>
      </c>
      <c r="F136" s="18" t="s">
        <v>73</v>
      </c>
      <c r="G136" s="19">
        <v>8</v>
      </c>
      <c r="H136" s="19">
        <v>7</v>
      </c>
      <c r="I136" s="60">
        <f t="shared" si="2"/>
        <v>15</v>
      </c>
      <c r="J136" s="18">
        <v>7637088683</v>
      </c>
      <c r="K136" s="18" t="s">
        <v>1044</v>
      </c>
      <c r="L136" s="18" t="s">
        <v>1045</v>
      </c>
      <c r="M136" s="18">
        <v>9365589448</v>
      </c>
      <c r="N136" s="18" t="s">
        <v>1047</v>
      </c>
      <c r="O136" s="18">
        <v>9954988782</v>
      </c>
      <c r="P136" s="24"/>
      <c r="Q136" s="18"/>
      <c r="R136" s="18">
        <v>20</v>
      </c>
      <c r="S136" s="18" t="s">
        <v>193</v>
      </c>
      <c r="T136" s="18"/>
    </row>
    <row r="137" spans="1:20">
      <c r="A137" s="4">
        <v>133</v>
      </c>
      <c r="B137" s="17" t="s">
        <v>63</v>
      </c>
      <c r="C137" s="18" t="s">
        <v>901</v>
      </c>
      <c r="D137" s="18" t="s">
        <v>25</v>
      </c>
      <c r="E137" s="19">
        <v>107</v>
      </c>
      <c r="F137" s="18" t="s">
        <v>73</v>
      </c>
      <c r="G137" s="19">
        <v>33</v>
      </c>
      <c r="H137" s="19">
        <v>21</v>
      </c>
      <c r="I137" s="60">
        <f t="shared" si="2"/>
        <v>54</v>
      </c>
      <c r="J137" s="18">
        <v>9954426385</v>
      </c>
      <c r="K137" s="18" t="s">
        <v>1044</v>
      </c>
      <c r="L137" s="18" t="s">
        <v>1045</v>
      </c>
      <c r="M137" s="18">
        <v>9365589448</v>
      </c>
      <c r="N137" s="18" t="s">
        <v>1048</v>
      </c>
      <c r="O137" s="18">
        <v>7638837029</v>
      </c>
      <c r="P137" s="24"/>
      <c r="Q137" s="18"/>
      <c r="R137" s="18">
        <v>25</v>
      </c>
      <c r="S137" s="18" t="s">
        <v>193</v>
      </c>
      <c r="T137" s="18"/>
    </row>
    <row r="138" spans="1:20">
      <c r="A138" s="4">
        <v>134</v>
      </c>
      <c r="B138" s="17" t="s">
        <v>63</v>
      </c>
      <c r="C138" s="18" t="s">
        <v>902</v>
      </c>
      <c r="D138" s="18" t="s">
        <v>25</v>
      </c>
      <c r="E138" s="19">
        <v>108</v>
      </c>
      <c r="F138" s="18" t="s">
        <v>73</v>
      </c>
      <c r="G138" s="19">
        <v>22</v>
      </c>
      <c r="H138" s="19">
        <v>17</v>
      </c>
      <c r="I138" s="60">
        <f t="shared" si="2"/>
        <v>39</v>
      </c>
      <c r="J138" s="18">
        <v>9678328304</v>
      </c>
      <c r="K138" s="18" t="s">
        <v>1044</v>
      </c>
      <c r="L138" s="18" t="s">
        <v>1045</v>
      </c>
      <c r="M138" s="18">
        <v>9365589448</v>
      </c>
      <c r="N138" s="18" t="s">
        <v>1048</v>
      </c>
      <c r="O138" s="18">
        <v>7638837029</v>
      </c>
      <c r="P138" s="24" t="s">
        <v>994</v>
      </c>
      <c r="Q138" s="18" t="s">
        <v>192</v>
      </c>
      <c r="R138" s="18">
        <v>25</v>
      </c>
      <c r="S138" s="18" t="s">
        <v>193</v>
      </c>
      <c r="T138" s="18"/>
    </row>
    <row r="139" spans="1:20">
      <c r="A139" s="4">
        <v>135</v>
      </c>
      <c r="B139" s="17" t="s">
        <v>63</v>
      </c>
      <c r="C139" s="18" t="s">
        <v>903</v>
      </c>
      <c r="D139" s="18" t="s">
        <v>25</v>
      </c>
      <c r="E139" s="19">
        <v>205</v>
      </c>
      <c r="F139" s="18" t="s">
        <v>73</v>
      </c>
      <c r="G139" s="19">
        <v>15</v>
      </c>
      <c r="H139" s="19">
        <v>13</v>
      </c>
      <c r="I139" s="60">
        <f t="shared" si="2"/>
        <v>28</v>
      </c>
      <c r="J139" s="18">
        <v>8876762531</v>
      </c>
      <c r="K139" s="18" t="s">
        <v>1044</v>
      </c>
      <c r="L139" s="18" t="s">
        <v>1045</v>
      </c>
      <c r="M139" s="18">
        <v>9365589448</v>
      </c>
      <c r="N139" s="18" t="s">
        <v>1048</v>
      </c>
      <c r="O139" s="18">
        <v>7638837029</v>
      </c>
      <c r="P139" s="24"/>
      <c r="Q139" s="18"/>
      <c r="R139" s="18">
        <v>26</v>
      </c>
      <c r="S139" s="18" t="s">
        <v>193</v>
      </c>
      <c r="T139" s="18"/>
    </row>
    <row r="140" spans="1:20">
      <c r="A140" s="4">
        <v>136</v>
      </c>
      <c r="B140" s="17" t="s">
        <v>63</v>
      </c>
      <c r="C140" s="18" t="s">
        <v>904</v>
      </c>
      <c r="D140" s="18" t="s">
        <v>25</v>
      </c>
      <c r="E140" s="19">
        <v>278</v>
      </c>
      <c r="F140" s="18" t="s">
        <v>73</v>
      </c>
      <c r="G140" s="19">
        <v>21</v>
      </c>
      <c r="H140" s="19">
        <v>11</v>
      </c>
      <c r="I140" s="60">
        <f t="shared" si="2"/>
        <v>32</v>
      </c>
      <c r="J140" s="18">
        <v>9957732597</v>
      </c>
      <c r="K140" s="18" t="s">
        <v>1044</v>
      </c>
      <c r="L140" s="18" t="s">
        <v>1045</v>
      </c>
      <c r="M140" s="18">
        <v>9365589448</v>
      </c>
      <c r="N140" s="18" t="s">
        <v>1046</v>
      </c>
      <c r="O140" s="18">
        <v>9126580434</v>
      </c>
      <c r="P140" s="24"/>
      <c r="Q140" s="18"/>
      <c r="R140" s="18">
        <v>25</v>
      </c>
      <c r="S140" s="18" t="s">
        <v>193</v>
      </c>
      <c r="T140" s="18"/>
    </row>
    <row r="141" spans="1:20">
      <c r="A141" s="4">
        <v>137</v>
      </c>
      <c r="B141" s="17" t="s">
        <v>63</v>
      </c>
      <c r="C141" s="18" t="s">
        <v>905</v>
      </c>
      <c r="D141" s="18" t="s">
        <v>25</v>
      </c>
      <c r="E141" s="19">
        <v>282</v>
      </c>
      <c r="F141" s="18" t="s">
        <v>73</v>
      </c>
      <c r="G141" s="19">
        <v>18</v>
      </c>
      <c r="H141" s="19">
        <v>13</v>
      </c>
      <c r="I141" s="60">
        <f t="shared" si="2"/>
        <v>31</v>
      </c>
      <c r="J141" s="18">
        <v>9365476722</v>
      </c>
      <c r="K141" s="18" t="s">
        <v>1044</v>
      </c>
      <c r="L141" s="18" t="s">
        <v>1045</v>
      </c>
      <c r="M141" s="18">
        <v>9365589448</v>
      </c>
      <c r="N141" s="18" t="s">
        <v>1046</v>
      </c>
      <c r="O141" s="18">
        <v>9126580434</v>
      </c>
      <c r="P141" s="24"/>
      <c r="Q141" s="18"/>
      <c r="R141" s="18">
        <v>24</v>
      </c>
      <c r="S141" s="18" t="s">
        <v>193</v>
      </c>
      <c r="T141" s="18"/>
    </row>
    <row r="142" spans="1:20">
      <c r="A142" s="4">
        <v>138</v>
      </c>
      <c r="B142" s="17" t="s">
        <v>63</v>
      </c>
      <c r="C142" s="18" t="s">
        <v>906</v>
      </c>
      <c r="D142" s="18" t="s">
        <v>25</v>
      </c>
      <c r="E142" s="19" t="s">
        <v>907</v>
      </c>
      <c r="F142" s="18" t="s">
        <v>73</v>
      </c>
      <c r="G142" s="19">
        <v>6</v>
      </c>
      <c r="H142" s="19">
        <v>3</v>
      </c>
      <c r="I142" s="60">
        <f t="shared" si="2"/>
        <v>9</v>
      </c>
      <c r="J142" s="18">
        <v>9613841280</v>
      </c>
      <c r="K142" s="18" t="s">
        <v>1044</v>
      </c>
      <c r="L142" s="18" t="s">
        <v>1045</v>
      </c>
      <c r="M142" s="18">
        <v>9365589448</v>
      </c>
      <c r="N142" s="18" t="s">
        <v>1047</v>
      </c>
      <c r="O142" s="18">
        <v>9954988782</v>
      </c>
      <c r="P142" s="24" t="s">
        <v>1000</v>
      </c>
      <c r="Q142" s="18" t="s">
        <v>215</v>
      </c>
      <c r="R142" s="18">
        <v>22</v>
      </c>
      <c r="S142" s="18" t="s">
        <v>193</v>
      </c>
      <c r="T142" s="18"/>
    </row>
    <row r="143" spans="1:20">
      <c r="A143" s="4">
        <v>139</v>
      </c>
      <c r="B143" s="17" t="s">
        <v>63</v>
      </c>
      <c r="C143" s="18" t="s">
        <v>908</v>
      </c>
      <c r="D143" s="18" t="s">
        <v>25</v>
      </c>
      <c r="E143" s="19" t="s">
        <v>909</v>
      </c>
      <c r="F143" s="18" t="s">
        <v>73</v>
      </c>
      <c r="G143" s="19">
        <v>7</v>
      </c>
      <c r="H143" s="19">
        <v>10</v>
      </c>
      <c r="I143" s="60">
        <f t="shared" si="2"/>
        <v>17</v>
      </c>
      <c r="J143" s="18">
        <v>7399286447</v>
      </c>
      <c r="K143" s="18" t="s">
        <v>1044</v>
      </c>
      <c r="L143" s="18" t="s">
        <v>1045</v>
      </c>
      <c r="M143" s="18">
        <v>9365589448</v>
      </c>
      <c r="N143" s="18" t="s">
        <v>1046</v>
      </c>
      <c r="O143" s="18">
        <v>9126580434</v>
      </c>
      <c r="P143" s="24"/>
      <c r="Q143" s="18"/>
      <c r="R143" s="18">
        <v>20</v>
      </c>
      <c r="S143" s="18" t="s">
        <v>193</v>
      </c>
      <c r="T143" s="18"/>
    </row>
    <row r="144" spans="1:20">
      <c r="A144" s="4">
        <v>140</v>
      </c>
      <c r="B144" s="17" t="s">
        <v>63</v>
      </c>
      <c r="C144" s="18" t="s">
        <v>910</v>
      </c>
      <c r="D144" s="18" t="s">
        <v>25</v>
      </c>
      <c r="E144" s="19" t="s">
        <v>911</v>
      </c>
      <c r="F144" s="18" t="s">
        <v>73</v>
      </c>
      <c r="G144" s="19">
        <v>8</v>
      </c>
      <c r="H144" s="19">
        <v>7</v>
      </c>
      <c r="I144" s="60">
        <f t="shared" si="2"/>
        <v>15</v>
      </c>
      <c r="J144" s="18">
        <v>9613518627</v>
      </c>
      <c r="K144" s="18" t="s">
        <v>1044</v>
      </c>
      <c r="L144" s="18" t="s">
        <v>1045</v>
      </c>
      <c r="M144" s="18">
        <v>9365589448</v>
      </c>
      <c r="N144" s="18" t="s">
        <v>1048</v>
      </c>
      <c r="O144" s="18">
        <v>7638837029</v>
      </c>
      <c r="P144" s="24"/>
      <c r="Q144" s="18"/>
      <c r="R144" s="18">
        <v>20</v>
      </c>
      <c r="S144" s="18" t="s">
        <v>193</v>
      </c>
      <c r="T144" s="18"/>
    </row>
    <row r="145" spans="1:20">
      <c r="A145" s="4">
        <v>141</v>
      </c>
      <c r="B145" s="17" t="s">
        <v>63</v>
      </c>
      <c r="C145" s="18" t="s">
        <v>912</v>
      </c>
      <c r="D145" s="18" t="s">
        <v>25</v>
      </c>
      <c r="E145" s="19">
        <v>159</v>
      </c>
      <c r="F145" s="18" t="s">
        <v>73</v>
      </c>
      <c r="G145" s="19">
        <v>12</v>
      </c>
      <c r="H145" s="19">
        <v>12</v>
      </c>
      <c r="I145" s="60">
        <f t="shared" si="2"/>
        <v>24</v>
      </c>
      <c r="J145" s="18" t="s">
        <v>1049</v>
      </c>
      <c r="K145" s="18" t="s">
        <v>673</v>
      </c>
      <c r="L145" s="18" t="s">
        <v>674</v>
      </c>
      <c r="M145" s="18">
        <v>9101012834</v>
      </c>
      <c r="N145" s="18" t="s">
        <v>702</v>
      </c>
      <c r="O145" s="18" t="s">
        <v>1050</v>
      </c>
      <c r="P145" s="24"/>
      <c r="Q145" s="18"/>
      <c r="R145" s="18">
        <v>25</v>
      </c>
      <c r="S145" s="18" t="s">
        <v>193</v>
      </c>
      <c r="T145" s="18"/>
    </row>
    <row r="146" spans="1:20">
      <c r="A146" s="4">
        <v>142</v>
      </c>
      <c r="B146" s="17" t="s">
        <v>63</v>
      </c>
      <c r="C146" s="18" t="s">
        <v>913</v>
      </c>
      <c r="D146" s="18" t="s">
        <v>25</v>
      </c>
      <c r="E146" s="19">
        <v>337</v>
      </c>
      <c r="F146" s="18" t="s">
        <v>73</v>
      </c>
      <c r="G146" s="19">
        <v>4</v>
      </c>
      <c r="H146" s="19">
        <v>4</v>
      </c>
      <c r="I146" s="60">
        <f t="shared" si="2"/>
        <v>8</v>
      </c>
      <c r="J146" s="18">
        <v>8638783391</v>
      </c>
      <c r="K146" s="18" t="s">
        <v>1051</v>
      </c>
      <c r="L146" s="18" t="s">
        <v>1052</v>
      </c>
      <c r="M146" s="18">
        <v>9401452240</v>
      </c>
      <c r="N146" s="18" t="s">
        <v>1053</v>
      </c>
      <c r="O146" s="18">
        <v>8473006034</v>
      </c>
      <c r="P146" s="24" t="s">
        <v>1005</v>
      </c>
      <c r="Q146" s="18" t="s">
        <v>237</v>
      </c>
      <c r="R146" s="18">
        <v>18</v>
      </c>
      <c r="S146" s="18" t="s">
        <v>193</v>
      </c>
      <c r="T146" s="18"/>
    </row>
    <row r="147" spans="1:20">
      <c r="A147" s="4">
        <v>143</v>
      </c>
      <c r="B147" s="17" t="s">
        <v>63</v>
      </c>
      <c r="C147" s="18" t="s">
        <v>914</v>
      </c>
      <c r="D147" s="18" t="s">
        <v>25</v>
      </c>
      <c r="E147" s="19">
        <v>338</v>
      </c>
      <c r="F147" s="18" t="s">
        <v>73</v>
      </c>
      <c r="G147" s="19">
        <v>16</v>
      </c>
      <c r="H147" s="19">
        <v>14</v>
      </c>
      <c r="I147" s="60">
        <f t="shared" si="2"/>
        <v>30</v>
      </c>
      <c r="J147" s="18" t="s">
        <v>1054</v>
      </c>
      <c r="K147" s="18" t="s">
        <v>1051</v>
      </c>
      <c r="L147" s="18" t="s">
        <v>1052</v>
      </c>
      <c r="M147" s="18">
        <v>9401452240</v>
      </c>
      <c r="N147" s="18" t="s">
        <v>1053</v>
      </c>
      <c r="O147" s="18">
        <v>8473006034</v>
      </c>
      <c r="P147" s="24"/>
      <c r="Q147" s="18"/>
      <c r="R147" s="18">
        <v>15</v>
      </c>
      <c r="S147" s="18" t="s">
        <v>193</v>
      </c>
      <c r="T147" s="18"/>
    </row>
    <row r="148" spans="1:20">
      <c r="A148" s="4">
        <v>144</v>
      </c>
      <c r="B148" s="17" t="s">
        <v>63</v>
      </c>
      <c r="C148" s="18" t="s">
        <v>915</v>
      </c>
      <c r="D148" s="18" t="s">
        <v>25</v>
      </c>
      <c r="E148" s="19">
        <v>339</v>
      </c>
      <c r="F148" s="18" t="s">
        <v>73</v>
      </c>
      <c r="G148" s="19">
        <v>5</v>
      </c>
      <c r="H148" s="19">
        <v>5</v>
      </c>
      <c r="I148" s="60">
        <f t="shared" si="2"/>
        <v>10</v>
      </c>
      <c r="J148" s="18">
        <v>7637066808</v>
      </c>
      <c r="K148" s="18" t="s">
        <v>1051</v>
      </c>
      <c r="L148" s="18" t="s">
        <v>1052</v>
      </c>
      <c r="M148" s="18">
        <v>9401452240</v>
      </c>
      <c r="N148" s="18" t="s">
        <v>1053</v>
      </c>
      <c r="O148" s="18">
        <v>8473006034</v>
      </c>
      <c r="P148" s="24"/>
      <c r="Q148" s="18"/>
      <c r="R148" s="18">
        <v>15</v>
      </c>
      <c r="S148" s="18" t="s">
        <v>193</v>
      </c>
      <c r="T148" s="18"/>
    </row>
    <row r="149" spans="1:20">
      <c r="A149" s="4">
        <v>145</v>
      </c>
      <c r="B149" s="17" t="s">
        <v>63</v>
      </c>
      <c r="C149" s="18" t="s">
        <v>916</v>
      </c>
      <c r="D149" s="18" t="s">
        <v>25</v>
      </c>
      <c r="E149" s="19">
        <v>340</v>
      </c>
      <c r="F149" s="18" t="s">
        <v>73</v>
      </c>
      <c r="G149" s="19">
        <v>6</v>
      </c>
      <c r="H149" s="19">
        <v>7</v>
      </c>
      <c r="I149" s="60">
        <f t="shared" si="2"/>
        <v>13</v>
      </c>
      <c r="J149" s="18">
        <v>9435722973</v>
      </c>
      <c r="K149" s="18" t="s">
        <v>1051</v>
      </c>
      <c r="L149" s="18" t="s">
        <v>1052</v>
      </c>
      <c r="M149" s="18">
        <v>9401452240</v>
      </c>
      <c r="N149" s="18" t="s">
        <v>1055</v>
      </c>
      <c r="O149" s="18">
        <v>9957668724</v>
      </c>
      <c r="P149" s="24"/>
      <c r="Q149" s="18"/>
      <c r="R149" s="18">
        <v>16</v>
      </c>
      <c r="S149" s="18" t="s">
        <v>193</v>
      </c>
      <c r="T149" s="18"/>
    </row>
    <row r="150" spans="1:20">
      <c r="A150" s="4">
        <v>146</v>
      </c>
      <c r="B150" s="17" t="s">
        <v>63</v>
      </c>
      <c r="C150" s="18" t="s">
        <v>917</v>
      </c>
      <c r="D150" s="18" t="s">
        <v>25</v>
      </c>
      <c r="E150" s="19">
        <v>341</v>
      </c>
      <c r="F150" s="18" t="s">
        <v>73</v>
      </c>
      <c r="G150" s="19">
        <v>3</v>
      </c>
      <c r="H150" s="19">
        <v>3</v>
      </c>
      <c r="I150" s="60">
        <f t="shared" si="2"/>
        <v>6</v>
      </c>
      <c r="J150" s="18">
        <v>8402006006</v>
      </c>
      <c r="K150" s="18" t="s">
        <v>1051</v>
      </c>
      <c r="L150" s="18" t="s">
        <v>1052</v>
      </c>
      <c r="M150" s="18">
        <v>9401452240</v>
      </c>
      <c r="N150" s="18" t="s">
        <v>1055</v>
      </c>
      <c r="O150" s="18">
        <v>9957668724</v>
      </c>
      <c r="P150" s="24" t="s">
        <v>1010</v>
      </c>
      <c r="Q150" s="18" t="s">
        <v>203</v>
      </c>
      <c r="R150" s="18">
        <v>18</v>
      </c>
      <c r="S150" s="18" t="s">
        <v>193</v>
      </c>
      <c r="T150" s="18"/>
    </row>
    <row r="151" spans="1:20">
      <c r="A151" s="4">
        <v>147</v>
      </c>
      <c r="B151" s="17" t="s">
        <v>63</v>
      </c>
      <c r="C151" s="18" t="s">
        <v>918</v>
      </c>
      <c r="D151" s="18" t="s">
        <v>25</v>
      </c>
      <c r="E151" s="19">
        <v>342</v>
      </c>
      <c r="F151" s="18" t="s">
        <v>73</v>
      </c>
      <c r="G151" s="19">
        <v>4</v>
      </c>
      <c r="H151" s="19">
        <v>6</v>
      </c>
      <c r="I151" s="60">
        <f t="shared" si="2"/>
        <v>10</v>
      </c>
      <c r="J151" s="18" t="s">
        <v>1056</v>
      </c>
      <c r="K151" s="18" t="s">
        <v>1051</v>
      </c>
      <c r="L151" s="18" t="s">
        <v>1052</v>
      </c>
      <c r="M151" s="18">
        <v>9401452240</v>
      </c>
      <c r="N151" s="18" t="s">
        <v>1053</v>
      </c>
      <c r="O151" s="18">
        <v>8473006034</v>
      </c>
      <c r="P151" s="24"/>
      <c r="Q151" s="18"/>
      <c r="R151" s="18">
        <v>20</v>
      </c>
      <c r="S151" s="18" t="s">
        <v>193</v>
      </c>
      <c r="T151" s="18"/>
    </row>
    <row r="152" spans="1:20">
      <c r="A152" s="4">
        <v>148</v>
      </c>
      <c r="B152" s="17" t="s">
        <v>63</v>
      </c>
      <c r="C152" s="18" t="s">
        <v>919</v>
      </c>
      <c r="D152" s="18" t="s">
        <v>25</v>
      </c>
      <c r="E152" s="19">
        <v>344</v>
      </c>
      <c r="F152" s="18" t="s">
        <v>73</v>
      </c>
      <c r="G152" s="19">
        <v>7</v>
      </c>
      <c r="H152" s="19">
        <v>3</v>
      </c>
      <c r="I152" s="60">
        <f t="shared" si="2"/>
        <v>10</v>
      </c>
      <c r="J152" s="18" t="s">
        <v>1057</v>
      </c>
      <c r="K152" s="18" t="s">
        <v>1051</v>
      </c>
      <c r="L152" s="18" t="s">
        <v>1052</v>
      </c>
      <c r="M152" s="18">
        <v>9401452240</v>
      </c>
      <c r="N152" s="18" t="s">
        <v>1055</v>
      </c>
      <c r="O152" s="18">
        <v>9957668724</v>
      </c>
      <c r="P152" s="24"/>
      <c r="Q152" s="18"/>
      <c r="R152" s="18">
        <v>20</v>
      </c>
      <c r="S152" s="18" t="s">
        <v>193</v>
      </c>
      <c r="T152" s="18"/>
    </row>
    <row r="153" spans="1:20">
      <c r="A153" s="4">
        <v>149</v>
      </c>
      <c r="B153" s="17" t="s">
        <v>63</v>
      </c>
      <c r="C153" s="18" t="s">
        <v>920</v>
      </c>
      <c r="D153" s="18" t="s">
        <v>25</v>
      </c>
      <c r="E153" s="19">
        <v>345</v>
      </c>
      <c r="F153" s="18" t="s">
        <v>73</v>
      </c>
      <c r="G153" s="19">
        <v>7</v>
      </c>
      <c r="H153" s="19">
        <v>5</v>
      </c>
      <c r="I153" s="60">
        <f t="shared" si="2"/>
        <v>12</v>
      </c>
      <c r="J153" s="18" t="s">
        <v>1058</v>
      </c>
      <c r="K153" s="18" t="s">
        <v>1051</v>
      </c>
      <c r="L153" s="18" t="s">
        <v>1052</v>
      </c>
      <c r="M153" s="18">
        <v>9401452240</v>
      </c>
      <c r="N153" s="18" t="s">
        <v>1055</v>
      </c>
      <c r="O153" s="18">
        <v>9957668724</v>
      </c>
      <c r="P153" s="24"/>
      <c r="Q153" s="18"/>
      <c r="R153" s="18">
        <v>20</v>
      </c>
      <c r="S153" s="18" t="s">
        <v>193</v>
      </c>
      <c r="T153" s="18"/>
    </row>
    <row r="154" spans="1:20">
      <c r="A154" s="4">
        <v>150</v>
      </c>
      <c r="B154" s="17" t="s">
        <v>63</v>
      </c>
      <c r="C154" s="18" t="s">
        <v>921</v>
      </c>
      <c r="D154" s="18" t="s">
        <v>25</v>
      </c>
      <c r="E154" s="19">
        <v>346</v>
      </c>
      <c r="F154" s="18" t="s">
        <v>73</v>
      </c>
      <c r="G154" s="19">
        <v>26</v>
      </c>
      <c r="H154" s="19">
        <v>26</v>
      </c>
      <c r="I154" s="60">
        <f t="shared" si="2"/>
        <v>52</v>
      </c>
      <c r="J154" s="18">
        <v>7637820413</v>
      </c>
      <c r="K154" s="18" t="s">
        <v>1051</v>
      </c>
      <c r="L154" s="18" t="s">
        <v>1052</v>
      </c>
      <c r="M154" s="18">
        <v>9401452240</v>
      </c>
      <c r="N154" s="18" t="s">
        <v>1059</v>
      </c>
      <c r="O154" s="18">
        <v>8474065240</v>
      </c>
      <c r="P154" s="24"/>
      <c r="Q154" s="18"/>
      <c r="R154" s="18">
        <v>13</v>
      </c>
      <c r="S154" s="18" t="s">
        <v>193</v>
      </c>
      <c r="T154" s="18"/>
    </row>
    <row r="155" spans="1:20">
      <c r="A155" s="4">
        <v>151</v>
      </c>
      <c r="B155" s="17" t="s">
        <v>63</v>
      </c>
      <c r="C155" s="18" t="s">
        <v>922</v>
      </c>
      <c r="D155" s="18" t="s">
        <v>25</v>
      </c>
      <c r="E155" s="19">
        <v>123</v>
      </c>
      <c r="F155" s="18" t="s">
        <v>73</v>
      </c>
      <c r="G155" s="19">
        <v>10</v>
      </c>
      <c r="H155" s="19">
        <v>16</v>
      </c>
      <c r="I155" s="60">
        <f t="shared" si="2"/>
        <v>26</v>
      </c>
      <c r="J155" s="18">
        <v>8471908609</v>
      </c>
      <c r="K155" s="18" t="s">
        <v>1060</v>
      </c>
      <c r="L155" s="18" t="s">
        <v>1061</v>
      </c>
      <c r="M155" s="18">
        <v>9401983976</v>
      </c>
      <c r="N155" s="18" t="s">
        <v>1062</v>
      </c>
      <c r="O155" s="18">
        <v>7399149218</v>
      </c>
      <c r="P155" s="24" t="s">
        <v>1014</v>
      </c>
      <c r="Q155" s="18" t="s">
        <v>210</v>
      </c>
      <c r="R155" s="18">
        <v>30</v>
      </c>
      <c r="S155" s="18" t="s">
        <v>193</v>
      </c>
      <c r="T155" s="18"/>
    </row>
    <row r="156" spans="1:20">
      <c r="A156" s="4">
        <v>152</v>
      </c>
      <c r="B156" s="17" t="s">
        <v>63</v>
      </c>
      <c r="C156" s="18" t="s">
        <v>923</v>
      </c>
      <c r="D156" s="18" t="s">
        <v>25</v>
      </c>
      <c r="E156" s="19">
        <v>62</v>
      </c>
      <c r="F156" s="18" t="s">
        <v>73</v>
      </c>
      <c r="G156" s="19">
        <v>16</v>
      </c>
      <c r="H156" s="19">
        <v>15</v>
      </c>
      <c r="I156" s="60">
        <f t="shared" si="2"/>
        <v>31</v>
      </c>
      <c r="J156" s="18">
        <v>9577682795</v>
      </c>
      <c r="K156" s="18" t="s">
        <v>1060</v>
      </c>
      <c r="L156" s="18" t="s">
        <v>1061</v>
      </c>
      <c r="M156" s="18">
        <v>9401983976</v>
      </c>
      <c r="N156" s="18" t="s">
        <v>1063</v>
      </c>
      <c r="O156" s="18">
        <v>9678462546</v>
      </c>
      <c r="P156" s="24"/>
      <c r="Q156" s="18"/>
      <c r="R156" s="18">
        <v>30</v>
      </c>
      <c r="S156" s="18" t="s">
        <v>193</v>
      </c>
      <c r="T156" s="18"/>
    </row>
    <row r="157" spans="1:20">
      <c r="A157" s="4">
        <v>153</v>
      </c>
      <c r="B157" s="17" t="s">
        <v>63</v>
      </c>
      <c r="C157" s="18" t="s">
        <v>924</v>
      </c>
      <c r="D157" s="18" t="s">
        <v>25</v>
      </c>
      <c r="E157" s="19">
        <v>137</v>
      </c>
      <c r="F157" s="18" t="s">
        <v>73</v>
      </c>
      <c r="G157" s="19">
        <v>12</v>
      </c>
      <c r="H157" s="19">
        <v>11</v>
      </c>
      <c r="I157" s="60">
        <f t="shared" si="2"/>
        <v>23</v>
      </c>
      <c r="J157" s="18">
        <v>9954080054</v>
      </c>
      <c r="K157" s="18" t="s">
        <v>1060</v>
      </c>
      <c r="L157" s="18" t="s">
        <v>1061</v>
      </c>
      <c r="M157" s="18">
        <v>9401983976</v>
      </c>
      <c r="N157" s="18" t="s">
        <v>1063</v>
      </c>
      <c r="O157" s="18">
        <v>9678462546</v>
      </c>
      <c r="P157" s="24"/>
      <c r="Q157" s="18"/>
      <c r="R157" s="18">
        <v>30</v>
      </c>
      <c r="S157" s="18" t="s">
        <v>193</v>
      </c>
      <c r="T157" s="18"/>
    </row>
    <row r="158" spans="1:20">
      <c r="A158" s="4">
        <v>154</v>
      </c>
      <c r="B158" s="17" t="s">
        <v>63</v>
      </c>
      <c r="C158" s="18" t="s">
        <v>925</v>
      </c>
      <c r="D158" s="18" t="s">
        <v>25</v>
      </c>
      <c r="E158" s="19">
        <v>227</v>
      </c>
      <c r="F158" s="18" t="s">
        <v>73</v>
      </c>
      <c r="G158" s="19">
        <v>8</v>
      </c>
      <c r="H158" s="19">
        <v>5</v>
      </c>
      <c r="I158" s="60">
        <f t="shared" si="2"/>
        <v>13</v>
      </c>
      <c r="J158" s="18">
        <v>8724815411</v>
      </c>
      <c r="K158" s="18" t="s">
        <v>1060</v>
      </c>
      <c r="L158" s="18" t="s">
        <v>1061</v>
      </c>
      <c r="M158" s="18">
        <v>9401983976</v>
      </c>
      <c r="N158" s="18" t="s">
        <v>1062</v>
      </c>
      <c r="O158" s="18">
        <v>7399149218</v>
      </c>
      <c r="P158" s="24"/>
      <c r="Q158" s="18"/>
      <c r="R158" s="18">
        <v>25</v>
      </c>
      <c r="S158" s="18" t="s">
        <v>193</v>
      </c>
      <c r="T158" s="18"/>
    </row>
    <row r="159" spans="1:20">
      <c r="A159" s="4">
        <v>155</v>
      </c>
      <c r="B159" s="17" t="s">
        <v>63</v>
      </c>
      <c r="C159" s="18" t="s">
        <v>926</v>
      </c>
      <c r="D159" s="18" t="s">
        <v>25</v>
      </c>
      <c r="E159" s="19">
        <v>25</v>
      </c>
      <c r="F159" s="18" t="s">
        <v>73</v>
      </c>
      <c r="G159" s="19">
        <v>21</v>
      </c>
      <c r="H159" s="19">
        <v>15</v>
      </c>
      <c r="I159" s="60">
        <f t="shared" si="2"/>
        <v>36</v>
      </c>
      <c r="J159" s="18">
        <v>7011482181</v>
      </c>
      <c r="K159" s="18" t="s">
        <v>1064</v>
      </c>
      <c r="L159" s="18" t="s">
        <v>1065</v>
      </c>
      <c r="M159" s="18">
        <v>9957215531</v>
      </c>
      <c r="N159" s="18" t="s">
        <v>1066</v>
      </c>
      <c r="O159" s="18">
        <v>9864922114</v>
      </c>
      <c r="P159" s="24" t="s">
        <v>1019</v>
      </c>
      <c r="Q159" s="18" t="s">
        <v>192</v>
      </c>
      <c r="R159" s="18">
        <v>12</v>
      </c>
      <c r="S159" s="18" t="s">
        <v>193</v>
      </c>
      <c r="T159" s="18"/>
    </row>
    <row r="160" spans="1:20">
      <c r="A160" s="4">
        <v>156</v>
      </c>
      <c r="B160" s="17" t="s">
        <v>63</v>
      </c>
      <c r="C160" s="18" t="s">
        <v>927</v>
      </c>
      <c r="D160" s="18" t="s">
        <v>25</v>
      </c>
      <c r="E160" s="19">
        <v>217</v>
      </c>
      <c r="F160" s="18" t="s">
        <v>73</v>
      </c>
      <c r="G160" s="19">
        <v>11</v>
      </c>
      <c r="H160" s="19">
        <v>12</v>
      </c>
      <c r="I160" s="60">
        <f t="shared" si="2"/>
        <v>23</v>
      </c>
      <c r="J160" s="18" t="s">
        <v>1067</v>
      </c>
      <c r="K160" s="18" t="s">
        <v>1064</v>
      </c>
      <c r="L160" s="18" t="s">
        <v>1065</v>
      </c>
      <c r="M160" s="18">
        <v>9957215531</v>
      </c>
      <c r="N160" s="18" t="s">
        <v>1068</v>
      </c>
      <c r="O160" s="18">
        <v>9957595808</v>
      </c>
      <c r="P160" s="24"/>
      <c r="Q160" s="18"/>
      <c r="R160" s="18">
        <v>20</v>
      </c>
      <c r="S160" s="18" t="s">
        <v>193</v>
      </c>
      <c r="T160" s="18"/>
    </row>
    <row r="161" spans="1:20">
      <c r="A161" s="4">
        <v>157</v>
      </c>
      <c r="B161" s="17" t="s">
        <v>63</v>
      </c>
      <c r="C161" s="18" t="s">
        <v>928</v>
      </c>
      <c r="D161" s="18" t="s">
        <v>25</v>
      </c>
      <c r="E161" s="19" t="s">
        <v>929</v>
      </c>
      <c r="F161" s="18" t="s">
        <v>73</v>
      </c>
      <c r="G161" s="19">
        <v>3</v>
      </c>
      <c r="H161" s="19">
        <v>4</v>
      </c>
      <c r="I161" s="60">
        <f t="shared" si="2"/>
        <v>7</v>
      </c>
      <c r="J161" s="18" t="s">
        <v>1069</v>
      </c>
      <c r="K161" s="18" t="s">
        <v>1064</v>
      </c>
      <c r="L161" s="18" t="s">
        <v>1065</v>
      </c>
      <c r="M161" s="18">
        <v>9957215531</v>
      </c>
      <c r="N161" s="18" t="s">
        <v>1066</v>
      </c>
      <c r="O161" s="18">
        <v>9864922114</v>
      </c>
      <c r="P161" s="24"/>
      <c r="Q161" s="18"/>
      <c r="R161" s="18">
        <v>15</v>
      </c>
      <c r="S161" s="18" t="s">
        <v>193</v>
      </c>
      <c r="T161" s="18"/>
    </row>
    <row r="162" spans="1:20">
      <c r="A162" s="4">
        <v>158</v>
      </c>
      <c r="B162" s="17" t="s">
        <v>63</v>
      </c>
      <c r="C162" s="18" t="s">
        <v>930</v>
      </c>
      <c r="D162" s="18" t="s">
        <v>25</v>
      </c>
      <c r="E162" s="19" t="s">
        <v>931</v>
      </c>
      <c r="F162" s="18" t="s">
        <v>73</v>
      </c>
      <c r="G162" s="19">
        <v>8</v>
      </c>
      <c r="H162" s="19">
        <v>8</v>
      </c>
      <c r="I162" s="60">
        <f t="shared" si="2"/>
        <v>16</v>
      </c>
      <c r="J162" s="18" t="s">
        <v>1070</v>
      </c>
      <c r="K162" s="18" t="s">
        <v>961</v>
      </c>
      <c r="L162" s="18" t="s">
        <v>955</v>
      </c>
      <c r="M162" s="18">
        <v>8011708675</v>
      </c>
      <c r="N162" s="18" t="s">
        <v>968</v>
      </c>
      <c r="O162" s="18">
        <v>9678445637</v>
      </c>
      <c r="P162" s="24" t="s">
        <v>1023</v>
      </c>
      <c r="Q162" s="18" t="s">
        <v>203</v>
      </c>
      <c r="R162" s="18">
        <v>15</v>
      </c>
      <c r="S162" s="18" t="s">
        <v>193</v>
      </c>
      <c r="T162" s="18"/>
    </row>
    <row r="163" spans="1:20">
      <c r="A163" s="4">
        <v>159</v>
      </c>
      <c r="B163" s="17" t="s">
        <v>63</v>
      </c>
      <c r="C163" s="18" t="s">
        <v>932</v>
      </c>
      <c r="D163" s="18" t="s">
        <v>25</v>
      </c>
      <c r="E163" s="19" t="s">
        <v>933</v>
      </c>
      <c r="F163" s="18" t="s">
        <v>73</v>
      </c>
      <c r="G163" s="19">
        <v>7</v>
      </c>
      <c r="H163" s="19">
        <v>4</v>
      </c>
      <c r="I163" s="60">
        <f t="shared" si="2"/>
        <v>11</v>
      </c>
      <c r="J163" s="18" t="s">
        <v>1071</v>
      </c>
      <c r="K163" s="18" t="s">
        <v>961</v>
      </c>
      <c r="L163" s="18" t="s">
        <v>955</v>
      </c>
      <c r="M163" s="18">
        <v>8011708675</v>
      </c>
      <c r="N163" s="18" t="s">
        <v>966</v>
      </c>
      <c r="O163" s="18">
        <v>9678737871</v>
      </c>
      <c r="P163" s="24"/>
      <c r="Q163" s="18"/>
      <c r="R163" s="18">
        <v>15</v>
      </c>
      <c r="S163" s="18" t="s">
        <v>193</v>
      </c>
      <c r="T163" s="18"/>
    </row>
    <row r="164" spans="1:20" ht="33">
      <c r="A164" s="4">
        <v>160</v>
      </c>
      <c r="B164" s="17" t="s">
        <v>63</v>
      </c>
      <c r="C164" s="18" t="s">
        <v>934</v>
      </c>
      <c r="D164" s="18" t="s">
        <v>25</v>
      </c>
      <c r="E164" s="19" t="s">
        <v>935</v>
      </c>
      <c r="F164" s="18" t="s">
        <v>73</v>
      </c>
      <c r="G164" s="19">
        <v>5</v>
      </c>
      <c r="H164" s="19">
        <v>4</v>
      </c>
      <c r="I164" s="60">
        <f t="shared" si="2"/>
        <v>9</v>
      </c>
      <c r="J164" s="18" t="s">
        <v>1072</v>
      </c>
      <c r="K164" s="18" t="s">
        <v>961</v>
      </c>
      <c r="L164" s="18" t="s">
        <v>955</v>
      </c>
      <c r="M164" s="18">
        <v>8011708675</v>
      </c>
      <c r="N164" s="18" t="s">
        <v>968</v>
      </c>
      <c r="O164" s="18">
        <v>9678445637</v>
      </c>
      <c r="P164" s="24"/>
      <c r="Q164" s="18"/>
      <c r="R164" s="18">
        <v>18</v>
      </c>
      <c r="S164" s="18" t="s">
        <v>193</v>
      </c>
      <c r="T164" s="18" t="s">
        <v>1073</v>
      </c>
    </row>
    <row r="165" spans="1:20">
      <c r="A165" s="21" t="s">
        <v>11</v>
      </c>
      <c r="B165" s="39"/>
      <c r="C165" s="21">
        <f>COUNTIFS(C5:C164,"*")</f>
        <v>160</v>
      </c>
      <c r="D165" s="21"/>
      <c r="E165" s="13"/>
      <c r="F165" s="21"/>
      <c r="G165" s="61">
        <f>SUM(G5:G164)</f>
        <v>1654</v>
      </c>
      <c r="H165" s="61">
        <f>SUM(H5:H164)</f>
        <v>1391</v>
      </c>
      <c r="I165" s="61">
        <f>SUM(I5:I164)</f>
        <v>3045</v>
      </c>
      <c r="J165" s="21"/>
      <c r="K165" s="21"/>
      <c r="L165" s="21"/>
      <c r="M165" s="21"/>
      <c r="N165" s="21"/>
      <c r="O165" s="21"/>
      <c r="P165" s="14"/>
      <c r="Q165" s="21"/>
      <c r="R165" s="21"/>
      <c r="S165" s="21"/>
      <c r="T165" s="12"/>
    </row>
    <row r="166" spans="1:20">
      <c r="A166" s="44" t="s">
        <v>62</v>
      </c>
      <c r="B166" s="10">
        <f>COUNTIF(B$5:B$164,"Team 1")</f>
        <v>80</v>
      </c>
      <c r="C166" s="44" t="s">
        <v>25</v>
      </c>
      <c r="D166" s="10">
        <f>COUNTIF(D5:D164,"Anganwadi")</f>
        <v>160</v>
      </c>
    </row>
    <row r="167" spans="1:20">
      <c r="A167" s="44" t="s">
        <v>63</v>
      </c>
      <c r="B167" s="10">
        <f>COUNTIF(B$6:B$164,"Team 2")</f>
        <v>80</v>
      </c>
      <c r="C167" s="44" t="s">
        <v>23</v>
      </c>
      <c r="D167" s="10">
        <f>COUNTIF(D5:D164,"School")</f>
        <v>0</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error="Please select type of institution from drop down list." sqref="D5:D10 D50:D55 D57:D164 D26:D31 D12:D17 D19:D24 D33:D41 D43:D48">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r:id="rId1"/>
  <headerFooter>
    <oddFooter>&amp;CPages &amp;P of &amp;N</oddFooter>
  </headerFooter>
</worksheet>
</file>

<file path=xl/worksheets/sheet6.xml><?xml version="1.0" encoding="utf-8"?>
<worksheet xmlns="http://schemas.openxmlformats.org/spreadsheetml/2006/main" xmlns:r="http://schemas.openxmlformats.org/officeDocument/2006/relationships">
  <sheetPr>
    <tabColor rgb="FFC00000"/>
    <pageSetUpPr fitToPage="1"/>
  </sheetPr>
  <dimension ref="A1:T167"/>
  <sheetViews>
    <sheetView zoomScale="58" zoomScaleNormal="58" workbookViewId="0">
      <pane xSplit="3" ySplit="4" topLeftCell="D5" activePane="bottomRight" state="frozen"/>
      <selection pane="topRight" activeCell="C1" sqref="C1"/>
      <selection pane="bottomLeft" activeCell="A5" sqref="A5"/>
      <selection pane="bottomRight" activeCell="G28" sqref="G28"/>
    </sheetView>
  </sheetViews>
  <sheetFormatPr defaultRowHeight="16.5"/>
  <cols>
    <col min="1" max="1" width="7.85546875" style="1" customWidth="1"/>
    <col min="2" max="2" width="13.7109375" style="1" bestFit="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8.5" customHeight="1">
      <c r="A1" s="125" t="s">
        <v>70</v>
      </c>
      <c r="B1" s="125"/>
      <c r="C1" s="125"/>
      <c r="D1" s="56"/>
      <c r="E1" s="56"/>
      <c r="F1" s="56"/>
      <c r="G1" s="56"/>
      <c r="H1" s="56"/>
      <c r="I1" s="56"/>
      <c r="J1" s="56"/>
      <c r="K1" s="56"/>
      <c r="L1" s="56"/>
      <c r="M1" s="56"/>
      <c r="N1" s="56"/>
      <c r="O1" s="56"/>
      <c r="P1" s="56"/>
      <c r="Q1" s="56"/>
      <c r="R1" s="56"/>
      <c r="S1" s="56"/>
    </row>
    <row r="2" spans="1:20">
      <c r="A2" s="119" t="s">
        <v>59</v>
      </c>
      <c r="B2" s="120"/>
      <c r="C2" s="120"/>
      <c r="D2" s="25">
        <v>43678</v>
      </c>
      <c r="E2" s="22"/>
      <c r="F2" s="22"/>
      <c r="G2" s="22"/>
      <c r="H2" s="22"/>
      <c r="I2" s="22"/>
      <c r="J2" s="22"/>
      <c r="K2" s="22"/>
      <c r="L2" s="22"/>
      <c r="M2" s="22"/>
      <c r="N2" s="22"/>
      <c r="O2" s="22"/>
      <c r="P2" s="22"/>
      <c r="Q2" s="22"/>
      <c r="R2" s="22"/>
      <c r="S2" s="22"/>
    </row>
    <row r="3" spans="1:20" ht="24" customHeight="1">
      <c r="A3" s="121" t="s">
        <v>14</v>
      </c>
      <c r="B3" s="117" t="s">
        <v>61</v>
      </c>
      <c r="C3" s="122" t="s">
        <v>7</v>
      </c>
      <c r="D3" s="122" t="s">
        <v>55</v>
      </c>
      <c r="E3" s="122" t="s">
        <v>16</v>
      </c>
      <c r="F3" s="123" t="s">
        <v>17</v>
      </c>
      <c r="G3" s="122" t="s">
        <v>8</v>
      </c>
      <c r="H3" s="122"/>
      <c r="I3" s="122"/>
      <c r="J3" s="122" t="s">
        <v>31</v>
      </c>
      <c r="K3" s="117" t="s">
        <v>33</v>
      </c>
      <c r="L3" s="117" t="s">
        <v>50</v>
      </c>
      <c r="M3" s="117" t="s">
        <v>51</v>
      </c>
      <c r="N3" s="117" t="s">
        <v>34</v>
      </c>
      <c r="O3" s="117" t="s">
        <v>35</v>
      </c>
      <c r="P3" s="121" t="s">
        <v>54</v>
      </c>
      <c r="Q3" s="122" t="s">
        <v>52</v>
      </c>
      <c r="R3" s="122" t="s">
        <v>32</v>
      </c>
      <c r="S3" s="122" t="s">
        <v>53</v>
      </c>
      <c r="T3" s="122" t="s">
        <v>13</v>
      </c>
    </row>
    <row r="4" spans="1:20" ht="25.5" customHeight="1">
      <c r="A4" s="121"/>
      <c r="B4" s="124"/>
      <c r="C4" s="122"/>
      <c r="D4" s="122"/>
      <c r="E4" s="122"/>
      <c r="F4" s="123"/>
      <c r="G4" s="23" t="s">
        <v>9</v>
      </c>
      <c r="H4" s="23" t="s">
        <v>10</v>
      </c>
      <c r="I4" s="23" t="s">
        <v>11</v>
      </c>
      <c r="J4" s="122"/>
      <c r="K4" s="118"/>
      <c r="L4" s="118"/>
      <c r="M4" s="118"/>
      <c r="N4" s="118"/>
      <c r="O4" s="118"/>
      <c r="P4" s="121"/>
      <c r="Q4" s="121"/>
      <c r="R4" s="122"/>
      <c r="S4" s="122"/>
      <c r="T4" s="122"/>
    </row>
    <row r="5" spans="1:20">
      <c r="A5" s="4">
        <v>1</v>
      </c>
      <c r="B5" s="17" t="s">
        <v>62</v>
      </c>
      <c r="C5" s="58" t="s">
        <v>1074</v>
      </c>
      <c r="D5" s="48" t="s">
        <v>25</v>
      </c>
      <c r="E5" s="17" t="s">
        <v>1075</v>
      </c>
      <c r="F5" s="58" t="s">
        <v>73</v>
      </c>
      <c r="G5" s="17">
        <v>11</v>
      </c>
      <c r="H5" s="17">
        <v>13</v>
      </c>
      <c r="I5" s="60">
        <f>SUM(G5:H5)</f>
        <v>24</v>
      </c>
      <c r="J5" s="48">
        <v>8723883170</v>
      </c>
      <c r="K5" s="48" t="s">
        <v>978</v>
      </c>
      <c r="L5" s="48" t="s">
        <v>979</v>
      </c>
      <c r="M5" s="48">
        <v>9476662189</v>
      </c>
      <c r="N5" s="48" t="s">
        <v>1161</v>
      </c>
      <c r="O5" s="48">
        <v>8723907086</v>
      </c>
      <c r="P5" s="49" t="s">
        <v>1162</v>
      </c>
      <c r="Q5" s="48" t="s">
        <v>203</v>
      </c>
      <c r="R5" s="48">
        <v>20</v>
      </c>
      <c r="S5" s="18" t="s">
        <v>193</v>
      </c>
      <c r="T5" s="18"/>
    </row>
    <row r="6" spans="1:20">
      <c r="A6" s="4">
        <v>2</v>
      </c>
      <c r="B6" s="17" t="s">
        <v>62</v>
      </c>
      <c r="C6" s="48" t="s">
        <v>1076</v>
      </c>
      <c r="D6" s="48" t="s">
        <v>25</v>
      </c>
      <c r="E6" s="19" t="s">
        <v>1077</v>
      </c>
      <c r="F6" s="48" t="s">
        <v>73</v>
      </c>
      <c r="G6" s="19">
        <v>5</v>
      </c>
      <c r="H6" s="19">
        <v>6</v>
      </c>
      <c r="I6" s="60">
        <f t="shared" ref="I6:I69" si="0">SUM(G6:H6)</f>
        <v>11</v>
      </c>
      <c r="J6" s="48">
        <v>7896575053</v>
      </c>
      <c r="K6" s="48" t="s">
        <v>978</v>
      </c>
      <c r="L6" s="48" t="s">
        <v>979</v>
      </c>
      <c r="M6" s="48">
        <v>9476662189</v>
      </c>
      <c r="N6" s="48" t="s">
        <v>1161</v>
      </c>
      <c r="O6" s="48">
        <v>8723907086</v>
      </c>
      <c r="P6" s="49"/>
      <c r="Q6" s="48"/>
      <c r="R6" s="48">
        <v>20</v>
      </c>
      <c r="S6" s="18" t="s">
        <v>193</v>
      </c>
      <c r="T6" s="18"/>
    </row>
    <row r="7" spans="1:20">
      <c r="A7" s="4">
        <v>3</v>
      </c>
      <c r="B7" s="17" t="s">
        <v>62</v>
      </c>
      <c r="C7" s="48" t="s">
        <v>1078</v>
      </c>
      <c r="D7" s="48" t="s">
        <v>25</v>
      </c>
      <c r="E7" s="19" t="s">
        <v>1079</v>
      </c>
      <c r="F7" s="48" t="s">
        <v>73</v>
      </c>
      <c r="G7" s="19">
        <v>12</v>
      </c>
      <c r="H7" s="19">
        <v>11</v>
      </c>
      <c r="I7" s="60">
        <f t="shared" si="0"/>
        <v>23</v>
      </c>
      <c r="J7" s="48">
        <v>8876817102</v>
      </c>
      <c r="K7" s="48" t="s">
        <v>978</v>
      </c>
      <c r="L7" s="48" t="s">
        <v>979</v>
      </c>
      <c r="M7" s="48">
        <v>9476662189</v>
      </c>
      <c r="N7" s="48" t="s">
        <v>1161</v>
      </c>
      <c r="O7" s="48">
        <v>8723907086</v>
      </c>
      <c r="P7" s="49"/>
      <c r="Q7" s="48"/>
      <c r="R7" s="48">
        <v>20</v>
      </c>
      <c r="S7" s="18" t="s">
        <v>193</v>
      </c>
      <c r="T7" s="18"/>
    </row>
    <row r="8" spans="1:20">
      <c r="A8" s="4">
        <v>4</v>
      </c>
      <c r="B8" s="17" t="s">
        <v>62</v>
      </c>
      <c r="C8" s="48" t="s">
        <v>643</v>
      </c>
      <c r="D8" s="48" t="s">
        <v>25</v>
      </c>
      <c r="E8" s="19">
        <v>200</v>
      </c>
      <c r="F8" s="48" t="s">
        <v>73</v>
      </c>
      <c r="G8" s="19">
        <v>41</v>
      </c>
      <c r="H8" s="19">
        <v>46</v>
      </c>
      <c r="I8" s="60">
        <f t="shared" si="0"/>
        <v>87</v>
      </c>
      <c r="J8" s="58">
        <v>8876154334</v>
      </c>
      <c r="K8" s="58" t="s">
        <v>1163</v>
      </c>
      <c r="L8" s="58" t="s">
        <v>208</v>
      </c>
      <c r="M8" s="58">
        <v>9435481593</v>
      </c>
      <c r="N8" s="58" t="s">
        <v>725</v>
      </c>
      <c r="O8" s="58">
        <v>9365481348</v>
      </c>
      <c r="P8" s="49" t="s">
        <v>1164</v>
      </c>
      <c r="Q8" s="48" t="s">
        <v>671</v>
      </c>
      <c r="R8" s="48">
        <v>20</v>
      </c>
      <c r="S8" s="18" t="s">
        <v>193</v>
      </c>
      <c r="T8" s="18"/>
    </row>
    <row r="9" spans="1:20">
      <c r="A9" s="4">
        <v>5</v>
      </c>
      <c r="B9" s="17" t="s">
        <v>62</v>
      </c>
      <c r="C9" s="48" t="s">
        <v>644</v>
      </c>
      <c r="D9" s="48" t="s">
        <v>25</v>
      </c>
      <c r="E9" s="19">
        <v>272</v>
      </c>
      <c r="F9" s="48" t="s">
        <v>73</v>
      </c>
      <c r="G9" s="19">
        <v>21</v>
      </c>
      <c r="H9" s="19">
        <v>10</v>
      </c>
      <c r="I9" s="60">
        <f t="shared" si="0"/>
        <v>31</v>
      </c>
      <c r="J9" s="17">
        <v>8133985193</v>
      </c>
      <c r="K9" s="48" t="s">
        <v>1163</v>
      </c>
      <c r="L9" s="48" t="s">
        <v>208</v>
      </c>
      <c r="M9" s="48">
        <v>9435481593</v>
      </c>
      <c r="N9" s="48" t="s">
        <v>727</v>
      </c>
      <c r="O9" s="48">
        <v>8822058483</v>
      </c>
      <c r="P9" s="49"/>
      <c r="Q9" s="48"/>
      <c r="R9" s="48">
        <v>22</v>
      </c>
      <c r="S9" s="18" t="s">
        <v>193</v>
      </c>
      <c r="T9" s="18"/>
    </row>
    <row r="10" spans="1:20">
      <c r="A10" s="4">
        <v>6</v>
      </c>
      <c r="B10" s="17" t="s">
        <v>62</v>
      </c>
      <c r="C10" s="48" t="s">
        <v>1080</v>
      </c>
      <c r="D10" s="48" t="s">
        <v>23</v>
      </c>
      <c r="E10" s="19">
        <v>18050413204</v>
      </c>
      <c r="F10" s="48" t="s">
        <v>85</v>
      </c>
      <c r="G10" s="19">
        <v>46</v>
      </c>
      <c r="H10" s="19">
        <v>35</v>
      </c>
      <c r="I10" s="60">
        <f t="shared" si="0"/>
        <v>81</v>
      </c>
      <c r="J10" s="48">
        <v>9577614451</v>
      </c>
      <c r="K10" s="48" t="s">
        <v>1165</v>
      </c>
      <c r="L10" s="48" t="s">
        <v>1166</v>
      </c>
      <c r="M10" s="48">
        <v>9957326724</v>
      </c>
      <c r="N10" s="48" t="s">
        <v>1167</v>
      </c>
      <c r="O10" s="48">
        <v>8786979355</v>
      </c>
      <c r="P10" s="49"/>
      <c r="Q10" s="48"/>
      <c r="R10" s="48">
        <v>20</v>
      </c>
      <c r="S10" s="18" t="s">
        <v>193</v>
      </c>
      <c r="T10" s="18"/>
    </row>
    <row r="11" spans="1:20">
      <c r="A11" s="4">
        <v>7</v>
      </c>
      <c r="B11" s="17" t="s">
        <v>62</v>
      </c>
      <c r="C11" s="48" t="s">
        <v>1081</v>
      </c>
      <c r="D11" s="48" t="s">
        <v>23</v>
      </c>
      <c r="E11" s="19" t="s">
        <v>1082</v>
      </c>
      <c r="F11" s="48" t="s">
        <v>85</v>
      </c>
      <c r="G11" s="19">
        <v>38</v>
      </c>
      <c r="H11" s="19">
        <v>39</v>
      </c>
      <c r="I11" s="60">
        <f t="shared" si="0"/>
        <v>77</v>
      </c>
      <c r="J11" s="48">
        <v>9613758091</v>
      </c>
      <c r="K11" s="48" t="s">
        <v>1165</v>
      </c>
      <c r="L11" s="48" t="s">
        <v>1166</v>
      </c>
      <c r="M11" s="48">
        <v>9957326724</v>
      </c>
      <c r="N11" s="48" t="s">
        <v>1168</v>
      </c>
      <c r="O11" s="48">
        <v>9706312071</v>
      </c>
      <c r="P11" s="49"/>
      <c r="Q11" s="48"/>
      <c r="R11" s="48">
        <v>22</v>
      </c>
      <c r="S11" s="18" t="s">
        <v>193</v>
      </c>
      <c r="T11" s="18"/>
    </row>
    <row r="12" spans="1:20">
      <c r="A12" s="4">
        <v>8</v>
      </c>
      <c r="B12" s="17" t="s">
        <v>62</v>
      </c>
      <c r="C12" s="48" t="s">
        <v>1083</v>
      </c>
      <c r="D12" s="48" t="s">
        <v>25</v>
      </c>
      <c r="E12" s="19">
        <v>270</v>
      </c>
      <c r="F12" s="48" t="s">
        <v>73</v>
      </c>
      <c r="G12" s="19">
        <v>82</v>
      </c>
      <c r="H12" s="19">
        <v>59</v>
      </c>
      <c r="I12" s="60">
        <f t="shared" si="0"/>
        <v>141</v>
      </c>
      <c r="J12" s="48">
        <v>7663056110</v>
      </c>
      <c r="K12" s="48" t="s">
        <v>1163</v>
      </c>
      <c r="L12" s="48" t="s">
        <v>208</v>
      </c>
      <c r="M12" s="48">
        <v>9435481593</v>
      </c>
      <c r="N12" s="48" t="s">
        <v>1169</v>
      </c>
      <c r="O12" s="48">
        <v>813590336</v>
      </c>
      <c r="P12" s="49" t="s">
        <v>1170</v>
      </c>
      <c r="Q12" s="48" t="s">
        <v>192</v>
      </c>
      <c r="R12" s="48">
        <v>22</v>
      </c>
      <c r="S12" s="18" t="s">
        <v>193</v>
      </c>
      <c r="T12" s="18"/>
    </row>
    <row r="13" spans="1:20">
      <c r="A13" s="4">
        <v>9</v>
      </c>
      <c r="B13" s="17" t="s">
        <v>62</v>
      </c>
      <c r="C13" s="48" t="s">
        <v>1084</v>
      </c>
      <c r="D13" s="48" t="s">
        <v>23</v>
      </c>
      <c r="E13" s="19">
        <v>18050401803</v>
      </c>
      <c r="F13" s="48" t="s">
        <v>85</v>
      </c>
      <c r="G13" s="19">
        <v>6</v>
      </c>
      <c r="H13" s="19">
        <v>5</v>
      </c>
      <c r="I13" s="60">
        <f t="shared" si="0"/>
        <v>11</v>
      </c>
      <c r="J13" s="48">
        <v>9613508741</v>
      </c>
      <c r="K13" s="48" t="s">
        <v>1163</v>
      </c>
      <c r="L13" s="48" t="s">
        <v>208</v>
      </c>
      <c r="M13" s="48">
        <v>9435481593</v>
      </c>
      <c r="N13" s="48" t="s">
        <v>725</v>
      </c>
      <c r="O13" s="48">
        <v>9365481348</v>
      </c>
      <c r="P13" s="49"/>
      <c r="Q13" s="48"/>
      <c r="R13" s="48">
        <v>21</v>
      </c>
      <c r="S13" s="18" t="s">
        <v>193</v>
      </c>
      <c r="T13" s="18"/>
    </row>
    <row r="14" spans="1:20">
      <c r="A14" s="4">
        <v>10</v>
      </c>
      <c r="B14" s="17" t="s">
        <v>62</v>
      </c>
      <c r="C14" s="48" t="s">
        <v>1085</v>
      </c>
      <c r="D14" s="48" t="s">
        <v>25</v>
      </c>
      <c r="E14" s="19">
        <v>111</v>
      </c>
      <c r="F14" s="48" t="s">
        <v>73</v>
      </c>
      <c r="G14" s="19">
        <v>20</v>
      </c>
      <c r="H14" s="19">
        <v>19</v>
      </c>
      <c r="I14" s="60">
        <f t="shared" si="0"/>
        <v>39</v>
      </c>
      <c r="J14" s="48">
        <v>7002010596</v>
      </c>
      <c r="K14" s="48" t="s">
        <v>1163</v>
      </c>
      <c r="L14" s="48" t="s">
        <v>208</v>
      </c>
      <c r="M14" s="48">
        <v>9435481593</v>
      </c>
      <c r="N14" s="48" t="s">
        <v>1171</v>
      </c>
      <c r="O14" s="48">
        <v>8473855118</v>
      </c>
      <c r="P14" s="49" t="s">
        <v>1172</v>
      </c>
      <c r="Q14" s="48" t="s">
        <v>215</v>
      </c>
      <c r="R14" s="48">
        <v>22</v>
      </c>
      <c r="S14" s="18" t="s">
        <v>193</v>
      </c>
      <c r="T14" s="18"/>
    </row>
    <row r="15" spans="1:20">
      <c r="A15" s="4">
        <v>11</v>
      </c>
      <c r="B15" s="17" t="s">
        <v>62</v>
      </c>
      <c r="C15" s="58" t="s">
        <v>1086</v>
      </c>
      <c r="D15" s="58" t="s">
        <v>25</v>
      </c>
      <c r="E15" s="17">
        <v>127</v>
      </c>
      <c r="F15" s="58" t="s">
        <v>73</v>
      </c>
      <c r="G15" s="17">
        <v>12</v>
      </c>
      <c r="H15" s="17">
        <v>13</v>
      </c>
      <c r="I15" s="60">
        <f t="shared" si="0"/>
        <v>25</v>
      </c>
      <c r="J15" s="58">
        <v>9508661904</v>
      </c>
      <c r="K15" s="58" t="s">
        <v>1163</v>
      </c>
      <c r="L15" s="58" t="s">
        <v>208</v>
      </c>
      <c r="M15" s="58">
        <v>9435481593</v>
      </c>
      <c r="N15" s="58" t="s">
        <v>1171</v>
      </c>
      <c r="O15" s="58">
        <v>8473855118</v>
      </c>
      <c r="P15" s="49"/>
      <c r="Q15" s="48"/>
      <c r="R15" s="48">
        <v>22</v>
      </c>
      <c r="S15" s="18" t="s">
        <v>193</v>
      </c>
      <c r="T15" s="18"/>
    </row>
    <row r="16" spans="1:20">
      <c r="A16" s="4">
        <v>12</v>
      </c>
      <c r="B16" s="17" t="s">
        <v>62</v>
      </c>
      <c r="C16" s="48" t="s">
        <v>1087</v>
      </c>
      <c r="D16" s="48" t="s">
        <v>25</v>
      </c>
      <c r="E16" s="19">
        <v>112</v>
      </c>
      <c r="F16" s="48" t="s">
        <v>73</v>
      </c>
      <c r="G16" s="19">
        <v>19</v>
      </c>
      <c r="H16" s="19">
        <v>10</v>
      </c>
      <c r="I16" s="60">
        <f t="shared" si="0"/>
        <v>29</v>
      </c>
      <c r="J16" s="48">
        <v>7575932874</v>
      </c>
      <c r="K16" s="48" t="s">
        <v>1163</v>
      </c>
      <c r="L16" s="48" t="s">
        <v>208</v>
      </c>
      <c r="M16" s="48">
        <v>9435481593</v>
      </c>
      <c r="N16" s="48" t="s">
        <v>1171</v>
      </c>
      <c r="O16" s="48">
        <v>8473855118</v>
      </c>
      <c r="P16" s="49"/>
      <c r="Q16" s="48"/>
      <c r="R16" s="48">
        <v>22</v>
      </c>
      <c r="S16" s="18" t="s">
        <v>193</v>
      </c>
      <c r="T16" s="18"/>
    </row>
    <row r="17" spans="1:20">
      <c r="A17" s="4">
        <v>13</v>
      </c>
      <c r="B17" s="17" t="s">
        <v>62</v>
      </c>
      <c r="C17" s="48" t="s">
        <v>1088</v>
      </c>
      <c r="D17" s="48" t="s">
        <v>25</v>
      </c>
      <c r="E17" s="19">
        <v>276</v>
      </c>
      <c r="F17" s="48" t="s">
        <v>73</v>
      </c>
      <c r="G17" s="19">
        <v>9</v>
      </c>
      <c r="H17" s="19">
        <v>9</v>
      </c>
      <c r="I17" s="60">
        <f t="shared" si="0"/>
        <v>18</v>
      </c>
      <c r="J17" s="48">
        <v>7896246098</v>
      </c>
      <c r="K17" s="48" t="s">
        <v>1163</v>
      </c>
      <c r="L17" s="48" t="s">
        <v>208</v>
      </c>
      <c r="M17" s="48">
        <v>9435481593</v>
      </c>
      <c r="N17" s="48" t="s">
        <v>1171</v>
      </c>
      <c r="O17" s="48">
        <v>8473855118</v>
      </c>
      <c r="P17" s="49"/>
      <c r="Q17" s="48"/>
      <c r="R17" s="48">
        <v>22</v>
      </c>
      <c r="S17" s="18" t="s">
        <v>193</v>
      </c>
      <c r="T17" s="18"/>
    </row>
    <row r="18" spans="1:20">
      <c r="A18" s="4">
        <v>14</v>
      </c>
      <c r="B18" s="17" t="s">
        <v>62</v>
      </c>
      <c r="C18" s="48" t="s">
        <v>1089</v>
      </c>
      <c r="D18" s="48" t="s">
        <v>25</v>
      </c>
      <c r="E18" s="19">
        <v>274</v>
      </c>
      <c r="F18" s="48" t="s">
        <v>73</v>
      </c>
      <c r="G18" s="19">
        <v>32</v>
      </c>
      <c r="H18" s="19">
        <v>29</v>
      </c>
      <c r="I18" s="60">
        <f t="shared" si="0"/>
        <v>61</v>
      </c>
      <c r="J18" s="48">
        <v>6900477210</v>
      </c>
      <c r="K18" s="48" t="s">
        <v>1163</v>
      </c>
      <c r="L18" s="48" t="s">
        <v>208</v>
      </c>
      <c r="M18" s="48">
        <v>9435481593</v>
      </c>
      <c r="N18" s="48" t="s">
        <v>1173</v>
      </c>
      <c r="O18" s="48">
        <v>9859394905</v>
      </c>
      <c r="P18" s="49" t="s">
        <v>1174</v>
      </c>
      <c r="Q18" s="48" t="s">
        <v>237</v>
      </c>
      <c r="R18" s="48">
        <v>22</v>
      </c>
      <c r="S18" s="18" t="s">
        <v>193</v>
      </c>
      <c r="T18" s="18"/>
    </row>
    <row r="19" spans="1:20">
      <c r="A19" s="4">
        <v>15</v>
      </c>
      <c r="B19" s="17" t="s">
        <v>62</v>
      </c>
      <c r="C19" s="48" t="s">
        <v>644</v>
      </c>
      <c r="D19" s="48" t="s">
        <v>25</v>
      </c>
      <c r="E19" s="19">
        <v>275</v>
      </c>
      <c r="F19" s="48" t="s">
        <v>73</v>
      </c>
      <c r="G19" s="19">
        <v>22</v>
      </c>
      <c r="H19" s="19">
        <v>28</v>
      </c>
      <c r="I19" s="60">
        <f t="shared" si="0"/>
        <v>50</v>
      </c>
      <c r="J19" s="48">
        <v>9864476364</v>
      </c>
      <c r="K19" s="48" t="s">
        <v>1163</v>
      </c>
      <c r="L19" s="48" t="s">
        <v>208</v>
      </c>
      <c r="M19" s="48">
        <v>9435481593</v>
      </c>
      <c r="N19" s="48" t="s">
        <v>1173</v>
      </c>
      <c r="O19" s="48">
        <v>9859394905</v>
      </c>
      <c r="P19" s="49"/>
      <c r="Q19" s="48"/>
      <c r="R19" s="48">
        <v>20</v>
      </c>
      <c r="S19" s="18" t="s">
        <v>193</v>
      </c>
      <c r="T19" s="18"/>
    </row>
    <row r="20" spans="1:20">
      <c r="A20" s="4">
        <v>16</v>
      </c>
      <c r="B20" s="17" t="s">
        <v>62</v>
      </c>
      <c r="C20" s="48" t="s">
        <v>1090</v>
      </c>
      <c r="D20" s="48" t="s">
        <v>23</v>
      </c>
      <c r="E20" s="19">
        <v>18050405303</v>
      </c>
      <c r="F20" s="48" t="s">
        <v>100</v>
      </c>
      <c r="G20" s="19">
        <v>34</v>
      </c>
      <c r="H20" s="19">
        <v>25</v>
      </c>
      <c r="I20" s="60">
        <f t="shared" si="0"/>
        <v>59</v>
      </c>
      <c r="J20" s="48">
        <v>8473859779</v>
      </c>
      <c r="K20" s="48" t="s">
        <v>698</v>
      </c>
      <c r="L20" s="48" t="s">
        <v>699</v>
      </c>
      <c r="M20" s="48">
        <v>9957083749</v>
      </c>
      <c r="N20" s="48" t="s">
        <v>700</v>
      </c>
      <c r="O20" s="48">
        <v>8822411792</v>
      </c>
      <c r="P20" s="49"/>
      <c r="Q20" s="48"/>
      <c r="R20" s="48">
        <v>21</v>
      </c>
      <c r="S20" s="18" t="s">
        <v>193</v>
      </c>
      <c r="T20" s="18"/>
    </row>
    <row r="21" spans="1:20">
      <c r="A21" s="4">
        <v>17</v>
      </c>
      <c r="B21" s="17" t="s">
        <v>62</v>
      </c>
      <c r="C21" s="48" t="s">
        <v>1091</v>
      </c>
      <c r="D21" s="48" t="s">
        <v>25</v>
      </c>
      <c r="E21" s="19">
        <v>273</v>
      </c>
      <c r="F21" s="48" t="s">
        <v>73</v>
      </c>
      <c r="G21" s="19">
        <v>9</v>
      </c>
      <c r="H21" s="19">
        <v>11</v>
      </c>
      <c r="I21" s="60">
        <f t="shared" si="0"/>
        <v>20</v>
      </c>
      <c r="J21" s="48">
        <v>8399074186</v>
      </c>
      <c r="K21" s="48" t="s">
        <v>1163</v>
      </c>
      <c r="L21" s="48" t="s">
        <v>208</v>
      </c>
      <c r="M21" s="48">
        <v>9435481593</v>
      </c>
      <c r="N21" s="48" t="s">
        <v>1171</v>
      </c>
      <c r="O21" s="48">
        <v>8473855118</v>
      </c>
      <c r="P21" s="49" t="s">
        <v>1175</v>
      </c>
      <c r="Q21" s="48" t="s">
        <v>203</v>
      </c>
      <c r="R21" s="48">
        <v>24</v>
      </c>
      <c r="S21" s="18" t="s">
        <v>193</v>
      </c>
      <c r="T21" s="18"/>
    </row>
    <row r="22" spans="1:20">
      <c r="A22" s="4">
        <v>18</v>
      </c>
      <c r="B22" s="17" t="s">
        <v>62</v>
      </c>
      <c r="C22" s="58" t="s">
        <v>1092</v>
      </c>
      <c r="D22" s="58" t="s">
        <v>23</v>
      </c>
      <c r="E22" s="17">
        <v>18050405302</v>
      </c>
      <c r="F22" s="58" t="s">
        <v>85</v>
      </c>
      <c r="G22" s="17">
        <v>42</v>
      </c>
      <c r="H22" s="17">
        <v>38</v>
      </c>
      <c r="I22" s="60">
        <f t="shared" si="0"/>
        <v>80</v>
      </c>
      <c r="J22" s="58">
        <v>9957217213</v>
      </c>
      <c r="K22" s="58" t="s">
        <v>698</v>
      </c>
      <c r="L22" s="58" t="s">
        <v>699</v>
      </c>
      <c r="M22" s="58">
        <v>9957083749</v>
      </c>
      <c r="N22" s="58" t="s">
        <v>700</v>
      </c>
      <c r="O22" s="58">
        <v>8822411792</v>
      </c>
      <c r="P22" s="49"/>
      <c r="Q22" s="48"/>
      <c r="R22" s="48">
        <v>22</v>
      </c>
      <c r="S22" s="18" t="s">
        <v>193</v>
      </c>
      <c r="T22" s="18"/>
    </row>
    <row r="23" spans="1:20">
      <c r="A23" s="4">
        <v>19</v>
      </c>
      <c r="B23" s="17" t="s">
        <v>62</v>
      </c>
      <c r="C23" s="48" t="s">
        <v>1093</v>
      </c>
      <c r="D23" s="48" t="s">
        <v>25</v>
      </c>
      <c r="E23" s="19" t="s">
        <v>1094</v>
      </c>
      <c r="F23" s="48" t="s">
        <v>73</v>
      </c>
      <c r="G23" s="19">
        <v>8</v>
      </c>
      <c r="H23" s="19">
        <v>12</v>
      </c>
      <c r="I23" s="60">
        <f t="shared" si="0"/>
        <v>20</v>
      </c>
      <c r="J23" s="48">
        <v>8761090339</v>
      </c>
      <c r="K23" s="48" t="s">
        <v>698</v>
      </c>
      <c r="L23" s="48" t="s">
        <v>699</v>
      </c>
      <c r="M23" s="48">
        <v>9957083749</v>
      </c>
      <c r="N23" s="48" t="s">
        <v>700</v>
      </c>
      <c r="O23" s="48">
        <v>8822411792</v>
      </c>
      <c r="P23" s="49" t="s">
        <v>1176</v>
      </c>
      <c r="Q23" s="48" t="s">
        <v>210</v>
      </c>
      <c r="R23" s="48">
        <v>16</v>
      </c>
      <c r="S23" s="18" t="s">
        <v>193</v>
      </c>
      <c r="T23" s="18"/>
    </row>
    <row r="24" spans="1:20">
      <c r="A24" s="4">
        <v>20</v>
      </c>
      <c r="B24" s="17" t="s">
        <v>62</v>
      </c>
      <c r="C24" s="58" t="s">
        <v>1095</v>
      </c>
      <c r="D24" s="58" t="s">
        <v>25</v>
      </c>
      <c r="E24" s="17">
        <v>55</v>
      </c>
      <c r="F24" s="58" t="s">
        <v>73</v>
      </c>
      <c r="G24" s="17">
        <v>46</v>
      </c>
      <c r="H24" s="17">
        <v>40</v>
      </c>
      <c r="I24" s="60">
        <f t="shared" si="0"/>
        <v>86</v>
      </c>
      <c r="J24" s="58">
        <v>9954536399</v>
      </c>
      <c r="K24" s="58" t="s">
        <v>698</v>
      </c>
      <c r="L24" s="58" t="s">
        <v>699</v>
      </c>
      <c r="M24" s="58">
        <v>9957083749</v>
      </c>
      <c r="N24" s="58" t="s">
        <v>1177</v>
      </c>
      <c r="O24" s="58">
        <v>9706891401</v>
      </c>
      <c r="P24" s="24"/>
      <c r="Q24" s="18"/>
      <c r="R24" s="18">
        <v>20</v>
      </c>
      <c r="S24" s="18" t="s">
        <v>193</v>
      </c>
      <c r="T24" s="18"/>
    </row>
    <row r="25" spans="1:20">
      <c r="A25" s="4">
        <v>21</v>
      </c>
      <c r="B25" s="17" t="s">
        <v>62</v>
      </c>
      <c r="C25" s="18" t="s">
        <v>1096</v>
      </c>
      <c r="D25" s="18" t="s">
        <v>23</v>
      </c>
      <c r="E25" s="19">
        <v>18050405301</v>
      </c>
      <c r="F25" s="18" t="s">
        <v>85</v>
      </c>
      <c r="G25" s="19">
        <v>13</v>
      </c>
      <c r="H25" s="19">
        <v>9</v>
      </c>
      <c r="I25" s="60">
        <f t="shared" si="0"/>
        <v>22</v>
      </c>
      <c r="J25" s="18">
        <v>9854344055</v>
      </c>
      <c r="K25" s="18" t="s">
        <v>698</v>
      </c>
      <c r="L25" s="18" t="s">
        <v>699</v>
      </c>
      <c r="M25" s="18">
        <v>9957083749</v>
      </c>
      <c r="N25" s="18" t="s">
        <v>700</v>
      </c>
      <c r="O25" s="18">
        <v>8822411792</v>
      </c>
      <c r="P25" s="24"/>
      <c r="Q25" s="18"/>
      <c r="R25" s="18">
        <v>21</v>
      </c>
      <c r="S25" s="18" t="s">
        <v>193</v>
      </c>
      <c r="T25" s="18"/>
    </row>
    <row r="26" spans="1:20">
      <c r="A26" s="4">
        <v>22</v>
      </c>
      <c r="B26" s="17" t="s">
        <v>62</v>
      </c>
      <c r="C26" s="18" t="s">
        <v>1097</v>
      </c>
      <c r="D26" s="18" t="s">
        <v>23</v>
      </c>
      <c r="E26" s="19">
        <v>18050403501</v>
      </c>
      <c r="F26" s="18" t="s">
        <v>85</v>
      </c>
      <c r="G26" s="19">
        <v>18</v>
      </c>
      <c r="H26" s="19">
        <v>18</v>
      </c>
      <c r="I26" s="60">
        <f t="shared" si="0"/>
        <v>36</v>
      </c>
      <c r="J26" s="18">
        <v>9678522465</v>
      </c>
      <c r="K26" s="18" t="s">
        <v>1178</v>
      </c>
      <c r="L26" s="18" t="s">
        <v>1045</v>
      </c>
      <c r="M26" s="18">
        <v>9365589448</v>
      </c>
      <c r="N26" s="18" t="s">
        <v>1046</v>
      </c>
      <c r="O26" s="18">
        <v>9126580434</v>
      </c>
      <c r="P26" s="24" t="s">
        <v>1179</v>
      </c>
      <c r="Q26" s="18" t="s">
        <v>197</v>
      </c>
      <c r="R26" s="18">
        <v>21</v>
      </c>
      <c r="S26" s="18" t="s">
        <v>193</v>
      </c>
      <c r="T26" s="18"/>
    </row>
    <row r="27" spans="1:20">
      <c r="A27" s="4">
        <v>23</v>
      </c>
      <c r="B27" s="17" t="s">
        <v>62</v>
      </c>
      <c r="C27" s="18" t="s">
        <v>1098</v>
      </c>
      <c r="D27" s="18" t="s">
        <v>23</v>
      </c>
      <c r="E27" s="19">
        <v>18050403401</v>
      </c>
      <c r="F27" s="18" t="s">
        <v>85</v>
      </c>
      <c r="G27" s="19">
        <v>22</v>
      </c>
      <c r="H27" s="19">
        <v>20</v>
      </c>
      <c r="I27" s="60">
        <f t="shared" si="0"/>
        <v>42</v>
      </c>
      <c r="J27" s="18">
        <v>9401289703</v>
      </c>
      <c r="K27" s="18" t="s">
        <v>1178</v>
      </c>
      <c r="L27" s="18" t="s">
        <v>1045</v>
      </c>
      <c r="M27" s="18">
        <v>9365589448</v>
      </c>
      <c r="N27" s="18" t="s">
        <v>1048</v>
      </c>
      <c r="O27" s="18">
        <v>7638837029</v>
      </c>
      <c r="P27" s="24"/>
      <c r="Q27" s="18"/>
      <c r="R27" s="18">
        <v>20</v>
      </c>
      <c r="S27" s="18" t="s">
        <v>193</v>
      </c>
      <c r="T27" s="18"/>
    </row>
    <row r="28" spans="1:20">
      <c r="A28" s="4">
        <v>24</v>
      </c>
      <c r="B28" s="17" t="s">
        <v>62</v>
      </c>
      <c r="C28" s="18" t="s">
        <v>1099</v>
      </c>
      <c r="D28" s="18" t="s">
        <v>23</v>
      </c>
      <c r="E28" s="19">
        <v>18050402204</v>
      </c>
      <c r="F28" s="18" t="s">
        <v>77</v>
      </c>
      <c r="G28" s="19">
        <v>103</v>
      </c>
      <c r="H28" s="19">
        <v>98</v>
      </c>
      <c r="I28" s="60">
        <f t="shared" si="0"/>
        <v>201</v>
      </c>
      <c r="J28" s="18">
        <v>9678859566</v>
      </c>
      <c r="K28" s="18" t="s">
        <v>1178</v>
      </c>
      <c r="L28" s="18" t="s">
        <v>1045</v>
      </c>
      <c r="M28" s="18">
        <v>9365589448</v>
      </c>
      <c r="N28" s="18" t="s">
        <v>1047</v>
      </c>
      <c r="O28" s="18">
        <v>9954988782</v>
      </c>
      <c r="P28" s="24"/>
      <c r="Q28" s="18"/>
      <c r="R28" s="18">
        <v>22</v>
      </c>
      <c r="S28" s="18" t="s">
        <v>193</v>
      </c>
      <c r="T28" s="18"/>
    </row>
    <row r="29" spans="1:20">
      <c r="A29" s="4">
        <v>25</v>
      </c>
      <c r="B29" s="17" t="s">
        <v>62</v>
      </c>
      <c r="C29" s="58" t="s">
        <v>1100</v>
      </c>
      <c r="D29" s="58" t="s">
        <v>23</v>
      </c>
      <c r="E29" s="17">
        <v>18050402201</v>
      </c>
      <c r="F29" s="58" t="s">
        <v>85</v>
      </c>
      <c r="G29" s="17">
        <v>24</v>
      </c>
      <c r="H29" s="17">
        <v>19</v>
      </c>
      <c r="I29" s="60">
        <f t="shared" si="0"/>
        <v>43</v>
      </c>
      <c r="J29" s="58">
        <v>9957408747</v>
      </c>
      <c r="K29" s="58" t="s">
        <v>1178</v>
      </c>
      <c r="L29" s="58" t="s">
        <v>1045</v>
      </c>
      <c r="M29" s="58">
        <v>9365589448</v>
      </c>
      <c r="N29" s="58" t="s">
        <v>1047</v>
      </c>
      <c r="O29" s="58">
        <v>9954988782</v>
      </c>
      <c r="P29" s="24" t="s">
        <v>1180</v>
      </c>
      <c r="Q29" s="18" t="s">
        <v>210</v>
      </c>
      <c r="R29" s="18">
        <v>22</v>
      </c>
      <c r="S29" s="18" t="s">
        <v>193</v>
      </c>
      <c r="T29" s="18"/>
    </row>
    <row r="30" spans="1:20">
      <c r="A30" s="4">
        <v>26</v>
      </c>
      <c r="B30" s="17" t="s">
        <v>62</v>
      </c>
      <c r="C30" s="18" t="s">
        <v>1101</v>
      </c>
      <c r="D30" s="18" t="s">
        <v>23</v>
      </c>
      <c r="E30" s="19">
        <v>18050403402</v>
      </c>
      <c r="F30" s="18" t="s">
        <v>85</v>
      </c>
      <c r="G30" s="19">
        <v>35</v>
      </c>
      <c r="H30" s="19">
        <v>20</v>
      </c>
      <c r="I30" s="60">
        <f t="shared" si="0"/>
        <v>55</v>
      </c>
      <c r="J30" s="18">
        <v>9957408747</v>
      </c>
      <c r="K30" s="18" t="s">
        <v>1178</v>
      </c>
      <c r="L30" s="18" t="s">
        <v>1045</v>
      </c>
      <c r="M30" s="18">
        <v>9365589448</v>
      </c>
      <c r="N30" s="18" t="s">
        <v>1048</v>
      </c>
      <c r="O30" s="18">
        <v>7638837029</v>
      </c>
      <c r="P30" s="24"/>
      <c r="Q30" s="18"/>
      <c r="R30" s="18">
        <v>22</v>
      </c>
      <c r="S30" s="18" t="s">
        <v>193</v>
      </c>
      <c r="T30" s="18"/>
    </row>
    <row r="31" spans="1:20">
      <c r="A31" s="4">
        <v>27</v>
      </c>
      <c r="B31" s="17" t="s">
        <v>62</v>
      </c>
      <c r="C31" s="18" t="s">
        <v>1102</v>
      </c>
      <c r="D31" s="18" t="s">
        <v>25</v>
      </c>
      <c r="E31" s="19" t="s">
        <v>1103</v>
      </c>
      <c r="F31" s="18" t="s">
        <v>73</v>
      </c>
      <c r="G31" s="19">
        <v>5</v>
      </c>
      <c r="H31" s="19">
        <v>7</v>
      </c>
      <c r="I31" s="60">
        <f t="shared" si="0"/>
        <v>12</v>
      </c>
      <c r="J31" s="18">
        <v>9126432032</v>
      </c>
      <c r="K31" s="18" t="s">
        <v>573</v>
      </c>
      <c r="L31" s="18" t="s">
        <v>674</v>
      </c>
      <c r="M31" s="18">
        <v>9101012834</v>
      </c>
      <c r="N31" s="18" t="s">
        <v>675</v>
      </c>
      <c r="O31" s="18" t="s">
        <v>1181</v>
      </c>
      <c r="P31" s="24" t="s">
        <v>1182</v>
      </c>
      <c r="Q31" s="18" t="s">
        <v>245</v>
      </c>
      <c r="R31" s="18">
        <v>16</v>
      </c>
      <c r="S31" s="18" t="s">
        <v>193</v>
      </c>
      <c r="T31" s="18"/>
    </row>
    <row r="32" spans="1:20" ht="33">
      <c r="A32" s="4">
        <v>28</v>
      </c>
      <c r="B32" s="17" t="s">
        <v>62</v>
      </c>
      <c r="C32" s="18" t="s">
        <v>1104</v>
      </c>
      <c r="D32" s="18" t="s">
        <v>23</v>
      </c>
      <c r="E32" s="19">
        <v>18050404803</v>
      </c>
      <c r="F32" s="18" t="s">
        <v>85</v>
      </c>
      <c r="G32" s="19">
        <v>42</v>
      </c>
      <c r="H32" s="19">
        <v>35</v>
      </c>
      <c r="I32" s="60">
        <f t="shared" si="0"/>
        <v>77</v>
      </c>
      <c r="J32" s="18">
        <v>8403923961</v>
      </c>
      <c r="K32" s="18" t="s">
        <v>573</v>
      </c>
      <c r="L32" s="18" t="s">
        <v>674</v>
      </c>
      <c r="M32" s="18">
        <v>9101012834</v>
      </c>
      <c r="N32" s="18" t="s">
        <v>1183</v>
      </c>
      <c r="O32" s="18">
        <v>9126580461</v>
      </c>
      <c r="P32" s="24"/>
      <c r="Q32" s="18"/>
      <c r="R32" s="18">
        <v>17</v>
      </c>
      <c r="S32" s="18" t="s">
        <v>193</v>
      </c>
      <c r="T32" s="18"/>
    </row>
    <row r="33" spans="1:20" ht="33">
      <c r="A33" s="4">
        <v>29</v>
      </c>
      <c r="B33" s="17" t="s">
        <v>62</v>
      </c>
      <c r="C33" s="18" t="s">
        <v>1105</v>
      </c>
      <c r="D33" s="18" t="s">
        <v>23</v>
      </c>
      <c r="E33" s="19" t="s">
        <v>1106</v>
      </c>
      <c r="F33" s="18" t="s">
        <v>77</v>
      </c>
      <c r="G33" s="19">
        <v>43</v>
      </c>
      <c r="H33" s="19">
        <v>41</v>
      </c>
      <c r="I33" s="60">
        <f t="shared" si="0"/>
        <v>84</v>
      </c>
      <c r="J33" s="18">
        <v>9101992322</v>
      </c>
      <c r="K33" s="18" t="s">
        <v>1184</v>
      </c>
      <c r="L33" s="18" t="s">
        <v>262</v>
      </c>
      <c r="M33" s="18">
        <v>9864054604</v>
      </c>
      <c r="N33" s="18" t="s">
        <v>1185</v>
      </c>
      <c r="O33" s="18">
        <v>8011179782</v>
      </c>
      <c r="P33" s="24" t="s">
        <v>1186</v>
      </c>
      <c r="Q33" s="18" t="s">
        <v>192</v>
      </c>
      <c r="R33" s="18">
        <v>21</v>
      </c>
      <c r="S33" s="18" t="s">
        <v>193</v>
      </c>
      <c r="T33" s="18"/>
    </row>
    <row r="34" spans="1:20">
      <c r="A34" s="4">
        <v>30</v>
      </c>
      <c r="B34" s="17" t="s">
        <v>62</v>
      </c>
      <c r="C34" s="18" t="s">
        <v>1107</v>
      </c>
      <c r="D34" s="18" t="s">
        <v>23</v>
      </c>
      <c r="E34" s="19">
        <v>18050401802</v>
      </c>
      <c r="F34" s="18" t="s">
        <v>85</v>
      </c>
      <c r="G34" s="19">
        <v>10</v>
      </c>
      <c r="H34" s="19">
        <v>12</v>
      </c>
      <c r="I34" s="60">
        <f t="shared" si="0"/>
        <v>22</v>
      </c>
      <c r="J34" s="18">
        <v>9957491422</v>
      </c>
      <c r="K34" s="18" t="s">
        <v>1036</v>
      </c>
      <c r="L34" s="18" t="s">
        <v>1037</v>
      </c>
      <c r="M34" s="18">
        <v>9957094033</v>
      </c>
      <c r="N34" s="18" t="s">
        <v>454</v>
      </c>
      <c r="O34" s="18">
        <v>9678860507</v>
      </c>
      <c r="P34" s="24"/>
      <c r="Q34" s="18"/>
      <c r="R34" s="18">
        <v>21</v>
      </c>
      <c r="S34" s="18" t="s">
        <v>193</v>
      </c>
      <c r="T34" s="18"/>
    </row>
    <row r="35" spans="1:20">
      <c r="A35" s="4">
        <v>31</v>
      </c>
      <c r="B35" s="17" t="s">
        <v>62</v>
      </c>
      <c r="C35" s="18" t="s">
        <v>1108</v>
      </c>
      <c r="D35" s="18" t="s">
        <v>23</v>
      </c>
      <c r="E35" s="19">
        <v>18050415702</v>
      </c>
      <c r="F35" s="18" t="s">
        <v>85</v>
      </c>
      <c r="G35" s="19">
        <v>38</v>
      </c>
      <c r="H35" s="19">
        <v>35</v>
      </c>
      <c r="I35" s="60">
        <f t="shared" si="0"/>
        <v>73</v>
      </c>
      <c r="J35" s="18">
        <v>9954384576</v>
      </c>
      <c r="K35" s="18" t="s">
        <v>1036</v>
      </c>
      <c r="L35" s="18" t="s">
        <v>1037</v>
      </c>
      <c r="M35" s="18">
        <v>9957094033</v>
      </c>
      <c r="N35" s="18" t="s">
        <v>1187</v>
      </c>
      <c r="O35" s="18">
        <v>9957818059</v>
      </c>
      <c r="P35" s="24" t="s">
        <v>1188</v>
      </c>
      <c r="Q35" s="18" t="s">
        <v>221</v>
      </c>
      <c r="R35" s="18">
        <v>18</v>
      </c>
      <c r="S35" s="18" t="s">
        <v>193</v>
      </c>
      <c r="T35" s="18"/>
    </row>
    <row r="36" spans="1:20">
      <c r="A36" s="4">
        <v>32</v>
      </c>
      <c r="B36" s="17" t="s">
        <v>62</v>
      </c>
      <c r="C36" s="18" t="s">
        <v>1109</v>
      </c>
      <c r="D36" s="18" t="s">
        <v>23</v>
      </c>
      <c r="E36" s="19">
        <v>18050415705</v>
      </c>
      <c r="F36" s="18" t="s">
        <v>77</v>
      </c>
      <c r="G36" s="19">
        <v>146</v>
      </c>
      <c r="H36" s="19">
        <v>86</v>
      </c>
      <c r="I36" s="60">
        <f t="shared" si="0"/>
        <v>232</v>
      </c>
      <c r="J36" s="18">
        <v>6101162462</v>
      </c>
      <c r="K36" s="18" t="s">
        <v>1036</v>
      </c>
      <c r="L36" s="18" t="s">
        <v>1037</v>
      </c>
      <c r="M36" s="18">
        <v>9957094033</v>
      </c>
      <c r="N36" s="18" t="s">
        <v>1187</v>
      </c>
      <c r="O36" s="18">
        <v>9957818059</v>
      </c>
      <c r="P36" s="24"/>
      <c r="Q36" s="18"/>
      <c r="R36" s="18">
        <v>20</v>
      </c>
      <c r="S36" s="18" t="s">
        <v>193</v>
      </c>
      <c r="T36" s="18"/>
    </row>
    <row r="37" spans="1:20">
      <c r="A37" s="4">
        <v>33</v>
      </c>
      <c r="B37" s="17" t="s">
        <v>62</v>
      </c>
      <c r="C37" s="18" t="s">
        <v>1110</v>
      </c>
      <c r="D37" s="18" t="s">
        <v>25</v>
      </c>
      <c r="E37" s="19">
        <v>287</v>
      </c>
      <c r="F37" s="18" t="s">
        <v>73</v>
      </c>
      <c r="G37" s="19">
        <v>27</v>
      </c>
      <c r="H37" s="19">
        <v>23</v>
      </c>
      <c r="I37" s="60">
        <f t="shared" si="0"/>
        <v>50</v>
      </c>
      <c r="J37" s="18">
        <v>9859493170</v>
      </c>
      <c r="K37" s="18" t="s">
        <v>466</v>
      </c>
      <c r="L37" s="18" t="s">
        <v>467</v>
      </c>
      <c r="M37" s="18">
        <v>9401259408</v>
      </c>
      <c r="N37" s="18" t="s">
        <v>468</v>
      </c>
      <c r="O37" s="18">
        <v>7896246117</v>
      </c>
      <c r="P37" s="24" t="s">
        <v>1189</v>
      </c>
      <c r="Q37" s="18" t="s">
        <v>210</v>
      </c>
      <c r="R37" s="18">
        <v>20</v>
      </c>
      <c r="S37" s="18" t="s">
        <v>193</v>
      </c>
      <c r="T37" s="18"/>
    </row>
    <row r="38" spans="1:20">
      <c r="A38" s="4">
        <v>34</v>
      </c>
      <c r="B38" s="17" t="s">
        <v>62</v>
      </c>
      <c r="C38" s="18" t="s">
        <v>1111</v>
      </c>
      <c r="D38" s="18" t="s">
        <v>25</v>
      </c>
      <c r="E38" s="19">
        <v>56</v>
      </c>
      <c r="F38" s="18" t="s">
        <v>73</v>
      </c>
      <c r="G38" s="19">
        <v>30</v>
      </c>
      <c r="H38" s="19">
        <v>38</v>
      </c>
      <c r="I38" s="60">
        <f t="shared" si="0"/>
        <v>68</v>
      </c>
      <c r="J38" s="18">
        <v>8753932559</v>
      </c>
      <c r="K38" s="18" t="s">
        <v>466</v>
      </c>
      <c r="L38" s="18" t="s">
        <v>467</v>
      </c>
      <c r="M38" s="18">
        <v>9401259408</v>
      </c>
      <c r="N38" s="18" t="s">
        <v>1190</v>
      </c>
      <c r="O38" s="18">
        <v>8876019165</v>
      </c>
      <c r="P38" s="24"/>
      <c r="Q38" s="18"/>
      <c r="R38" s="18">
        <v>21</v>
      </c>
      <c r="S38" s="18" t="s">
        <v>193</v>
      </c>
      <c r="T38" s="18"/>
    </row>
    <row r="39" spans="1:20">
      <c r="A39" s="4">
        <v>35</v>
      </c>
      <c r="B39" s="17" t="s">
        <v>62</v>
      </c>
      <c r="C39" s="18" t="s">
        <v>1112</v>
      </c>
      <c r="D39" s="18" t="s">
        <v>25</v>
      </c>
      <c r="E39" s="19">
        <v>197</v>
      </c>
      <c r="F39" s="18" t="s">
        <v>73</v>
      </c>
      <c r="G39" s="19">
        <v>33</v>
      </c>
      <c r="H39" s="19">
        <v>31</v>
      </c>
      <c r="I39" s="60">
        <f t="shared" si="0"/>
        <v>64</v>
      </c>
      <c r="J39" s="18">
        <v>8753975101</v>
      </c>
      <c r="K39" s="18" t="s">
        <v>466</v>
      </c>
      <c r="L39" s="18" t="s">
        <v>1191</v>
      </c>
      <c r="M39" s="18">
        <v>8721861144</v>
      </c>
      <c r="N39" s="18" t="s">
        <v>1192</v>
      </c>
      <c r="O39" s="18" t="s">
        <v>1193</v>
      </c>
      <c r="P39" s="24" t="s">
        <v>1194</v>
      </c>
      <c r="Q39" s="18" t="s">
        <v>192</v>
      </c>
      <c r="R39" s="18">
        <v>21</v>
      </c>
      <c r="S39" s="18" t="s">
        <v>193</v>
      </c>
      <c r="T39" s="18"/>
    </row>
    <row r="40" spans="1:20">
      <c r="A40" s="4">
        <v>36</v>
      </c>
      <c r="B40" s="17" t="s">
        <v>62</v>
      </c>
      <c r="C40" s="18" t="s">
        <v>1113</v>
      </c>
      <c r="D40" s="18" t="s">
        <v>25</v>
      </c>
      <c r="E40" s="19" t="s">
        <v>1114</v>
      </c>
      <c r="F40" s="18" t="s">
        <v>73</v>
      </c>
      <c r="G40" s="19">
        <v>25</v>
      </c>
      <c r="H40" s="19">
        <v>23</v>
      </c>
      <c r="I40" s="60">
        <f t="shared" si="0"/>
        <v>48</v>
      </c>
      <c r="J40" s="18">
        <v>8638665371</v>
      </c>
      <c r="K40" s="18" t="s">
        <v>466</v>
      </c>
      <c r="L40" s="18" t="s">
        <v>1191</v>
      </c>
      <c r="M40" s="18">
        <v>8721861144</v>
      </c>
      <c r="N40" s="18" t="s">
        <v>1192</v>
      </c>
      <c r="O40" s="18" t="s">
        <v>1193</v>
      </c>
      <c r="P40" s="24"/>
      <c r="Q40" s="18"/>
      <c r="R40" s="18">
        <v>21</v>
      </c>
      <c r="S40" s="18" t="s">
        <v>193</v>
      </c>
      <c r="T40" s="18"/>
    </row>
    <row r="41" spans="1:20">
      <c r="A41" s="4">
        <v>37</v>
      </c>
      <c r="B41" s="17" t="s">
        <v>62</v>
      </c>
      <c r="C41" s="18" t="s">
        <v>1115</v>
      </c>
      <c r="D41" s="18" t="s">
        <v>23</v>
      </c>
      <c r="E41" s="19">
        <v>18050415707</v>
      </c>
      <c r="F41" s="18" t="s">
        <v>85</v>
      </c>
      <c r="G41" s="19">
        <v>5</v>
      </c>
      <c r="H41" s="19">
        <v>4</v>
      </c>
      <c r="I41" s="60">
        <f t="shared" si="0"/>
        <v>9</v>
      </c>
      <c r="J41" s="18">
        <v>9864724768</v>
      </c>
      <c r="K41" s="18" t="s">
        <v>1036</v>
      </c>
      <c r="L41" s="18" t="s">
        <v>1037</v>
      </c>
      <c r="M41" s="18">
        <v>9957094033</v>
      </c>
      <c r="N41" s="18" t="s">
        <v>1187</v>
      </c>
      <c r="O41" s="18">
        <v>9957818059</v>
      </c>
      <c r="P41" s="24" t="s">
        <v>1195</v>
      </c>
      <c r="Q41" s="18" t="s">
        <v>215</v>
      </c>
      <c r="R41" s="18">
        <v>20</v>
      </c>
      <c r="S41" s="18" t="s">
        <v>193</v>
      </c>
      <c r="T41" s="18"/>
    </row>
    <row r="42" spans="1:20">
      <c r="A42" s="4">
        <v>38</v>
      </c>
      <c r="B42" s="17" t="s">
        <v>62</v>
      </c>
      <c r="C42" s="18" t="s">
        <v>1116</v>
      </c>
      <c r="D42" s="18" t="s">
        <v>23</v>
      </c>
      <c r="E42" s="19">
        <v>18050415703</v>
      </c>
      <c r="F42" s="18" t="s">
        <v>85</v>
      </c>
      <c r="G42" s="19">
        <v>33</v>
      </c>
      <c r="H42" s="19">
        <v>29</v>
      </c>
      <c r="I42" s="60">
        <f t="shared" si="0"/>
        <v>62</v>
      </c>
      <c r="J42" s="18">
        <v>8822292688</v>
      </c>
      <c r="K42" s="18" t="s">
        <v>1036</v>
      </c>
      <c r="L42" s="18" t="s">
        <v>1037</v>
      </c>
      <c r="M42" s="18">
        <v>9957094033</v>
      </c>
      <c r="N42" s="18" t="s">
        <v>1196</v>
      </c>
      <c r="O42" s="18">
        <v>8486212969</v>
      </c>
      <c r="P42" s="24"/>
      <c r="Q42" s="18"/>
      <c r="R42" s="18">
        <v>20</v>
      </c>
      <c r="S42" s="18" t="s">
        <v>193</v>
      </c>
      <c r="T42" s="18"/>
    </row>
    <row r="43" spans="1:20">
      <c r="A43" s="4">
        <v>39</v>
      </c>
      <c r="B43" s="17" t="s">
        <v>62</v>
      </c>
      <c r="C43" s="18" t="s">
        <v>1117</v>
      </c>
      <c r="D43" s="18" t="s">
        <v>23</v>
      </c>
      <c r="E43" s="19">
        <v>18050415704</v>
      </c>
      <c r="F43" s="18" t="s">
        <v>85</v>
      </c>
      <c r="G43" s="19">
        <v>26</v>
      </c>
      <c r="H43" s="19">
        <v>21</v>
      </c>
      <c r="I43" s="60">
        <f t="shared" si="0"/>
        <v>47</v>
      </c>
      <c r="J43" s="18">
        <v>9954826335</v>
      </c>
      <c r="K43" s="18" t="s">
        <v>1036</v>
      </c>
      <c r="L43" s="18" t="s">
        <v>1037</v>
      </c>
      <c r="M43" s="18">
        <v>9957094033</v>
      </c>
      <c r="N43" s="18" t="s">
        <v>1196</v>
      </c>
      <c r="O43" s="18">
        <v>8486212969</v>
      </c>
      <c r="P43" s="24"/>
      <c r="Q43" s="18"/>
      <c r="R43" s="18">
        <v>21</v>
      </c>
      <c r="S43" s="18" t="s">
        <v>193</v>
      </c>
      <c r="T43" s="18"/>
    </row>
    <row r="44" spans="1:20">
      <c r="A44" s="4">
        <v>40</v>
      </c>
      <c r="B44" s="17" t="s">
        <v>62</v>
      </c>
      <c r="C44" s="18" t="s">
        <v>1118</v>
      </c>
      <c r="D44" s="18" t="s">
        <v>23</v>
      </c>
      <c r="E44" s="19">
        <v>18050411817</v>
      </c>
      <c r="F44" s="18" t="s">
        <v>100</v>
      </c>
      <c r="G44" s="19">
        <v>24</v>
      </c>
      <c r="H44" s="19">
        <v>21</v>
      </c>
      <c r="I44" s="60">
        <f t="shared" si="0"/>
        <v>45</v>
      </c>
      <c r="J44" s="18">
        <v>9954769846</v>
      </c>
      <c r="K44" s="18" t="s">
        <v>1036</v>
      </c>
      <c r="L44" s="18" t="s">
        <v>1037</v>
      </c>
      <c r="M44" s="18">
        <v>9957094033</v>
      </c>
      <c r="N44" s="18" t="s">
        <v>1196</v>
      </c>
      <c r="O44" s="18">
        <v>8486212969</v>
      </c>
      <c r="P44" s="24" t="s">
        <v>1197</v>
      </c>
      <c r="Q44" s="18" t="s">
        <v>237</v>
      </c>
      <c r="R44" s="18">
        <v>22</v>
      </c>
      <c r="S44" s="18" t="s">
        <v>193</v>
      </c>
      <c r="T44" s="18"/>
    </row>
    <row r="45" spans="1:20">
      <c r="A45" s="4">
        <v>41</v>
      </c>
      <c r="B45" s="17" t="s">
        <v>62</v>
      </c>
      <c r="C45" s="18" t="s">
        <v>1119</v>
      </c>
      <c r="D45" s="18" t="s">
        <v>23</v>
      </c>
      <c r="E45" s="19">
        <v>18050403202</v>
      </c>
      <c r="F45" s="18" t="s">
        <v>85</v>
      </c>
      <c r="G45" s="19">
        <v>12</v>
      </c>
      <c r="H45" s="19">
        <v>10</v>
      </c>
      <c r="I45" s="60">
        <f t="shared" si="0"/>
        <v>22</v>
      </c>
      <c r="J45" s="18">
        <v>8011927795</v>
      </c>
      <c r="K45" s="18" t="s">
        <v>890</v>
      </c>
      <c r="L45" s="18" t="s">
        <v>1041</v>
      </c>
      <c r="M45" s="18">
        <v>8486421537</v>
      </c>
      <c r="N45" s="18" t="s">
        <v>1043</v>
      </c>
      <c r="O45" s="18">
        <v>9957391620</v>
      </c>
      <c r="P45" s="24"/>
      <c r="Q45" s="18"/>
      <c r="R45" s="18">
        <v>21</v>
      </c>
      <c r="S45" s="18" t="s">
        <v>193</v>
      </c>
      <c r="T45" s="18"/>
    </row>
    <row r="46" spans="1:20">
      <c r="A46" s="4">
        <v>42</v>
      </c>
      <c r="B46" s="17" t="s">
        <v>62</v>
      </c>
      <c r="C46" s="18" t="s">
        <v>1120</v>
      </c>
      <c r="D46" s="18" t="s">
        <v>23</v>
      </c>
      <c r="E46" s="19">
        <v>18050401302</v>
      </c>
      <c r="F46" s="18" t="s">
        <v>100</v>
      </c>
      <c r="G46" s="19">
        <v>26</v>
      </c>
      <c r="H46" s="19">
        <v>20</v>
      </c>
      <c r="I46" s="60">
        <f t="shared" si="0"/>
        <v>46</v>
      </c>
      <c r="J46" s="18">
        <v>9401156600</v>
      </c>
      <c r="K46" s="18" t="s">
        <v>890</v>
      </c>
      <c r="L46" s="18" t="s">
        <v>1041</v>
      </c>
      <c r="M46" s="18">
        <v>8486421537</v>
      </c>
      <c r="N46" s="18" t="s">
        <v>1043</v>
      </c>
      <c r="O46" s="18">
        <v>9957391620</v>
      </c>
      <c r="P46" s="24"/>
      <c r="Q46" s="18"/>
      <c r="R46" s="18">
        <v>20</v>
      </c>
      <c r="S46" s="18" t="s">
        <v>193</v>
      </c>
      <c r="T46" s="18"/>
    </row>
    <row r="47" spans="1:20">
      <c r="A47" s="4">
        <v>43</v>
      </c>
      <c r="B47" s="17" t="s">
        <v>62</v>
      </c>
      <c r="C47" s="18" t="s">
        <v>1121</v>
      </c>
      <c r="D47" s="18" t="s">
        <v>23</v>
      </c>
      <c r="E47" s="19">
        <v>18050401301</v>
      </c>
      <c r="F47" s="18" t="s">
        <v>85</v>
      </c>
      <c r="G47" s="19">
        <v>35</v>
      </c>
      <c r="H47" s="19">
        <v>34</v>
      </c>
      <c r="I47" s="60">
        <f t="shared" si="0"/>
        <v>69</v>
      </c>
      <c r="J47" s="18">
        <v>9954948965</v>
      </c>
      <c r="K47" s="18" t="s">
        <v>890</v>
      </c>
      <c r="L47" s="18" t="s">
        <v>1041</v>
      </c>
      <c r="M47" s="18">
        <v>8486421537</v>
      </c>
      <c r="N47" s="18" t="s">
        <v>1043</v>
      </c>
      <c r="O47" s="18">
        <v>9957391620</v>
      </c>
      <c r="P47" s="24" t="s">
        <v>1198</v>
      </c>
      <c r="Q47" s="18" t="s">
        <v>257</v>
      </c>
      <c r="R47" s="18">
        <v>21</v>
      </c>
      <c r="S47" s="18" t="s">
        <v>193</v>
      </c>
      <c r="T47" s="18"/>
    </row>
    <row r="48" spans="1:20">
      <c r="A48" s="4">
        <v>44</v>
      </c>
      <c r="B48" s="17" t="s">
        <v>62</v>
      </c>
      <c r="C48" s="18" t="s">
        <v>1122</v>
      </c>
      <c r="D48" s="18" t="s">
        <v>23</v>
      </c>
      <c r="E48" s="19">
        <v>18050400601</v>
      </c>
      <c r="F48" s="18" t="s">
        <v>85</v>
      </c>
      <c r="G48" s="19">
        <v>37</v>
      </c>
      <c r="H48" s="19">
        <v>30</v>
      </c>
      <c r="I48" s="60">
        <f t="shared" si="0"/>
        <v>67</v>
      </c>
      <c r="J48" s="18">
        <v>9678186610</v>
      </c>
      <c r="K48" s="18" t="s">
        <v>890</v>
      </c>
      <c r="L48" s="18" t="s">
        <v>1041</v>
      </c>
      <c r="M48" s="18">
        <v>8486421537</v>
      </c>
      <c r="N48" s="18" t="s">
        <v>1042</v>
      </c>
      <c r="O48" s="18">
        <v>8499853522</v>
      </c>
      <c r="P48" s="24"/>
      <c r="Q48" s="18"/>
      <c r="R48" s="18">
        <v>20</v>
      </c>
      <c r="S48" s="18" t="s">
        <v>193</v>
      </c>
      <c r="T48" s="18"/>
    </row>
    <row r="49" spans="1:20">
      <c r="A49" s="4">
        <v>45</v>
      </c>
      <c r="B49" s="17" t="s">
        <v>62</v>
      </c>
      <c r="C49" s="18" t="s">
        <v>1123</v>
      </c>
      <c r="D49" s="18" t="s">
        <v>23</v>
      </c>
      <c r="E49" s="19">
        <v>18050400602</v>
      </c>
      <c r="F49" s="18" t="s">
        <v>100</v>
      </c>
      <c r="G49" s="19">
        <v>16</v>
      </c>
      <c r="H49" s="19">
        <v>14</v>
      </c>
      <c r="I49" s="60">
        <f t="shared" si="0"/>
        <v>30</v>
      </c>
      <c r="J49" s="18">
        <v>9101831484</v>
      </c>
      <c r="K49" s="18" t="s">
        <v>890</v>
      </c>
      <c r="L49" s="18" t="s">
        <v>1041</v>
      </c>
      <c r="M49" s="18">
        <v>8486421537</v>
      </c>
      <c r="N49" s="18" t="s">
        <v>1042</v>
      </c>
      <c r="O49" s="18">
        <v>8499853522</v>
      </c>
      <c r="P49" s="24"/>
      <c r="Q49" s="18"/>
      <c r="R49" s="18">
        <v>22</v>
      </c>
      <c r="S49" s="18" t="s">
        <v>193</v>
      </c>
      <c r="T49" s="18"/>
    </row>
    <row r="50" spans="1:20">
      <c r="A50" s="4">
        <v>46</v>
      </c>
      <c r="B50" s="17" t="s">
        <v>62</v>
      </c>
      <c r="C50" s="18" t="s">
        <v>1124</v>
      </c>
      <c r="D50" s="18" t="s">
        <v>23</v>
      </c>
      <c r="E50" s="19" t="s">
        <v>1125</v>
      </c>
      <c r="F50" s="18" t="s">
        <v>85</v>
      </c>
      <c r="G50" s="19">
        <v>11</v>
      </c>
      <c r="H50" s="19">
        <v>10</v>
      </c>
      <c r="I50" s="60">
        <f t="shared" si="0"/>
        <v>21</v>
      </c>
      <c r="J50" s="18">
        <v>9365692663</v>
      </c>
      <c r="K50" s="18" t="s">
        <v>890</v>
      </c>
      <c r="L50" s="18" t="s">
        <v>1041</v>
      </c>
      <c r="M50" s="18">
        <v>8486421537</v>
      </c>
      <c r="N50" s="18" t="s">
        <v>1042</v>
      </c>
      <c r="O50" s="18">
        <v>8499853522</v>
      </c>
      <c r="P50" s="24"/>
      <c r="Q50" s="18"/>
      <c r="R50" s="18">
        <v>21</v>
      </c>
      <c r="S50" s="18" t="s">
        <v>193</v>
      </c>
      <c r="T50" s="18"/>
    </row>
    <row r="51" spans="1:20">
      <c r="A51" s="4">
        <v>47</v>
      </c>
      <c r="B51" s="17" t="s">
        <v>63</v>
      </c>
      <c r="C51" s="18" t="s">
        <v>1126</v>
      </c>
      <c r="D51" s="18" t="s">
        <v>25</v>
      </c>
      <c r="E51" s="19">
        <v>60</v>
      </c>
      <c r="F51" s="18" t="s">
        <v>73</v>
      </c>
      <c r="G51" s="19">
        <v>20</v>
      </c>
      <c r="H51" s="19">
        <v>23</v>
      </c>
      <c r="I51" s="60">
        <f t="shared" si="0"/>
        <v>43</v>
      </c>
      <c r="J51" s="18">
        <v>9600583862</v>
      </c>
      <c r="K51" s="18" t="s">
        <v>573</v>
      </c>
      <c r="L51" s="18" t="s">
        <v>674</v>
      </c>
      <c r="M51" s="18">
        <v>9101012834</v>
      </c>
      <c r="N51" s="18" t="s">
        <v>1199</v>
      </c>
      <c r="O51" s="18">
        <v>8724064535</v>
      </c>
      <c r="P51" s="24" t="s">
        <v>1162</v>
      </c>
      <c r="Q51" s="18" t="s">
        <v>203</v>
      </c>
      <c r="R51" s="18">
        <v>20</v>
      </c>
      <c r="S51" s="18" t="s">
        <v>193</v>
      </c>
      <c r="T51" s="18"/>
    </row>
    <row r="52" spans="1:20">
      <c r="A52" s="4">
        <v>48</v>
      </c>
      <c r="B52" s="17" t="s">
        <v>63</v>
      </c>
      <c r="C52" s="18" t="s">
        <v>1127</v>
      </c>
      <c r="D52" s="18" t="s">
        <v>25</v>
      </c>
      <c r="E52" s="19">
        <v>133</v>
      </c>
      <c r="F52" s="18" t="s">
        <v>73</v>
      </c>
      <c r="G52" s="19">
        <v>12</v>
      </c>
      <c r="H52" s="19">
        <v>10</v>
      </c>
      <c r="I52" s="60">
        <f t="shared" si="0"/>
        <v>22</v>
      </c>
      <c r="J52" s="18">
        <v>9859724392</v>
      </c>
      <c r="K52" s="18" t="s">
        <v>573</v>
      </c>
      <c r="L52" s="18" t="s">
        <v>674</v>
      </c>
      <c r="M52" s="18">
        <v>9957047874</v>
      </c>
      <c r="N52" s="18" t="s">
        <v>702</v>
      </c>
      <c r="O52" s="18">
        <v>9126580461</v>
      </c>
      <c r="P52" s="24"/>
      <c r="Q52" s="18"/>
      <c r="R52" s="18">
        <v>20</v>
      </c>
      <c r="S52" s="18" t="s">
        <v>193</v>
      </c>
      <c r="T52" s="18"/>
    </row>
    <row r="53" spans="1:20">
      <c r="A53" s="4">
        <v>49</v>
      </c>
      <c r="B53" s="17" t="s">
        <v>63</v>
      </c>
      <c r="C53" s="58" t="s">
        <v>573</v>
      </c>
      <c r="D53" s="58" t="s">
        <v>25</v>
      </c>
      <c r="E53" s="17">
        <v>53</v>
      </c>
      <c r="F53" s="58" t="s">
        <v>73</v>
      </c>
      <c r="G53" s="17">
        <v>24</v>
      </c>
      <c r="H53" s="17">
        <v>16</v>
      </c>
      <c r="I53" s="60">
        <f t="shared" si="0"/>
        <v>40</v>
      </c>
      <c r="J53" s="58">
        <v>7637088430</v>
      </c>
      <c r="K53" s="58" t="s">
        <v>573</v>
      </c>
      <c r="L53" s="58" t="s">
        <v>674</v>
      </c>
      <c r="M53" s="58">
        <v>9101012834</v>
      </c>
      <c r="N53" s="58" t="s">
        <v>675</v>
      </c>
      <c r="O53" s="58" t="s">
        <v>1181</v>
      </c>
      <c r="P53" s="24"/>
      <c r="Q53" s="18"/>
      <c r="R53" s="18">
        <v>20</v>
      </c>
      <c r="S53" s="18" t="s">
        <v>193</v>
      </c>
      <c r="T53" s="18"/>
    </row>
    <row r="54" spans="1:20">
      <c r="A54" s="4">
        <v>50</v>
      </c>
      <c r="B54" s="17" t="s">
        <v>63</v>
      </c>
      <c r="C54" s="18" t="s">
        <v>1128</v>
      </c>
      <c r="D54" s="18" t="s">
        <v>25</v>
      </c>
      <c r="E54" s="19">
        <v>192</v>
      </c>
      <c r="F54" s="18" t="s">
        <v>73</v>
      </c>
      <c r="G54" s="19">
        <v>38</v>
      </c>
      <c r="H54" s="19">
        <v>37</v>
      </c>
      <c r="I54" s="60">
        <f t="shared" si="0"/>
        <v>75</v>
      </c>
      <c r="J54" s="18">
        <v>8876033026</v>
      </c>
      <c r="K54" s="18" t="s">
        <v>573</v>
      </c>
      <c r="L54" s="18" t="s">
        <v>674</v>
      </c>
      <c r="M54" s="18">
        <v>9101012834</v>
      </c>
      <c r="N54" s="18" t="s">
        <v>1183</v>
      </c>
      <c r="O54" s="18">
        <v>9126580461</v>
      </c>
      <c r="P54" s="24" t="s">
        <v>1164</v>
      </c>
      <c r="Q54" s="18" t="s">
        <v>671</v>
      </c>
      <c r="R54" s="18">
        <v>18</v>
      </c>
      <c r="S54" s="18" t="s">
        <v>193</v>
      </c>
      <c r="T54" s="18"/>
    </row>
    <row r="55" spans="1:20">
      <c r="A55" s="4">
        <v>51</v>
      </c>
      <c r="B55" s="17" t="s">
        <v>63</v>
      </c>
      <c r="C55" s="18" t="s">
        <v>1129</v>
      </c>
      <c r="D55" s="18" t="s">
        <v>25</v>
      </c>
      <c r="E55" s="19">
        <v>291</v>
      </c>
      <c r="F55" s="18" t="s">
        <v>73</v>
      </c>
      <c r="G55" s="19">
        <v>11</v>
      </c>
      <c r="H55" s="19">
        <v>7</v>
      </c>
      <c r="I55" s="60">
        <f t="shared" si="0"/>
        <v>18</v>
      </c>
      <c r="J55" s="18">
        <v>9957892660</v>
      </c>
      <c r="K55" s="18" t="s">
        <v>573</v>
      </c>
      <c r="L55" s="18" t="s">
        <v>674</v>
      </c>
      <c r="M55" s="18">
        <v>9101012834</v>
      </c>
      <c r="N55" s="18" t="s">
        <v>1199</v>
      </c>
      <c r="O55" s="18">
        <v>8724064535</v>
      </c>
      <c r="P55" s="24"/>
      <c r="Q55" s="18"/>
      <c r="R55" s="18">
        <v>20</v>
      </c>
      <c r="S55" s="18" t="s">
        <v>193</v>
      </c>
      <c r="T55" s="18"/>
    </row>
    <row r="56" spans="1:20">
      <c r="A56" s="4">
        <v>52</v>
      </c>
      <c r="B56" s="17" t="s">
        <v>63</v>
      </c>
      <c r="C56" s="18" t="s">
        <v>1130</v>
      </c>
      <c r="D56" s="18" t="s">
        <v>25</v>
      </c>
      <c r="E56" s="19">
        <v>294</v>
      </c>
      <c r="F56" s="18" t="s">
        <v>73</v>
      </c>
      <c r="G56" s="19">
        <v>17</v>
      </c>
      <c r="H56" s="19">
        <v>12</v>
      </c>
      <c r="I56" s="60">
        <f t="shared" si="0"/>
        <v>29</v>
      </c>
      <c r="J56" s="18">
        <v>9136019302</v>
      </c>
      <c r="K56" s="18" t="s">
        <v>573</v>
      </c>
      <c r="L56" s="18" t="s">
        <v>674</v>
      </c>
      <c r="M56" s="18">
        <v>9101012834</v>
      </c>
      <c r="N56" s="18" t="s">
        <v>1199</v>
      </c>
      <c r="O56" s="18">
        <v>8724064535</v>
      </c>
      <c r="P56" s="24"/>
      <c r="Q56" s="18"/>
      <c r="R56" s="18">
        <v>22</v>
      </c>
      <c r="S56" s="18" t="s">
        <v>193</v>
      </c>
      <c r="T56" s="18"/>
    </row>
    <row r="57" spans="1:20">
      <c r="A57" s="4">
        <v>53</v>
      </c>
      <c r="B57" s="17" t="s">
        <v>63</v>
      </c>
      <c r="C57" s="18" t="s">
        <v>1131</v>
      </c>
      <c r="D57" s="18" t="s">
        <v>25</v>
      </c>
      <c r="E57" s="19">
        <v>295</v>
      </c>
      <c r="F57" s="18" t="s">
        <v>73</v>
      </c>
      <c r="G57" s="19">
        <v>5</v>
      </c>
      <c r="H57" s="19">
        <v>6</v>
      </c>
      <c r="I57" s="60">
        <f t="shared" si="0"/>
        <v>11</v>
      </c>
      <c r="J57" s="18">
        <v>8749496784</v>
      </c>
      <c r="K57" s="18" t="s">
        <v>573</v>
      </c>
      <c r="L57" s="18" t="s">
        <v>674</v>
      </c>
      <c r="M57" s="18">
        <v>9957047874</v>
      </c>
      <c r="N57" s="18" t="s">
        <v>702</v>
      </c>
      <c r="O57" s="18">
        <v>9126580461</v>
      </c>
      <c r="P57" s="24"/>
      <c r="Q57" s="18"/>
      <c r="R57" s="18">
        <v>21</v>
      </c>
      <c r="S57" s="18" t="s">
        <v>193</v>
      </c>
      <c r="T57" s="18"/>
    </row>
    <row r="58" spans="1:20">
      <c r="A58" s="4">
        <v>54</v>
      </c>
      <c r="B58" s="17" t="s">
        <v>63</v>
      </c>
      <c r="C58" s="18" t="s">
        <v>1132</v>
      </c>
      <c r="D58" s="18" t="s">
        <v>23</v>
      </c>
      <c r="E58" s="19">
        <v>18050409501</v>
      </c>
      <c r="F58" s="18" t="s">
        <v>85</v>
      </c>
      <c r="G58" s="19">
        <v>17</v>
      </c>
      <c r="H58" s="19">
        <v>11</v>
      </c>
      <c r="I58" s="60">
        <f t="shared" si="0"/>
        <v>28</v>
      </c>
      <c r="J58" s="18">
        <v>7635870158</v>
      </c>
      <c r="K58" s="18" t="s">
        <v>573</v>
      </c>
      <c r="L58" s="18" t="s">
        <v>674</v>
      </c>
      <c r="M58" s="18">
        <v>9957047874</v>
      </c>
      <c r="N58" s="18" t="s">
        <v>1200</v>
      </c>
      <c r="O58" s="18">
        <v>9706767248</v>
      </c>
      <c r="P58" s="24"/>
      <c r="Q58" s="18"/>
      <c r="R58" s="18">
        <v>18</v>
      </c>
      <c r="S58" s="18" t="s">
        <v>193</v>
      </c>
      <c r="T58" s="18"/>
    </row>
    <row r="59" spans="1:20" ht="33">
      <c r="A59" s="4">
        <v>55</v>
      </c>
      <c r="B59" s="17" t="s">
        <v>63</v>
      </c>
      <c r="C59" s="18" t="s">
        <v>1133</v>
      </c>
      <c r="D59" s="18" t="s">
        <v>25</v>
      </c>
      <c r="E59" s="19">
        <v>284</v>
      </c>
      <c r="F59" s="18" t="s">
        <v>73</v>
      </c>
      <c r="G59" s="19">
        <v>33</v>
      </c>
      <c r="H59" s="19">
        <v>27</v>
      </c>
      <c r="I59" s="60">
        <f t="shared" si="0"/>
        <v>60</v>
      </c>
      <c r="J59" s="18">
        <v>9864996701</v>
      </c>
      <c r="K59" s="18" t="s">
        <v>573</v>
      </c>
      <c r="L59" s="18" t="s">
        <v>674</v>
      </c>
      <c r="M59" s="18">
        <v>9957047874</v>
      </c>
      <c r="N59" s="18" t="s">
        <v>675</v>
      </c>
      <c r="O59" s="18" t="s">
        <v>1181</v>
      </c>
      <c r="P59" s="24" t="s">
        <v>1170</v>
      </c>
      <c r="Q59" s="18" t="s">
        <v>192</v>
      </c>
      <c r="R59" s="18">
        <v>22</v>
      </c>
      <c r="S59" s="18" t="s">
        <v>193</v>
      </c>
      <c r="T59" s="18"/>
    </row>
    <row r="60" spans="1:20">
      <c r="A60" s="4">
        <v>56</v>
      </c>
      <c r="B60" s="17" t="s">
        <v>63</v>
      </c>
      <c r="C60" s="18" t="s">
        <v>1134</v>
      </c>
      <c r="D60" s="18" t="s">
        <v>25</v>
      </c>
      <c r="E60" s="19">
        <v>286</v>
      </c>
      <c r="F60" s="18" t="s">
        <v>73</v>
      </c>
      <c r="G60" s="19">
        <v>12</v>
      </c>
      <c r="H60" s="19">
        <v>13</v>
      </c>
      <c r="I60" s="60">
        <f t="shared" si="0"/>
        <v>25</v>
      </c>
      <c r="J60" s="18">
        <v>8811934868</v>
      </c>
      <c r="K60" s="18" t="s">
        <v>573</v>
      </c>
      <c r="L60" s="18" t="s">
        <v>674</v>
      </c>
      <c r="M60" s="18">
        <v>9101012834</v>
      </c>
      <c r="N60" s="18" t="s">
        <v>1200</v>
      </c>
      <c r="O60" s="18" t="s">
        <v>1201</v>
      </c>
      <c r="P60" s="24"/>
      <c r="Q60" s="18"/>
      <c r="R60" s="18">
        <v>23</v>
      </c>
      <c r="S60" s="18" t="s">
        <v>193</v>
      </c>
      <c r="T60" s="18"/>
    </row>
    <row r="61" spans="1:20">
      <c r="A61" s="4">
        <v>57</v>
      </c>
      <c r="B61" s="17" t="s">
        <v>63</v>
      </c>
      <c r="C61" s="18" t="s">
        <v>1135</v>
      </c>
      <c r="D61" s="18" t="s">
        <v>23</v>
      </c>
      <c r="E61" s="19">
        <v>18050405202</v>
      </c>
      <c r="F61" s="18" t="s">
        <v>85</v>
      </c>
      <c r="G61" s="19">
        <v>23</v>
      </c>
      <c r="H61" s="19">
        <v>20</v>
      </c>
      <c r="I61" s="60">
        <f t="shared" si="0"/>
        <v>43</v>
      </c>
      <c r="J61" s="18">
        <v>9859757374</v>
      </c>
      <c r="K61" s="18" t="s">
        <v>573</v>
      </c>
      <c r="L61" s="18" t="s">
        <v>674</v>
      </c>
      <c r="M61" s="18">
        <v>9101012834</v>
      </c>
      <c r="N61" s="18" t="s">
        <v>1199</v>
      </c>
      <c r="O61" s="18">
        <v>8724064535</v>
      </c>
      <c r="P61" s="24"/>
      <c r="Q61" s="18"/>
      <c r="R61" s="18">
        <v>23</v>
      </c>
      <c r="S61" s="18" t="s">
        <v>193</v>
      </c>
      <c r="T61" s="18"/>
    </row>
    <row r="62" spans="1:20">
      <c r="A62" s="4">
        <v>58</v>
      </c>
      <c r="B62" s="17" t="s">
        <v>63</v>
      </c>
      <c r="C62" s="18" t="s">
        <v>1136</v>
      </c>
      <c r="D62" s="18" t="s">
        <v>25</v>
      </c>
      <c r="E62" s="19">
        <v>59</v>
      </c>
      <c r="F62" s="18" t="s">
        <v>73</v>
      </c>
      <c r="G62" s="19">
        <v>33</v>
      </c>
      <c r="H62" s="19">
        <v>31</v>
      </c>
      <c r="I62" s="60">
        <f t="shared" si="0"/>
        <v>64</v>
      </c>
      <c r="J62" s="18">
        <v>9678165929</v>
      </c>
      <c r="K62" s="18" t="s">
        <v>573</v>
      </c>
      <c r="L62" s="18" t="s">
        <v>674</v>
      </c>
      <c r="M62" s="18">
        <v>9101012834</v>
      </c>
      <c r="N62" s="18" t="s">
        <v>1200</v>
      </c>
      <c r="O62" s="18" t="s">
        <v>1201</v>
      </c>
      <c r="P62" s="24" t="s">
        <v>1172</v>
      </c>
      <c r="Q62" s="18" t="s">
        <v>215</v>
      </c>
      <c r="R62" s="18">
        <v>21</v>
      </c>
      <c r="S62" s="18" t="s">
        <v>193</v>
      </c>
      <c r="T62" s="18"/>
    </row>
    <row r="63" spans="1:20">
      <c r="A63" s="4">
        <v>59</v>
      </c>
      <c r="B63" s="17" t="s">
        <v>63</v>
      </c>
      <c r="C63" s="18" t="s">
        <v>1137</v>
      </c>
      <c r="D63" s="18" t="s">
        <v>23</v>
      </c>
      <c r="E63" s="19">
        <v>18050405001</v>
      </c>
      <c r="F63" s="18" t="s">
        <v>85</v>
      </c>
      <c r="G63" s="19">
        <v>37</v>
      </c>
      <c r="H63" s="19">
        <v>31</v>
      </c>
      <c r="I63" s="60">
        <f t="shared" si="0"/>
        <v>68</v>
      </c>
      <c r="J63" s="18">
        <v>7896641614</v>
      </c>
      <c r="K63" s="18" t="s">
        <v>573</v>
      </c>
      <c r="L63" s="18" t="s">
        <v>674</v>
      </c>
      <c r="M63" s="18">
        <v>9101012834</v>
      </c>
      <c r="N63" s="18" t="s">
        <v>1200</v>
      </c>
      <c r="O63" s="18" t="s">
        <v>1201</v>
      </c>
      <c r="P63" s="24"/>
      <c r="Q63" s="18"/>
      <c r="R63" s="18">
        <v>23</v>
      </c>
      <c r="S63" s="18" t="s">
        <v>193</v>
      </c>
      <c r="T63" s="18"/>
    </row>
    <row r="64" spans="1:20">
      <c r="A64" s="4">
        <v>60</v>
      </c>
      <c r="B64" s="17" t="s">
        <v>63</v>
      </c>
      <c r="C64" s="18" t="s">
        <v>1138</v>
      </c>
      <c r="D64" s="18" t="s">
        <v>25</v>
      </c>
      <c r="E64" s="19">
        <v>296</v>
      </c>
      <c r="F64" s="18" t="s">
        <v>73</v>
      </c>
      <c r="G64" s="19">
        <v>26</v>
      </c>
      <c r="H64" s="19">
        <v>28</v>
      </c>
      <c r="I64" s="60">
        <f t="shared" si="0"/>
        <v>54</v>
      </c>
      <c r="J64" s="18">
        <v>9954552336</v>
      </c>
      <c r="K64" s="18" t="s">
        <v>466</v>
      </c>
      <c r="L64" s="18" t="s">
        <v>467</v>
      </c>
      <c r="M64" s="18">
        <v>9401259408</v>
      </c>
      <c r="N64" s="18" t="s">
        <v>468</v>
      </c>
      <c r="O64" s="18">
        <v>7896246117</v>
      </c>
      <c r="P64" s="24" t="s">
        <v>1174</v>
      </c>
      <c r="Q64" s="18" t="s">
        <v>237</v>
      </c>
      <c r="R64" s="18">
        <v>20</v>
      </c>
      <c r="S64" s="18" t="s">
        <v>193</v>
      </c>
      <c r="T64" s="18"/>
    </row>
    <row r="65" spans="1:20" ht="33">
      <c r="A65" s="4">
        <v>61</v>
      </c>
      <c r="B65" s="17" t="s">
        <v>63</v>
      </c>
      <c r="C65" s="18" t="s">
        <v>1139</v>
      </c>
      <c r="D65" s="18" t="s">
        <v>23</v>
      </c>
      <c r="E65" s="19">
        <v>18050400501</v>
      </c>
      <c r="F65" s="18" t="s">
        <v>85</v>
      </c>
      <c r="G65" s="19">
        <v>44</v>
      </c>
      <c r="H65" s="19">
        <v>45</v>
      </c>
      <c r="I65" s="60">
        <f t="shared" si="0"/>
        <v>89</v>
      </c>
      <c r="J65" s="18">
        <v>8723854299</v>
      </c>
      <c r="K65" s="18" t="s">
        <v>466</v>
      </c>
      <c r="L65" s="18" t="s">
        <v>467</v>
      </c>
      <c r="M65" s="18">
        <v>9401259408</v>
      </c>
      <c r="N65" s="18" t="s">
        <v>468</v>
      </c>
      <c r="O65" s="18">
        <v>7896246117</v>
      </c>
      <c r="P65" s="24"/>
      <c r="Q65" s="18"/>
      <c r="R65" s="18">
        <v>22</v>
      </c>
      <c r="S65" s="18" t="s">
        <v>193</v>
      </c>
      <c r="T65" s="18"/>
    </row>
    <row r="66" spans="1:20">
      <c r="A66" s="4">
        <v>62</v>
      </c>
      <c r="B66" s="17" t="s">
        <v>63</v>
      </c>
      <c r="C66" s="18" t="s">
        <v>1140</v>
      </c>
      <c r="D66" s="18" t="s">
        <v>23</v>
      </c>
      <c r="E66" s="19">
        <v>18050400504</v>
      </c>
      <c r="F66" s="18" t="s">
        <v>85</v>
      </c>
      <c r="G66" s="19">
        <v>69</v>
      </c>
      <c r="H66" s="19">
        <v>60</v>
      </c>
      <c r="I66" s="60">
        <f t="shared" si="0"/>
        <v>129</v>
      </c>
      <c r="J66" s="18">
        <v>7630788426</v>
      </c>
      <c r="K66" s="18" t="s">
        <v>466</v>
      </c>
      <c r="L66" s="18" t="s">
        <v>467</v>
      </c>
      <c r="M66" s="18">
        <v>9401259408</v>
      </c>
      <c r="N66" s="18" t="s">
        <v>468</v>
      </c>
      <c r="O66" s="18">
        <v>7896246117</v>
      </c>
      <c r="P66" s="24" t="s">
        <v>1175</v>
      </c>
      <c r="Q66" s="18" t="s">
        <v>203</v>
      </c>
      <c r="R66" s="18">
        <v>22</v>
      </c>
      <c r="S66" s="18" t="s">
        <v>193</v>
      </c>
      <c r="T66" s="18"/>
    </row>
    <row r="67" spans="1:20">
      <c r="A67" s="4">
        <v>63</v>
      </c>
      <c r="B67" s="17" t="s">
        <v>63</v>
      </c>
      <c r="C67" s="18" t="s">
        <v>1141</v>
      </c>
      <c r="D67" s="18" t="s">
        <v>23</v>
      </c>
      <c r="E67" s="19">
        <v>18050404501</v>
      </c>
      <c r="F67" s="18" t="s">
        <v>85</v>
      </c>
      <c r="G67" s="19">
        <v>100</v>
      </c>
      <c r="H67" s="19">
        <v>56</v>
      </c>
      <c r="I67" s="60">
        <f t="shared" si="0"/>
        <v>156</v>
      </c>
      <c r="J67" s="18">
        <v>8751829295</v>
      </c>
      <c r="K67" s="18" t="s">
        <v>466</v>
      </c>
      <c r="L67" s="18" t="s">
        <v>467</v>
      </c>
      <c r="M67" s="18">
        <v>9401259408</v>
      </c>
      <c r="N67" s="18" t="s">
        <v>470</v>
      </c>
      <c r="O67" s="18">
        <v>7896244682</v>
      </c>
      <c r="P67" s="24" t="s">
        <v>1176</v>
      </c>
      <c r="Q67" s="18" t="s">
        <v>210</v>
      </c>
      <c r="R67" s="18">
        <v>21</v>
      </c>
      <c r="S67" s="18" t="s">
        <v>193</v>
      </c>
      <c r="T67" s="18"/>
    </row>
    <row r="68" spans="1:20">
      <c r="A68" s="4">
        <v>64</v>
      </c>
      <c r="B68" s="17" t="s">
        <v>63</v>
      </c>
      <c r="C68" s="18" t="s">
        <v>1142</v>
      </c>
      <c r="D68" s="18" t="s">
        <v>23</v>
      </c>
      <c r="E68" s="19">
        <v>18050400510</v>
      </c>
      <c r="F68" s="18" t="s">
        <v>85</v>
      </c>
      <c r="G68" s="19">
        <v>41</v>
      </c>
      <c r="H68" s="19">
        <v>40</v>
      </c>
      <c r="I68" s="60">
        <f t="shared" si="0"/>
        <v>81</v>
      </c>
      <c r="J68" s="18">
        <v>9954770144</v>
      </c>
      <c r="K68" s="18" t="s">
        <v>466</v>
      </c>
      <c r="L68" s="18" t="s">
        <v>467</v>
      </c>
      <c r="M68" s="18">
        <v>9401259408</v>
      </c>
      <c r="N68" s="18" t="s">
        <v>468</v>
      </c>
      <c r="O68" s="18">
        <v>7896246117</v>
      </c>
      <c r="P68" s="24" t="s">
        <v>1179</v>
      </c>
      <c r="Q68" s="18" t="s">
        <v>197</v>
      </c>
      <c r="R68" s="18">
        <v>22</v>
      </c>
      <c r="S68" s="18" t="s">
        <v>193</v>
      </c>
      <c r="T68" s="18"/>
    </row>
    <row r="69" spans="1:20">
      <c r="A69" s="4">
        <v>65</v>
      </c>
      <c r="B69" s="17" t="s">
        <v>63</v>
      </c>
      <c r="C69" s="18" t="s">
        <v>1143</v>
      </c>
      <c r="D69" s="18" t="s">
        <v>23</v>
      </c>
      <c r="E69" s="19">
        <v>18050404502</v>
      </c>
      <c r="F69" s="18" t="s">
        <v>85</v>
      </c>
      <c r="G69" s="19">
        <v>102</v>
      </c>
      <c r="H69" s="19">
        <v>88</v>
      </c>
      <c r="I69" s="60">
        <f t="shared" si="0"/>
        <v>190</v>
      </c>
      <c r="J69" s="18">
        <v>8486306141</v>
      </c>
      <c r="K69" s="18" t="s">
        <v>466</v>
      </c>
      <c r="L69" s="18" t="s">
        <v>467</v>
      </c>
      <c r="M69" s="18">
        <v>9401259408</v>
      </c>
      <c r="N69" s="18" t="s">
        <v>471</v>
      </c>
      <c r="O69" s="18" t="s">
        <v>472</v>
      </c>
      <c r="P69" s="24"/>
      <c r="Q69" s="18"/>
      <c r="R69" s="18">
        <v>23</v>
      </c>
      <c r="S69" s="18" t="s">
        <v>193</v>
      </c>
      <c r="T69" s="18"/>
    </row>
    <row r="70" spans="1:20" ht="33">
      <c r="A70" s="4">
        <v>66</v>
      </c>
      <c r="B70" s="17" t="s">
        <v>63</v>
      </c>
      <c r="C70" s="18" t="s">
        <v>1144</v>
      </c>
      <c r="D70" s="18" t="s">
        <v>23</v>
      </c>
      <c r="E70" s="19">
        <v>18050800501</v>
      </c>
      <c r="F70" s="18" t="s">
        <v>77</v>
      </c>
      <c r="G70" s="19">
        <v>154</v>
      </c>
      <c r="H70" s="19">
        <v>117</v>
      </c>
      <c r="I70" s="60">
        <f t="shared" ref="I70:I133" si="1">SUM(G70:H70)</f>
        <v>271</v>
      </c>
      <c r="J70" s="18">
        <v>9101003112</v>
      </c>
      <c r="K70" s="18" t="s">
        <v>466</v>
      </c>
      <c r="L70" s="18" t="s">
        <v>467</v>
      </c>
      <c r="M70" s="18">
        <v>9401259408</v>
      </c>
      <c r="N70" s="18" t="s">
        <v>1190</v>
      </c>
      <c r="O70" s="18">
        <v>8876019165</v>
      </c>
      <c r="P70" s="24" t="s">
        <v>1202</v>
      </c>
      <c r="Q70" s="18" t="s">
        <v>671</v>
      </c>
      <c r="R70" s="18">
        <v>23</v>
      </c>
      <c r="S70" s="18" t="s">
        <v>193</v>
      </c>
      <c r="T70" s="18"/>
    </row>
    <row r="71" spans="1:20">
      <c r="A71" s="4">
        <v>67</v>
      </c>
      <c r="B71" s="17" t="s">
        <v>63</v>
      </c>
      <c r="C71" s="18" t="s">
        <v>1145</v>
      </c>
      <c r="D71" s="18" t="s">
        <v>25</v>
      </c>
      <c r="E71" s="19">
        <v>293</v>
      </c>
      <c r="F71" s="18" t="s">
        <v>73</v>
      </c>
      <c r="G71" s="19">
        <v>27</v>
      </c>
      <c r="H71" s="19">
        <v>26</v>
      </c>
      <c r="I71" s="60">
        <f t="shared" si="1"/>
        <v>53</v>
      </c>
      <c r="J71" s="18">
        <v>9854466802</v>
      </c>
      <c r="K71" s="18" t="s">
        <v>466</v>
      </c>
      <c r="L71" s="18" t="s">
        <v>467</v>
      </c>
      <c r="M71" s="18">
        <v>9401259408</v>
      </c>
      <c r="N71" s="18" t="s">
        <v>1190</v>
      </c>
      <c r="O71" s="18">
        <v>8876019165</v>
      </c>
      <c r="P71" s="24" t="s">
        <v>1186</v>
      </c>
      <c r="Q71" s="18" t="s">
        <v>192</v>
      </c>
      <c r="R71" s="18">
        <v>22</v>
      </c>
      <c r="S71" s="18" t="s">
        <v>193</v>
      </c>
      <c r="T71" s="18"/>
    </row>
    <row r="72" spans="1:20">
      <c r="A72" s="4">
        <v>68</v>
      </c>
      <c r="B72" s="17" t="s">
        <v>63</v>
      </c>
      <c r="C72" s="18" t="s">
        <v>1146</v>
      </c>
      <c r="D72" s="18" t="s">
        <v>23</v>
      </c>
      <c r="E72" s="19">
        <v>18050402602</v>
      </c>
      <c r="F72" s="18" t="s">
        <v>85</v>
      </c>
      <c r="G72" s="19">
        <v>46</v>
      </c>
      <c r="H72" s="19">
        <v>31</v>
      </c>
      <c r="I72" s="60">
        <f t="shared" si="1"/>
        <v>77</v>
      </c>
      <c r="J72" s="18">
        <v>9101850090</v>
      </c>
      <c r="K72" s="18" t="s">
        <v>466</v>
      </c>
      <c r="L72" s="18" t="s">
        <v>1191</v>
      </c>
      <c r="M72" s="18">
        <v>8721861144</v>
      </c>
      <c r="N72" s="18" t="s">
        <v>1192</v>
      </c>
      <c r="O72" s="18" t="s">
        <v>1193</v>
      </c>
      <c r="P72" s="24"/>
      <c r="Q72" s="18"/>
      <c r="R72" s="18">
        <v>22</v>
      </c>
      <c r="S72" s="18" t="s">
        <v>193</v>
      </c>
      <c r="T72" s="18"/>
    </row>
    <row r="73" spans="1:20">
      <c r="A73" s="4">
        <v>69</v>
      </c>
      <c r="B73" s="17" t="s">
        <v>63</v>
      </c>
      <c r="C73" s="18" t="s">
        <v>575</v>
      </c>
      <c r="D73" s="18" t="s">
        <v>25</v>
      </c>
      <c r="E73" s="19">
        <v>54</v>
      </c>
      <c r="F73" s="18" t="s">
        <v>73</v>
      </c>
      <c r="G73" s="19">
        <v>22</v>
      </c>
      <c r="H73" s="19">
        <v>17</v>
      </c>
      <c r="I73" s="60">
        <f t="shared" si="1"/>
        <v>39</v>
      </c>
      <c r="J73" s="18">
        <v>8753985518</v>
      </c>
      <c r="K73" s="18" t="s">
        <v>698</v>
      </c>
      <c r="L73" s="18" t="s">
        <v>699</v>
      </c>
      <c r="M73" s="18">
        <v>9957083749</v>
      </c>
      <c r="N73" s="18" t="s">
        <v>700</v>
      </c>
      <c r="O73" s="18">
        <v>8822411792</v>
      </c>
      <c r="P73" s="24" t="s">
        <v>1203</v>
      </c>
      <c r="Q73" s="18" t="s">
        <v>237</v>
      </c>
      <c r="R73" s="18">
        <v>20</v>
      </c>
      <c r="S73" s="18" t="s">
        <v>193</v>
      </c>
      <c r="T73" s="18"/>
    </row>
    <row r="74" spans="1:20">
      <c r="A74" s="4">
        <v>70</v>
      </c>
      <c r="B74" s="17" t="s">
        <v>63</v>
      </c>
      <c r="C74" s="18" t="s">
        <v>1147</v>
      </c>
      <c r="D74" s="18" t="s">
        <v>25</v>
      </c>
      <c r="E74" s="19">
        <v>204</v>
      </c>
      <c r="F74" s="18" t="s">
        <v>73</v>
      </c>
      <c r="G74" s="19">
        <v>14</v>
      </c>
      <c r="H74" s="19">
        <v>11</v>
      </c>
      <c r="I74" s="60">
        <f t="shared" si="1"/>
        <v>25</v>
      </c>
      <c r="J74" s="18">
        <v>8134906195</v>
      </c>
      <c r="K74" s="18" t="s">
        <v>698</v>
      </c>
      <c r="L74" s="18" t="s">
        <v>699</v>
      </c>
      <c r="M74" s="18">
        <v>9957083749</v>
      </c>
      <c r="N74" s="18" t="s">
        <v>700</v>
      </c>
      <c r="O74" s="18">
        <v>8822411792</v>
      </c>
      <c r="P74" s="24"/>
      <c r="Q74" s="18"/>
      <c r="R74" s="18">
        <v>20</v>
      </c>
      <c r="S74" s="18" t="s">
        <v>193</v>
      </c>
      <c r="T74" s="18"/>
    </row>
    <row r="75" spans="1:20">
      <c r="A75" s="4">
        <v>71</v>
      </c>
      <c r="B75" s="17" t="s">
        <v>63</v>
      </c>
      <c r="C75" s="18" t="s">
        <v>1148</v>
      </c>
      <c r="D75" s="18" t="s">
        <v>25</v>
      </c>
      <c r="E75" s="19">
        <v>297</v>
      </c>
      <c r="F75" s="18" t="s">
        <v>73</v>
      </c>
      <c r="G75" s="19">
        <v>16</v>
      </c>
      <c r="H75" s="19">
        <v>12</v>
      </c>
      <c r="I75" s="60">
        <f t="shared" si="1"/>
        <v>28</v>
      </c>
      <c r="J75" s="18">
        <v>9957506092</v>
      </c>
      <c r="K75" s="18" t="s">
        <v>698</v>
      </c>
      <c r="L75" s="18" t="s">
        <v>699</v>
      </c>
      <c r="M75" s="18">
        <v>9957083749</v>
      </c>
      <c r="N75" s="18" t="s">
        <v>700</v>
      </c>
      <c r="O75" s="18">
        <v>8822411792</v>
      </c>
      <c r="P75" s="24"/>
      <c r="Q75" s="18"/>
      <c r="R75" s="18">
        <v>21</v>
      </c>
      <c r="S75" s="18" t="s">
        <v>193</v>
      </c>
      <c r="T75" s="18"/>
    </row>
    <row r="76" spans="1:20">
      <c r="A76" s="4">
        <v>72</v>
      </c>
      <c r="B76" s="17" t="s">
        <v>63</v>
      </c>
      <c r="C76" s="18" t="s">
        <v>1149</v>
      </c>
      <c r="D76" s="18" t="s">
        <v>23</v>
      </c>
      <c r="E76" s="19" t="s">
        <v>1150</v>
      </c>
      <c r="F76" s="18" t="s">
        <v>100</v>
      </c>
      <c r="G76" s="19">
        <v>20</v>
      </c>
      <c r="H76" s="19">
        <v>14</v>
      </c>
      <c r="I76" s="60">
        <f t="shared" si="1"/>
        <v>34</v>
      </c>
      <c r="J76" s="18">
        <v>9678590435</v>
      </c>
      <c r="K76" s="18" t="s">
        <v>1178</v>
      </c>
      <c r="L76" s="18" t="s">
        <v>1045</v>
      </c>
      <c r="M76" s="18">
        <v>9365589448</v>
      </c>
      <c r="N76" s="18" t="s">
        <v>1048</v>
      </c>
      <c r="O76" s="18">
        <v>7638837029</v>
      </c>
      <c r="P76" s="24" t="s">
        <v>1204</v>
      </c>
      <c r="Q76" s="18" t="s">
        <v>203</v>
      </c>
      <c r="R76" s="18">
        <v>22</v>
      </c>
      <c r="S76" s="18" t="s">
        <v>193</v>
      </c>
      <c r="T76" s="18"/>
    </row>
    <row r="77" spans="1:20" ht="33">
      <c r="A77" s="4">
        <v>73</v>
      </c>
      <c r="B77" s="17" t="s">
        <v>63</v>
      </c>
      <c r="C77" s="18" t="s">
        <v>1151</v>
      </c>
      <c r="D77" s="18" t="s">
        <v>23</v>
      </c>
      <c r="E77" s="19">
        <v>18050403503</v>
      </c>
      <c r="F77" s="18" t="s">
        <v>85</v>
      </c>
      <c r="G77" s="19">
        <v>7</v>
      </c>
      <c r="H77" s="19">
        <v>8</v>
      </c>
      <c r="I77" s="60">
        <f t="shared" si="1"/>
        <v>15</v>
      </c>
      <c r="J77" s="18">
        <v>8011838437</v>
      </c>
      <c r="K77" s="18" t="s">
        <v>1178</v>
      </c>
      <c r="L77" s="18" t="s">
        <v>1045</v>
      </c>
      <c r="M77" s="18">
        <v>9365589448</v>
      </c>
      <c r="N77" s="18" t="s">
        <v>1046</v>
      </c>
      <c r="O77" s="18">
        <v>9126580434</v>
      </c>
      <c r="P77" s="24"/>
      <c r="Q77" s="18"/>
      <c r="R77" s="18">
        <v>21</v>
      </c>
      <c r="S77" s="18" t="s">
        <v>193</v>
      </c>
      <c r="T77" s="18"/>
    </row>
    <row r="78" spans="1:20">
      <c r="A78" s="4">
        <v>74</v>
      </c>
      <c r="B78" s="17" t="s">
        <v>63</v>
      </c>
      <c r="C78" s="48" t="s">
        <v>1152</v>
      </c>
      <c r="D78" s="48" t="s">
        <v>23</v>
      </c>
      <c r="E78" s="19">
        <v>18050402101</v>
      </c>
      <c r="F78" s="48" t="s">
        <v>85</v>
      </c>
      <c r="G78" s="19">
        <v>13</v>
      </c>
      <c r="H78" s="19">
        <v>14</v>
      </c>
      <c r="I78" s="60">
        <f t="shared" si="1"/>
        <v>27</v>
      </c>
      <c r="J78" s="48">
        <v>8134906181</v>
      </c>
      <c r="K78" s="48" t="s">
        <v>890</v>
      </c>
      <c r="L78" s="48" t="s">
        <v>1041</v>
      </c>
      <c r="M78" s="48">
        <v>8486421537</v>
      </c>
      <c r="N78" s="48" t="s">
        <v>1043</v>
      </c>
      <c r="O78" s="48">
        <v>9957391620</v>
      </c>
      <c r="P78" s="24"/>
      <c r="Q78" s="18"/>
      <c r="R78" s="18">
        <v>22</v>
      </c>
      <c r="S78" s="18" t="s">
        <v>193</v>
      </c>
      <c r="T78" s="18"/>
    </row>
    <row r="79" spans="1:20" ht="33">
      <c r="A79" s="4">
        <v>75</v>
      </c>
      <c r="B79" s="17" t="s">
        <v>63</v>
      </c>
      <c r="C79" s="18" t="s">
        <v>1153</v>
      </c>
      <c r="D79" s="18" t="s">
        <v>23</v>
      </c>
      <c r="E79" s="19">
        <v>18050802201</v>
      </c>
      <c r="F79" s="18" t="s">
        <v>77</v>
      </c>
      <c r="G79" s="19">
        <v>0</v>
      </c>
      <c r="H79" s="19">
        <v>89</v>
      </c>
      <c r="I79" s="60">
        <f t="shared" si="1"/>
        <v>89</v>
      </c>
      <c r="J79" s="18">
        <v>9954851336</v>
      </c>
      <c r="K79" s="18" t="s">
        <v>1178</v>
      </c>
      <c r="L79" s="18" t="s">
        <v>1045</v>
      </c>
      <c r="M79" s="18">
        <v>9365589448</v>
      </c>
      <c r="N79" s="18" t="s">
        <v>1047</v>
      </c>
      <c r="O79" s="18">
        <v>9954988782</v>
      </c>
      <c r="P79" s="24" t="s">
        <v>1189</v>
      </c>
      <c r="Q79" s="18" t="s">
        <v>210</v>
      </c>
      <c r="R79" s="18">
        <v>20</v>
      </c>
      <c r="S79" s="18" t="s">
        <v>193</v>
      </c>
      <c r="T79" s="18"/>
    </row>
    <row r="80" spans="1:20">
      <c r="A80" s="4">
        <v>76</v>
      </c>
      <c r="B80" s="17" t="s">
        <v>63</v>
      </c>
      <c r="C80" s="18" t="s">
        <v>1154</v>
      </c>
      <c r="D80" s="18" t="s">
        <v>23</v>
      </c>
      <c r="E80" s="19">
        <v>18050401804</v>
      </c>
      <c r="F80" s="18" t="s">
        <v>100</v>
      </c>
      <c r="G80" s="19">
        <v>8</v>
      </c>
      <c r="H80" s="19">
        <v>6</v>
      </c>
      <c r="I80" s="60">
        <f t="shared" si="1"/>
        <v>14</v>
      </c>
      <c r="J80" s="18">
        <v>9954673163</v>
      </c>
      <c r="K80" s="18" t="s">
        <v>1036</v>
      </c>
      <c r="L80" s="18" t="s">
        <v>1037</v>
      </c>
      <c r="M80" s="18">
        <v>9957094033</v>
      </c>
      <c r="N80" s="18" t="s">
        <v>454</v>
      </c>
      <c r="O80" s="18">
        <v>9678860507</v>
      </c>
      <c r="P80" s="24"/>
      <c r="Q80" s="18"/>
      <c r="R80" s="18">
        <v>21</v>
      </c>
      <c r="S80" s="18" t="s">
        <v>193</v>
      </c>
      <c r="T80" s="18"/>
    </row>
    <row r="81" spans="1:20">
      <c r="A81" s="4">
        <v>77</v>
      </c>
      <c r="B81" s="17" t="s">
        <v>63</v>
      </c>
      <c r="C81" s="18" t="s">
        <v>1155</v>
      </c>
      <c r="D81" s="18" t="s">
        <v>25</v>
      </c>
      <c r="E81" s="19">
        <v>292</v>
      </c>
      <c r="F81" s="18" t="s">
        <v>73</v>
      </c>
      <c r="G81" s="19">
        <v>32</v>
      </c>
      <c r="H81" s="19">
        <v>34</v>
      </c>
      <c r="I81" s="60">
        <f t="shared" si="1"/>
        <v>66</v>
      </c>
      <c r="J81" s="18">
        <v>9577220715</v>
      </c>
      <c r="K81" s="18" t="s">
        <v>466</v>
      </c>
      <c r="L81" s="18" t="s">
        <v>467</v>
      </c>
      <c r="M81" s="18">
        <v>9401259408</v>
      </c>
      <c r="N81" s="18" t="s">
        <v>470</v>
      </c>
      <c r="O81" s="18">
        <v>7896244682</v>
      </c>
      <c r="P81" s="24" t="s">
        <v>1205</v>
      </c>
      <c r="Q81" s="18" t="s">
        <v>247</v>
      </c>
      <c r="R81" s="18">
        <v>25</v>
      </c>
      <c r="S81" s="18" t="s">
        <v>193</v>
      </c>
      <c r="T81" s="18"/>
    </row>
    <row r="82" spans="1:20">
      <c r="A82" s="4">
        <v>78</v>
      </c>
      <c r="B82" s="17" t="s">
        <v>63</v>
      </c>
      <c r="C82" s="18" t="s">
        <v>1156</v>
      </c>
      <c r="D82" s="18" t="s">
        <v>25</v>
      </c>
      <c r="E82" s="19">
        <v>210</v>
      </c>
      <c r="F82" s="18" t="s">
        <v>73</v>
      </c>
      <c r="G82" s="19">
        <v>40</v>
      </c>
      <c r="H82" s="19">
        <v>45</v>
      </c>
      <c r="I82" s="60">
        <f t="shared" si="1"/>
        <v>85</v>
      </c>
      <c r="J82" s="18">
        <v>6000205090</v>
      </c>
      <c r="K82" s="18" t="s">
        <v>466</v>
      </c>
      <c r="L82" s="18" t="s">
        <v>1191</v>
      </c>
      <c r="M82" s="18">
        <v>8721861144</v>
      </c>
      <c r="N82" s="18" t="s">
        <v>1192</v>
      </c>
      <c r="O82" s="18" t="s">
        <v>1193</v>
      </c>
      <c r="P82" s="24"/>
      <c r="Q82" s="18"/>
      <c r="R82" s="18">
        <v>22</v>
      </c>
      <c r="S82" s="18" t="s">
        <v>193</v>
      </c>
      <c r="T82" s="18"/>
    </row>
    <row r="83" spans="1:20">
      <c r="A83" s="4">
        <v>79</v>
      </c>
      <c r="B83" s="17" t="s">
        <v>63</v>
      </c>
      <c r="C83" s="18" t="s">
        <v>1157</v>
      </c>
      <c r="D83" s="18" t="s">
        <v>23</v>
      </c>
      <c r="E83" s="19">
        <v>18050402601</v>
      </c>
      <c r="F83" s="18" t="s">
        <v>85</v>
      </c>
      <c r="G83" s="19">
        <v>51</v>
      </c>
      <c r="H83" s="19">
        <v>48</v>
      </c>
      <c r="I83" s="60">
        <f t="shared" si="1"/>
        <v>99</v>
      </c>
      <c r="J83" s="18">
        <v>9365299953</v>
      </c>
      <c r="K83" s="18" t="s">
        <v>466</v>
      </c>
      <c r="L83" s="18" t="s">
        <v>1191</v>
      </c>
      <c r="M83" s="18">
        <v>8721861144</v>
      </c>
      <c r="N83" s="18" t="s">
        <v>1192</v>
      </c>
      <c r="O83" s="18" t="s">
        <v>1193</v>
      </c>
      <c r="P83" s="24"/>
      <c r="Q83" s="18"/>
      <c r="R83" s="18">
        <v>23</v>
      </c>
      <c r="S83" s="18" t="s">
        <v>193</v>
      </c>
      <c r="T83" s="18"/>
    </row>
    <row r="84" spans="1:20">
      <c r="A84" s="4">
        <v>80</v>
      </c>
      <c r="B84" s="17" t="s">
        <v>63</v>
      </c>
      <c r="C84" s="18" t="s">
        <v>1158</v>
      </c>
      <c r="D84" s="18" t="s">
        <v>25</v>
      </c>
      <c r="E84" s="19">
        <v>289</v>
      </c>
      <c r="F84" s="18" t="s">
        <v>73</v>
      </c>
      <c r="G84" s="19">
        <v>31</v>
      </c>
      <c r="H84" s="19">
        <v>26</v>
      </c>
      <c r="I84" s="60">
        <f t="shared" si="1"/>
        <v>57</v>
      </c>
      <c r="J84" s="18">
        <v>9365601494</v>
      </c>
      <c r="K84" s="18" t="s">
        <v>466</v>
      </c>
      <c r="L84" s="18" t="s">
        <v>1191</v>
      </c>
      <c r="M84" s="18">
        <v>8721861144</v>
      </c>
      <c r="N84" s="18" t="s">
        <v>468</v>
      </c>
      <c r="O84" s="18">
        <v>7896246117</v>
      </c>
      <c r="P84" s="24" t="s">
        <v>1206</v>
      </c>
      <c r="Q84" s="18" t="s">
        <v>221</v>
      </c>
      <c r="R84" s="18">
        <v>22</v>
      </c>
      <c r="S84" s="18" t="s">
        <v>193</v>
      </c>
      <c r="T84" s="18"/>
    </row>
    <row r="85" spans="1:20">
      <c r="A85" s="4">
        <v>81</v>
      </c>
      <c r="B85" s="17" t="s">
        <v>63</v>
      </c>
      <c r="C85" s="18" t="s">
        <v>1159</v>
      </c>
      <c r="D85" s="18" t="s">
        <v>23</v>
      </c>
      <c r="E85" s="19">
        <v>18050400502</v>
      </c>
      <c r="F85" s="18" t="s">
        <v>85</v>
      </c>
      <c r="G85" s="19">
        <v>70</v>
      </c>
      <c r="H85" s="19">
        <v>65</v>
      </c>
      <c r="I85" s="60">
        <f t="shared" si="1"/>
        <v>135</v>
      </c>
      <c r="J85" s="18">
        <v>7399368766</v>
      </c>
      <c r="K85" s="18" t="s">
        <v>466</v>
      </c>
      <c r="L85" s="18" t="s">
        <v>467</v>
      </c>
      <c r="M85" s="18">
        <v>9401259408</v>
      </c>
      <c r="N85" s="18" t="s">
        <v>1190</v>
      </c>
      <c r="O85" s="18">
        <v>8876019165</v>
      </c>
      <c r="P85" s="24"/>
      <c r="Q85" s="18"/>
      <c r="R85" s="18">
        <v>23</v>
      </c>
      <c r="S85" s="18" t="s">
        <v>193</v>
      </c>
      <c r="T85" s="18"/>
    </row>
    <row r="86" spans="1:20" ht="33">
      <c r="A86" s="4">
        <v>82</v>
      </c>
      <c r="B86" s="17" t="s">
        <v>63</v>
      </c>
      <c r="C86" s="18" t="s">
        <v>1160</v>
      </c>
      <c r="D86" s="18" t="s">
        <v>23</v>
      </c>
      <c r="E86" s="19">
        <v>18050400507</v>
      </c>
      <c r="F86" s="18" t="s">
        <v>85</v>
      </c>
      <c r="G86" s="19">
        <v>43</v>
      </c>
      <c r="H86" s="19">
        <v>40</v>
      </c>
      <c r="I86" s="60">
        <f t="shared" si="1"/>
        <v>83</v>
      </c>
      <c r="J86" s="18">
        <v>7086562697</v>
      </c>
      <c r="K86" s="18" t="s">
        <v>466</v>
      </c>
      <c r="L86" s="18" t="s">
        <v>1191</v>
      </c>
      <c r="M86" s="18">
        <v>8721861144</v>
      </c>
      <c r="N86" s="18" t="s">
        <v>468</v>
      </c>
      <c r="O86" s="18">
        <v>7896246117</v>
      </c>
      <c r="P86" s="24" t="s">
        <v>1207</v>
      </c>
      <c r="Q86" s="18" t="s">
        <v>210</v>
      </c>
      <c r="R86" s="18">
        <v>23</v>
      </c>
      <c r="S86" s="18" t="s">
        <v>193</v>
      </c>
      <c r="T86" s="18"/>
    </row>
    <row r="87" spans="1:20" ht="49.5">
      <c r="A87" s="4">
        <v>83</v>
      </c>
      <c r="B87" s="17"/>
      <c r="C87" s="18"/>
      <c r="D87" s="18"/>
      <c r="E87" s="19"/>
      <c r="F87" s="18"/>
      <c r="G87" s="19"/>
      <c r="H87" s="19"/>
      <c r="I87" s="60">
        <f t="shared" si="1"/>
        <v>0</v>
      </c>
      <c r="J87" s="18"/>
      <c r="K87" s="18"/>
      <c r="L87" s="18"/>
      <c r="M87" s="18"/>
      <c r="N87" s="18"/>
      <c r="O87" s="18"/>
      <c r="P87" s="24"/>
      <c r="Q87" s="18"/>
      <c r="R87" s="18"/>
      <c r="S87" s="18"/>
      <c r="T87" s="18" t="s">
        <v>1208</v>
      </c>
    </row>
    <row r="88" spans="1:20">
      <c r="A88" s="4">
        <v>84</v>
      </c>
      <c r="B88" s="17"/>
      <c r="C88" s="18"/>
      <c r="D88" s="18"/>
      <c r="E88" s="19"/>
      <c r="F88" s="18"/>
      <c r="G88" s="19"/>
      <c r="H88" s="19"/>
      <c r="I88" s="60">
        <f t="shared" si="1"/>
        <v>0</v>
      </c>
      <c r="J88" s="18"/>
      <c r="K88" s="18"/>
      <c r="L88" s="18"/>
      <c r="M88" s="18"/>
      <c r="N88" s="18"/>
      <c r="O88" s="18"/>
      <c r="P88" s="24"/>
      <c r="Q88" s="18"/>
      <c r="R88" s="18"/>
      <c r="S88" s="18"/>
      <c r="T88" s="18"/>
    </row>
    <row r="89" spans="1:20">
      <c r="A89" s="4">
        <v>85</v>
      </c>
      <c r="B89" s="17"/>
      <c r="C89" s="18"/>
      <c r="D89" s="18"/>
      <c r="E89" s="19"/>
      <c r="F89" s="18"/>
      <c r="G89" s="19"/>
      <c r="H89" s="19"/>
      <c r="I89" s="60">
        <f t="shared" si="1"/>
        <v>0</v>
      </c>
      <c r="J89" s="18"/>
      <c r="K89" s="18"/>
      <c r="L89" s="18"/>
      <c r="M89" s="18"/>
      <c r="N89" s="18"/>
      <c r="O89" s="18"/>
      <c r="P89" s="24"/>
      <c r="Q89" s="18"/>
      <c r="R89" s="18"/>
      <c r="S89" s="18"/>
      <c r="T89" s="18"/>
    </row>
    <row r="90" spans="1:20">
      <c r="A90" s="4">
        <v>86</v>
      </c>
      <c r="B90" s="17"/>
      <c r="C90" s="18"/>
      <c r="D90" s="18"/>
      <c r="E90" s="19"/>
      <c r="F90" s="18"/>
      <c r="G90" s="19"/>
      <c r="H90" s="19"/>
      <c r="I90" s="60">
        <f t="shared" si="1"/>
        <v>0</v>
      </c>
      <c r="J90" s="18"/>
      <c r="K90" s="18"/>
      <c r="L90" s="18"/>
      <c r="M90" s="18"/>
      <c r="N90" s="18"/>
      <c r="O90" s="18"/>
      <c r="P90" s="24"/>
      <c r="Q90" s="18"/>
      <c r="R90" s="18"/>
      <c r="S90" s="18"/>
      <c r="T90" s="18"/>
    </row>
    <row r="91" spans="1:20">
      <c r="A91" s="4">
        <v>87</v>
      </c>
      <c r="B91" s="17"/>
      <c r="C91" s="18"/>
      <c r="D91" s="18"/>
      <c r="E91" s="19"/>
      <c r="F91" s="18"/>
      <c r="G91" s="19"/>
      <c r="H91" s="19"/>
      <c r="I91" s="60">
        <f t="shared" si="1"/>
        <v>0</v>
      </c>
      <c r="J91" s="18"/>
      <c r="K91" s="18"/>
      <c r="L91" s="18"/>
      <c r="M91" s="18"/>
      <c r="N91" s="18"/>
      <c r="O91" s="18"/>
      <c r="P91" s="24"/>
      <c r="Q91" s="18"/>
      <c r="R91" s="18"/>
      <c r="S91" s="18"/>
      <c r="T91" s="18"/>
    </row>
    <row r="92" spans="1:20">
      <c r="A92" s="4">
        <v>88</v>
      </c>
      <c r="B92" s="17"/>
      <c r="C92" s="18"/>
      <c r="D92" s="18"/>
      <c r="E92" s="19"/>
      <c r="F92" s="18"/>
      <c r="G92" s="19"/>
      <c r="H92" s="19"/>
      <c r="I92" s="60">
        <f t="shared" si="1"/>
        <v>0</v>
      </c>
      <c r="J92" s="18"/>
      <c r="K92" s="18"/>
      <c r="L92" s="18"/>
      <c r="M92" s="18"/>
      <c r="N92" s="18"/>
      <c r="O92" s="18"/>
      <c r="P92" s="24"/>
      <c r="Q92" s="18"/>
      <c r="R92" s="18"/>
      <c r="S92" s="18"/>
      <c r="T92" s="18"/>
    </row>
    <row r="93" spans="1:20">
      <c r="A93" s="4">
        <v>89</v>
      </c>
      <c r="B93" s="17"/>
      <c r="C93" s="18"/>
      <c r="D93" s="18"/>
      <c r="E93" s="19"/>
      <c r="F93" s="18"/>
      <c r="G93" s="19"/>
      <c r="H93" s="19"/>
      <c r="I93" s="60">
        <f t="shared" si="1"/>
        <v>0</v>
      </c>
      <c r="J93" s="18"/>
      <c r="K93" s="18"/>
      <c r="L93" s="18"/>
      <c r="M93" s="18"/>
      <c r="N93" s="18"/>
      <c r="O93" s="18"/>
      <c r="P93" s="24"/>
      <c r="Q93" s="18"/>
      <c r="R93" s="18"/>
      <c r="S93" s="18"/>
      <c r="T93" s="18"/>
    </row>
    <row r="94" spans="1:20">
      <c r="A94" s="4">
        <v>90</v>
      </c>
      <c r="B94" s="17"/>
      <c r="C94" s="18"/>
      <c r="D94" s="18"/>
      <c r="E94" s="19"/>
      <c r="F94" s="18"/>
      <c r="G94" s="19"/>
      <c r="H94" s="19"/>
      <c r="I94" s="60">
        <f t="shared" si="1"/>
        <v>0</v>
      </c>
      <c r="J94" s="18"/>
      <c r="K94" s="18"/>
      <c r="L94" s="18"/>
      <c r="M94" s="18"/>
      <c r="N94" s="18"/>
      <c r="O94" s="18"/>
      <c r="P94" s="24"/>
      <c r="Q94" s="18"/>
      <c r="R94" s="18"/>
      <c r="S94" s="18"/>
      <c r="T94" s="18"/>
    </row>
    <row r="95" spans="1:20">
      <c r="A95" s="4">
        <v>91</v>
      </c>
      <c r="B95" s="17"/>
      <c r="C95" s="18"/>
      <c r="D95" s="18"/>
      <c r="E95" s="19"/>
      <c r="F95" s="18"/>
      <c r="G95" s="19"/>
      <c r="H95" s="19"/>
      <c r="I95" s="60">
        <f t="shared" si="1"/>
        <v>0</v>
      </c>
      <c r="J95" s="18"/>
      <c r="K95" s="18"/>
      <c r="L95" s="18"/>
      <c r="M95" s="18"/>
      <c r="N95" s="18"/>
      <c r="O95" s="18"/>
      <c r="P95" s="24"/>
      <c r="Q95" s="18"/>
      <c r="R95" s="18"/>
      <c r="S95" s="18"/>
      <c r="T95" s="18"/>
    </row>
    <row r="96" spans="1:20">
      <c r="A96" s="4">
        <v>92</v>
      </c>
      <c r="B96" s="17"/>
      <c r="C96" s="18"/>
      <c r="D96" s="18"/>
      <c r="E96" s="19"/>
      <c r="F96" s="18"/>
      <c r="G96" s="19"/>
      <c r="H96" s="19"/>
      <c r="I96" s="60">
        <f t="shared" si="1"/>
        <v>0</v>
      </c>
      <c r="J96" s="18"/>
      <c r="K96" s="18"/>
      <c r="L96" s="18"/>
      <c r="M96" s="18"/>
      <c r="N96" s="18"/>
      <c r="O96" s="18"/>
      <c r="P96" s="24"/>
      <c r="Q96" s="18"/>
      <c r="R96" s="18"/>
      <c r="S96" s="18"/>
      <c r="T96" s="18"/>
    </row>
    <row r="97" spans="1:20">
      <c r="A97" s="4">
        <v>93</v>
      </c>
      <c r="B97" s="17"/>
      <c r="C97" s="18"/>
      <c r="D97" s="18"/>
      <c r="E97" s="19"/>
      <c r="F97" s="18"/>
      <c r="G97" s="19"/>
      <c r="H97" s="19"/>
      <c r="I97" s="60">
        <f t="shared" si="1"/>
        <v>0</v>
      </c>
      <c r="J97" s="18"/>
      <c r="K97" s="18"/>
      <c r="L97" s="18"/>
      <c r="M97" s="18"/>
      <c r="N97" s="18"/>
      <c r="O97" s="18"/>
      <c r="P97" s="24"/>
      <c r="Q97" s="18"/>
      <c r="R97" s="18"/>
      <c r="S97" s="18"/>
      <c r="T97" s="18"/>
    </row>
    <row r="98" spans="1:20">
      <c r="A98" s="4">
        <v>94</v>
      </c>
      <c r="B98" s="17"/>
      <c r="C98" s="18"/>
      <c r="D98" s="18"/>
      <c r="E98" s="19"/>
      <c r="F98" s="18"/>
      <c r="G98" s="19"/>
      <c r="H98" s="19"/>
      <c r="I98" s="60">
        <f t="shared" si="1"/>
        <v>0</v>
      </c>
      <c r="J98" s="18"/>
      <c r="K98" s="18"/>
      <c r="L98" s="18"/>
      <c r="M98" s="18"/>
      <c r="N98" s="18"/>
      <c r="O98" s="18"/>
      <c r="P98" s="24"/>
      <c r="Q98" s="18"/>
      <c r="R98" s="18"/>
      <c r="S98" s="18"/>
      <c r="T98" s="18"/>
    </row>
    <row r="99" spans="1:20">
      <c r="A99" s="4">
        <v>95</v>
      </c>
      <c r="B99" s="17"/>
      <c r="C99" s="18"/>
      <c r="D99" s="18"/>
      <c r="E99" s="19"/>
      <c r="F99" s="18"/>
      <c r="G99" s="19"/>
      <c r="H99" s="19"/>
      <c r="I99" s="60">
        <f t="shared" si="1"/>
        <v>0</v>
      </c>
      <c r="J99" s="18"/>
      <c r="K99" s="18"/>
      <c r="L99" s="18"/>
      <c r="M99" s="18"/>
      <c r="N99" s="18"/>
      <c r="O99" s="18"/>
      <c r="P99" s="24"/>
      <c r="Q99" s="18"/>
      <c r="R99" s="18"/>
      <c r="S99" s="18"/>
      <c r="T99" s="18"/>
    </row>
    <row r="100" spans="1:20">
      <c r="A100" s="4">
        <v>96</v>
      </c>
      <c r="B100" s="17"/>
      <c r="C100" s="18"/>
      <c r="D100" s="18"/>
      <c r="E100" s="19"/>
      <c r="F100" s="18"/>
      <c r="G100" s="19"/>
      <c r="H100" s="19"/>
      <c r="I100" s="60">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60">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60">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60">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60">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60">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60">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60">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60">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60">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60">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60">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60">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60">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60">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60">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60">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60">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60">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60">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60">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60">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60">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0">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0">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0">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0">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0">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0">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0">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0">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0">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0">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0">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0">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0">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0">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0">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0">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0">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0">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0">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0">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0">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0">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0">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0">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0">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0">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0">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0">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0">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0">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0">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0">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0">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0">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0">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0">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0">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0">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0">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0">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0">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0">
        <f t="shared" si="2"/>
        <v>0</v>
      </c>
      <c r="J164" s="18"/>
      <c r="K164" s="18"/>
      <c r="L164" s="18"/>
      <c r="M164" s="18"/>
      <c r="N164" s="18"/>
      <c r="O164" s="18"/>
      <c r="P164" s="24"/>
      <c r="Q164" s="18"/>
      <c r="R164" s="18"/>
      <c r="S164" s="18"/>
      <c r="T164" s="18"/>
    </row>
    <row r="165" spans="1:20">
      <c r="A165" s="21" t="s">
        <v>11</v>
      </c>
      <c r="B165" s="39"/>
      <c r="C165" s="21">
        <f>COUNTIFS(C5:C164,"*")</f>
        <v>82</v>
      </c>
      <c r="D165" s="21"/>
      <c r="E165" s="13"/>
      <c r="F165" s="21"/>
      <c r="G165" s="61">
        <f>SUM(G5:G164)</f>
        <v>2612</v>
      </c>
      <c r="H165" s="61">
        <f>SUM(H5:H164)</f>
        <v>2330</v>
      </c>
      <c r="I165" s="61">
        <f>SUM(I5:I164)</f>
        <v>4942</v>
      </c>
      <c r="J165" s="21"/>
      <c r="K165" s="21"/>
      <c r="L165" s="21"/>
      <c r="M165" s="21"/>
      <c r="N165" s="21"/>
      <c r="O165" s="21"/>
      <c r="P165" s="14"/>
      <c r="Q165" s="21"/>
      <c r="R165" s="21"/>
      <c r="S165" s="21"/>
      <c r="T165" s="12"/>
    </row>
    <row r="166" spans="1:20">
      <c r="A166" s="44" t="s">
        <v>62</v>
      </c>
      <c r="B166" s="10">
        <f>COUNTIF(B$5:B$164,"Team 1")</f>
        <v>46</v>
      </c>
      <c r="C166" s="44" t="s">
        <v>25</v>
      </c>
      <c r="D166" s="10">
        <f>COUNTIF(D5:D164,"Anganwadi")</f>
        <v>38</v>
      </c>
    </row>
    <row r="167" spans="1:20">
      <c r="A167" s="44" t="s">
        <v>63</v>
      </c>
      <c r="B167" s="10">
        <f>COUNTIF(B$6:B$164,"Team 2")</f>
        <v>36</v>
      </c>
      <c r="C167" s="44" t="s">
        <v>23</v>
      </c>
      <c r="D167" s="10">
        <f>COUNTIF(D5:D164,"School")</f>
        <v>44</v>
      </c>
    </row>
  </sheetData>
  <sheetProtection password="8527" sheet="1" objects="1" scenarios="1"/>
  <mergeCells count="20">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 ref="K3:K4"/>
    <mergeCell ref="R3:R4"/>
    <mergeCell ref="S3:S4"/>
    <mergeCell ref="A1:C1"/>
  </mergeCells>
  <dataValidations count="3">
    <dataValidation type="list" allowBlank="1" showInputMessage="1" showErrorMessage="1" sqref="D165">
      <formula1>"School,Anganwadi Centre"</formula1>
    </dataValidation>
    <dataValidation type="list" allowBlank="1" showInputMessage="1" showErrorMessage="1" error="Please select type of institution from drop down list." sqref="D23 D30:D52 D54:D164 D16:D21 D5:D14 D25:D28">
      <formula1>"Anganwadi,School"</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7.xml><?xml version="1.0" encoding="utf-8"?>
<worksheet xmlns="http://schemas.openxmlformats.org/spreadsheetml/2006/main" xmlns:r="http://schemas.openxmlformats.org/officeDocument/2006/relationships">
  <sheetPr>
    <tabColor rgb="FFC00000"/>
    <pageSetUpPr fitToPage="1"/>
  </sheetPr>
  <dimension ref="A1:T167"/>
  <sheetViews>
    <sheetView zoomScale="66" zoomScaleNormal="66" workbookViewId="0">
      <pane xSplit="3" ySplit="4" topLeftCell="D5" activePane="bottomRight" state="frozen"/>
      <selection pane="topRight" activeCell="C1" sqref="C1"/>
      <selection pane="bottomLeft" activeCell="A5" sqref="A5"/>
      <selection pane="bottomRight" activeCell="E18" sqref="E18"/>
    </sheetView>
  </sheetViews>
  <sheetFormatPr defaultRowHeight="16.5"/>
  <cols>
    <col min="1" max="1" width="6.140625" style="1" bestFit="1" customWidth="1"/>
    <col min="2" max="2" width="13.28515625" style="1" customWidth="1"/>
    <col min="3" max="3" width="25.85546875" style="1" customWidth="1"/>
    <col min="4" max="4" width="17.42578125" style="1" bestFit="1" customWidth="1"/>
    <col min="5" max="5" width="16" style="16" customWidth="1"/>
    <col min="6" max="6" width="17" style="1" customWidth="1"/>
    <col min="7" max="7" width="6.140625" style="16" customWidth="1"/>
    <col min="8" max="8" width="6.28515625" style="16" bestFit="1" customWidth="1"/>
    <col min="9" max="9" width="6" style="1" bestFit="1" customWidth="1"/>
    <col min="10" max="10" width="16.7109375" style="1" customWidth="1"/>
    <col min="11" max="13" width="19.5703125" style="1" customWidth="1"/>
    <col min="14" max="14" width="19.140625" style="1" customWidth="1"/>
    <col min="15" max="15" width="14.85546875" style="1" bestFit="1" customWidth="1"/>
    <col min="16" max="16" width="15.28515625" style="1" customWidth="1"/>
    <col min="17" max="17" width="11.5703125" style="1" bestFit="1" customWidth="1"/>
    <col min="18" max="18" width="17.5703125" style="1" customWidth="1"/>
    <col min="19" max="19" width="19.5703125" style="1" customWidth="1"/>
    <col min="20" max="16384" width="9.140625" style="1"/>
  </cols>
  <sheetData>
    <row r="1" spans="1:20" ht="54" customHeight="1">
      <c r="A1" s="125" t="s">
        <v>70</v>
      </c>
      <c r="B1" s="125"/>
      <c r="C1" s="125"/>
      <c r="D1" s="56"/>
      <c r="E1" s="56"/>
      <c r="F1" s="56"/>
      <c r="G1" s="56"/>
      <c r="H1" s="56"/>
      <c r="I1" s="56"/>
      <c r="J1" s="56"/>
      <c r="K1" s="56"/>
      <c r="L1" s="56"/>
      <c r="M1" s="127"/>
      <c r="N1" s="127"/>
      <c r="O1" s="127"/>
      <c r="P1" s="127"/>
      <c r="Q1" s="127"/>
      <c r="R1" s="127"/>
      <c r="S1" s="127"/>
      <c r="T1" s="127"/>
    </row>
    <row r="2" spans="1:20">
      <c r="A2" s="119" t="s">
        <v>59</v>
      </c>
      <c r="B2" s="120"/>
      <c r="C2" s="120"/>
      <c r="D2" s="25">
        <v>43709</v>
      </c>
      <c r="E2" s="22"/>
      <c r="F2" s="22"/>
      <c r="G2" s="22"/>
      <c r="H2" s="22"/>
      <c r="I2" s="22"/>
      <c r="J2" s="22"/>
      <c r="K2" s="22"/>
      <c r="L2" s="22"/>
      <c r="M2" s="22"/>
      <c r="N2" s="22"/>
      <c r="O2" s="22"/>
      <c r="P2" s="22"/>
      <c r="Q2" s="22"/>
      <c r="R2" s="22"/>
      <c r="S2" s="22"/>
    </row>
    <row r="3" spans="1:20" ht="24" customHeight="1">
      <c r="A3" s="121" t="s">
        <v>14</v>
      </c>
      <c r="B3" s="117" t="s">
        <v>61</v>
      </c>
      <c r="C3" s="122" t="s">
        <v>7</v>
      </c>
      <c r="D3" s="122" t="s">
        <v>55</v>
      </c>
      <c r="E3" s="122" t="s">
        <v>16</v>
      </c>
      <c r="F3" s="123" t="s">
        <v>17</v>
      </c>
      <c r="G3" s="122" t="s">
        <v>8</v>
      </c>
      <c r="H3" s="122"/>
      <c r="I3" s="122"/>
      <c r="J3" s="122" t="s">
        <v>31</v>
      </c>
      <c r="K3" s="117" t="s">
        <v>33</v>
      </c>
      <c r="L3" s="117" t="s">
        <v>50</v>
      </c>
      <c r="M3" s="117" t="s">
        <v>51</v>
      </c>
      <c r="N3" s="117" t="s">
        <v>34</v>
      </c>
      <c r="O3" s="117" t="s">
        <v>35</v>
      </c>
      <c r="P3" s="121" t="s">
        <v>54</v>
      </c>
      <c r="Q3" s="122" t="s">
        <v>52</v>
      </c>
      <c r="R3" s="122" t="s">
        <v>32</v>
      </c>
      <c r="S3" s="122" t="s">
        <v>53</v>
      </c>
      <c r="T3" s="122" t="s">
        <v>13</v>
      </c>
    </row>
    <row r="4" spans="1:20" ht="25.5" customHeight="1">
      <c r="A4" s="121"/>
      <c r="B4" s="124"/>
      <c r="C4" s="122"/>
      <c r="D4" s="122"/>
      <c r="E4" s="122"/>
      <c r="F4" s="123"/>
      <c r="G4" s="23" t="s">
        <v>9</v>
      </c>
      <c r="H4" s="23" t="s">
        <v>10</v>
      </c>
      <c r="I4" s="23" t="s">
        <v>11</v>
      </c>
      <c r="J4" s="122"/>
      <c r="K4" s="118"/>
      <c r="L4" s="118"/>
      <c r="M4" s="118"/>
      <c r="N4" s="118"/>
      <c r="O4" s="118"/>
      <c r="P4" s="121"/>
      <c r="Q4" s="121"/>
      <c r="R4" s="122"/>
      <c r="S4" s="122"/>
      <c r="T4" s="122"/>
    </row>
    <row r="5" spans="1:20">
      <c r="A5" s="4">
        <v>1</v>
      </c>
      <c r="B5" s="17"/>
      <c r="C5" s="58"/>
      <c r="D5" s="48"/>
      <c r="E5" s="17"/>
      <c r="F5" s="58"/>
      <c r="G5" s="17"/>
      <c r="H5" s="17"/>
      <c r="I5" s="62">
        <f>SUM(G5:H5)</f>
        <v>0</v>
      </c>
      <c r="J5" s="58"/>
      <c r="K5" s="58"/>
      <c r="L5" s="58"/>
      <c r="M5" s="58"/>
      <c r="N5" s="58"/>
      <c r="O5" s="58"/>
      <c r="P5" s="49"/>
      <c r="Q5" s="48"/>
      <c r="R5" s="48"/>
      <c r="S5" s="18"/>
      <c r="T5" s="18"/>
    </row>
    <row r="6" spans="1:20">
      <c r="A6" s="4">
        <v>2</v>
      </c>
      <c r="B6" s="17" t="s">
        <v>62</v>
      </c>
      <c r="C6" s="48" t="s">
        <v>1209</v>
      </c>
      <c r="D6" s="48" t="s">
        <v>25</v>
      </c>
      <c r="E6" s="19">
        <v>49</v>
      </c>
      <c r="F6" s="48" t="s">
        <v>73</v>
      </c>
      <c r="G6" s="19">
        <v>44</v>
      </c>
      <c r="H6" s="19">
        <v>29</v>
      </c>
      <c r="I6" s="62">
        <f t="shared" ref="I6:I69" si="0">SUM(G6:H6)</f>
        <v>73</v>
      </c>
      <c r="J6" s="48">
        <v>8876990251</v>
      </c>
      <c r="K6" s="48" t="s">
        <v>1165</v>
      </c>
      <c r="L6" s="48" t="s">
        <v>1301</v>
      </c>
      <c r="M6" s="48">
        <v>9401452226</v>
      </c>
      <c r="N6" s="48" t="s">
        <v>1302</v>
      </c>
      <c r="O6" s="48">
        <v>9577402634</v>
      </c>
      <c r="P6" s="49" t="s">
        <v>1303</v>
      </c>
      <c r="Q6" s="48" t="s">
        <v>192</v>
      </c>
      <c r="R6" s="48">
        <v>20</v>
      </c>
      <c r="S6" s="18" t="s">
        <v>193</v>
      </c>
      <c r="T6" s="18"/>
    </row>
    <row r="7" spans="1:20">
      <c r="A7" s="4">
        <v>3</v>
      </c>
      <c r="B7" s="17" t="s">
        <v>62</v>
      </c>
      <c r="C7" s="48" t="s">
        <v>1210</v>
      </c>
      <c r="D7" s="48" t="s">
        <v>25</v>
      </c>
      <c r="E7" s="19">
        <v>203</v>
      </c>
      <c r="F7" s="48" t="s">
        <v>73</v>
      </c>
      <c r="G7" s="19">
        <v>22</v>
      </c>
      <c r="H7" s="19">
        <v>25</v>
      </c>
      <c r="I7" s="62">
        <f t="shared" si="0"/>
        <v>47</v>
      </c>
      <c r="J7" s="48">
        <v>7637088530</v>
      </c>
      <c r="K7" s="48" t="s">
        <v>1165</v>
      </c>
      <c r="L7" s="48" t="s">
        <v>1301</v>
      </c>
      <c r="M7" s="48">
        <v>9401452226</v>
      </c>
      <c r="N7" s="48" t="s">
        <v>1302</v>
      </c>
      <c r="O7" s="48">
        <v>9577402634</v>
      </c>
      <c r="P7" s="49"/>
      <c r="Q7" s="48"/>
      <c r="R7" s="48">
        <v>20</v>
      </c>
      <c r="S7" s="18" t="s">
        <v>193</v>
      </c>
      <c r="T7" s="18"/>
    </row>
    <row r="8" spans="1:20">
      <c r="A8" s="4">
        <v>4</v>
      </c>
      <c r="B8" s="17" t="s">
        <v>62</v>
      </c>
      <c r="C8" s="48" t="s">
        <v>1211</v>
      </c>
      <c r="D8" s="48" t="s">
        <v>23</v>
      </c>
      <c r="E8" s="19">
        <v>18050400303</v>
      </c>
      <c r="F8" s="48" t="s">
        <v>100</v>
      </c>
      <c r="G8" s="19">
        <v>57</v>
      </c>
      <c r="H8" s="19">
        <v>49</v>
      </c>
      <c r="I8" s="62">
        <f t="shared" si="0"/>
        <v>106</v>
      </c>
      <c r="J8" s="17">
        <v>9954887803</v>
      </c>
      <c r="K8" s="48" t="s">
        <v>253</v>
      </c>
      <c r="L8" s="48" t="s">
        <v>254</v>
      </c>
      <c r="M8" s="48">
        <v>9401452290</v>
      </c>
      <c r="N8" s="48" t="s">
        <v>1304</v>
      </c>
      <c r="O8" s="48">
        <v>9954873777</v>
      </c>
      <c r="P8" s="49" t="s">
        <v>1305</v>
      </c>
      <c r="Q8" s="48" t="s">
        <v>215</v>
      </c>
      <c r="R8" s="48">
        <v>30</v>
      </c>
      <c r="S8" s="18" t="s">
        <v>193</v>
      </c>
      <c r="T8" s="18"/>
    </row>
    <row r="9" spans="1:20">
      <c r="A9" s="4">
        <v>5</v>
      </c>
      <c r="B9" s="17" t="s">
        <v>62</v>
      </c>
      <c r="C9" s="48" t="s">
        <v>1212</v>
      </c>
      <c r="D9" s="48" t="s">
        <v>23</v>
      </c>
      <c r="E9" s="19">
        <v>18050400302</v>
      </c>
      <c r="F9" s="48" t="s">
        <v>85</v>
      </c>
      <c r="G9" s="19">
        <v>23</v>
      </c>
      <c r="H9" s="19">
        <v>20</v>
      </c>
      <c r="I9" s="62">
        <f t="shared" si="0"/>
        <v>43</v>
      </c>
      <c r="J9" s="48">
        <v>7399242699</v>
      </c>
      <c r="K9" s="48" t="s">
        <v>253</v>
      </c>
      <c r="L9" s="48" t="s">
        <v>254</v>
      </c>
      <c r="M9" s="48">
        <v>9401452290</v>
      </c>
      <c r="N9" s="48" t="s">
        <v>1304</v>
      </c>
      <c r="O9" s="48">
        <v>9954873777</v>
      </c>
      <c r="P9" s="49"/>
      <c r="Q9" s="48"/>
      <c r="R9" s="48">
        <v>30</v>
      </c>
      <c r="S9" s="18" t="s">
        <v>193</v>
      </c>
      <c r="T9" s="18"/>
    </row>
    <row r="10" spans="1:20">
      <c r="A10" s="4">
        <v>6</v>
      </c>
      <c r="B10" s="17" t="s">
        <v>62</v>
      </c>
      <c r="C10" s="48" t="s">
        <v>1213</v>
      </c>
      <c r="D10" s="48" t="s">
        <v>25</v>
      </c>
      <c r="E10" s="19" t="s">
        <v>1214</v>
      </c>
      <c r="F10" s="48" t="s">
        <v>73</v>
      </c>
      <c r="G10" s="19">
        <v>9</v>
      </c>
      <c r="H10" s="19">
        <v>6</v>
      </c>
      <c r="I10" s="62">
        <f t="shared" si="0"/>
        <v>15</v>
      </c>
      <c r="J10" s="48">
        <v>8472056798</v>
      </c>
      <c r="K10" s="48" t="s">
        <v>1306</v>
      </c>
      <c r="L10" s="48" t="s">
        <v>493</v>
      </c>
      <c r="M10" s="48">
        <v>8721898393</v>
      </c>
      <c r="N10" s="48" t="s">
        <v>1307</v>
      </c>
      <c r="O10" s="48">
        <v>7399366429</v>
      </c>
      <c r="P10" s="49" t="s">
        <v>1308</v>
      </c>
      <c r="Q10" s="48" t="s">
        <v>221</v>
      </c>
      <c r="R10" s="48">
        <v>25</v>
      </c>
      <c r="S10" s="18" t="s">
        <v>193</v>
      </c>
      <c r="T10" s="18"/>
    </row>
    <row r="11" spans="1:20">
      <c r="A11" s="4">
        <v>7</v>
      </c>
      <c r="B11" s="17" t="s">
        <v>62</v>
      </c>
      <c r="C11" s="48" t="s">
        <v>1215</v>
      </c>
      <c r="D11" s="48" t="s">
        <v>25</v>
      </c>
      <c r="E11" s="19" t="s">
        <v>1216</v>
      </c>
      <c r="F11" s="48" t="s">
        <v>73</v>
      </c>
      <c r="G11" s="19">
        <v>8</v>
      </c>
      <c r="H11" s="19">
        <v>7</v>
      </c>
      <c r="I11" s="62">
        <f t="shared" si="0"/>
        <v>15</v>
      </c>
      <c r="J11" s="48">
        <v>9678971469</v>
      </c>
      <c r="K11" s="48" t="s">
        <v>1306</v>
      </c>
      <c r="L11" s="48" t="s">
        <v>493</v>
      </c>
      <c r="M11" s="48">
        <v>8721898393</v>
      </c>
      <c r="N11" s="48" t="s">
        <v>1307</v>
      </c>
      <c r="O11" s="48">
        <v>7399366429</v>
      </c>
      <c r="P11" s="49"/>
      <c r="Q11" s="48"/>
      <c r="R11" s="48">
        <v>25</v>
      </c>
      <c r="S11" s="18" t="s">
        <v>193</v>
      </c>
      <c r="T11" s="18"/>
    </row>
    <row r="12" spans="1:20">
      <c r="A12" s="4">
        <v>8</v>
      </c>
      <c r="B12" s="17" t="s">
        <v>62</v>
      </c>
      <c r="C12" s="58" t="s">
        <v>1217</v>
      </c>
      <c r="D12" s="58" t="s">
        <v>23</v>
      </c>
      <c r="E12" s="17">
        <v>18050406004</v>
      </c>
      <c r="F12" s="58" t="s">
        <v>77</v>
      </c>
      <c r="G12" s="17">
        <v>0</v>
      </c>
      <c r="H12" s="17">
        <v>178</v>
      </c>
      <c r="I12" s="62">
        <f t="shared" si="0"/>
        <v>178</v>
      </c>
      <c r="J12" s="58">
        <v>7638031609</v>
      </c>
      <c r="K12" s="58" t="s">
        <v>1306</v>
      </c>
      <c r="L12" s="58" t="s">
        <v>493</v>
      </c>
      <c r="M12" s="58">
        <v>8721898393</v>
      </c>
      <c r="N12" s="58" t="s">
        <v>1307</v>
      </c>
      <c r="O12" s="58">
        <v>8724815179</v>
      </c>
      <c r="P12" s="49"/>
      <c r="Q12" s="48"/>
      <c r="R12" s="48">
        <v>25</v>
      </c>
      <c r="S12" s="18" t="s">
        <v>193</v>
      </c>
      <c r="T12" s="18"/>
    </row>
    <row r="13" spans="1:20" ht="33">
      <c r="A13" s="4">
        <v>9</v>
      </c>
      <c r="B13" s="17" t="s">
        <v>62</v>
      </c>
      <c r="C13" s="48" t="s">
        <v>1218</v>
      </c>
      <c r="D13" s="48" t="s">
        <v>23</v>
      </c>
      <c r="E13" s="19" t="s">
        <v>1219</v>
      </c>
      <c r="F13" s="48" t="s">
        <v>77</v>
      </c>
      <c r="G13" s="19">
        <v>146</v>
      </c>
      <c r="H13" s="19">
        <v>101</v>
      </c>
      <c r="I13" s="62">
        <f t="shared" si="0"/>
        <v>247</v>
      </c>
      <c r="J13" s="48">
        <v>8822845458</v>
      </c>
      <c r="K13" s="48" t="s">
        <v>723</v>
      </c>
      <c r="L13" s="48" t="s">
        <v>1309</v>
      </c>
      <c r="M13" s="48">
        <v>9435875665</v>
      </c>
      <c r="N13" s="48" t="s">
        <v>725</v>
      </c>
      <c r="O13" s="48">
        <v>9365481348</v>
      </c>
      <c r="P13" s="49" t="s">
        <v>1310</v>
      </c>
      <c r="Q13" s="48" t="s">
        <v>671</v>
      </c>
      <c r="R13" s="48">
        <v>25</v>
      </c>
      <c r="S13" s="18" t="s">
        <v>193</v>
      </c>
      <c r="T13" s="18"/>
    </row>
    <row r="14" spans="1:20">
      <c r="A14" s="4">
        <v>10</v>
      </c>
      <c r="B14" s="17" t="s">
        <v>62</v>
      </c>
      <c r="C14" s="48" t="s">
        <v>771</v>
      </c>
      <c r="D14" s="48" t="s">
        <v>25</v>
      </c>
      <c r="E14" s="19">
        <v>45</v>
      </c>
      <c r="F14" s="48" t="s">
        <v>73</v>
      </c>
      <c r="G14" s="19">
        <v>33</v>
      </c>
      <c r="H14" s="19">
        <v>26</v>
      </c>
      <c r="I14" s="62">
        <f t="shared" si="0"/>
        <v>59</v>
      </c>
      <c r="J14" s="48">
        <v>9854621167</v>
      </c>
      <c r="K14" s="48" t="s">
        <v>1311</v>
      </c>
      <c r="L14" s="48" t="s">
        <v>979</v>
      </c>
      <c r="M14" s="48">
        <v>9476662189</v>
      </c>
      <c r="N14" s="48" t="s">
        <v>1312</v>
      </c>
      <c r="O14" s="48">
        <v>6000717254</v>
      </c>
      <c r="P14" s="49" t="s">
        <v>1313</v>
      </c>
      <c r="Q14" s="48" t="s">
        <v>192</v>
      </c>
      <c r="R14" s="48">
        <v>20</v>
      </c>
      <c r="S14" s="18" t="s">
        <v>193</v>
      </c>
      <c r="T14" s="18"/>
    </row>
    <row r="15" spans="1:20">
      <c r="A15" s="4">
        <v>11</v>
      </c>
      <c r="B15" s="17" t="s">
        <v>62</v>
      </c>
      <c r="C15" s="48" t="s">
        <v>1220</v>
      </c>
      <c r="D15" s="48" t="s">
        <v>25</v>
      </c>
      <c r="E15" s="19">
        <v>244</v>
      </c>
      <c r="F15" s="48" t="s">
        <v>73</v>
      </c>
      <c r="G15" s="19">
        <v>24</v>
      </c>
      <c r="H15" s="19">
        <v>26</v>
      </c>
      <c r="I15" s="62">
        <f t="shared" si="0"/>
        <v>50</v>
      </c>
      <c r="J15" s="48">
        <v>9854206145</v>
      </c>
      <c r="K15" s="48" t="s">
        <v>1311</v>
      </c>
      <c r="L15" s="48" t="s">
        <v>979</v>
      </c>
      <c r="M15" s="48">
        <v>9476662189</v>
      </c>
      <c r="N15" s="48" t="s">
        <v>1312</v>
      </c>
      <c r="O15" s="48">
        <v>6000717254</v>
      </c>
      <c r="P15" s="49"/>
      <c r="Q15" s="48"/>
      <c r="R15" s="48">
        <v>20</v>
      </c>
      <c r="S15" s="18" t="s">
        <v>193</v>
      </c>
      <c r="T15" s="18"/>
    </row>
    <row r="16" spans="1:20">
      <c r="A16" s="4">
        <v>12</v>
      </c>
      <c r="B16" s="17" t="s">
        <v>62</v>
      </c>
      <c r="C16" s="48" t="s">
        <v>1221</v>
      </c>
      <c r="D16" s="48" t="s">
        <v>25</v>
      </c>
      <c r="E16" s="19">
        <v>196</v>
      </c>
      <c r="F16" s="48" t="s">
        <v>73</v>
      </c>
      <c r="G16" s="19">
        <v>15</v>
      </c>
      <c r="H16" s="19">
        <v>21</v>
      </c>
      <c r="I16" s="62">
        <f t="shared" si="0"/>
        <v>36</v>
      </c>
      <c r="J16" s="48">
        <v>8402841026</v>
      </c>
      <c r="K16" s="48" t="s">
        <v>1311</v>
      </c>
      <c r="L16" s="48" t="s">
        <v>979</v>
      </c>
      <c r="M16" s="48">
        <v>9476662189</v>
      </c>
      <c r="N16" s="48" t="s">
        <v>1312</v>
      </c>
      <c r="O16" s="48">
        <v>6000717254</v>
      </c>
      <c r="P16" s="49"/>
      <c r="Q16" s="48"/>
      <c r="R16" s="48">
        <v>20</v>
      </c>
      <c r="S16" s="18" t="s">
        <v>193</v>
      </c>
      <c r="T16" s="18"/>
    </row>
    <row r="17" spans="1:20">
      <c r="A17" s="4">
        <v>13</v>
      </c>
      <c r="B17" s="17" t="s">
        <v>62</v>
      </c>
      <c r="C17" s="48" t="s">
        <v>1222</v>
      </c>
      <c r="D17" s="48" t="s">
        <v>25</v>
      </c>
      <c r="E17" s="19">
        <v>42</v>
      </c>
      <c r="F17" s="48" t="s">
        <v>73</v>
      </c>
      <c r="G17" s="19">
        <v>24</v>
      </c>
      <c r="H17" s="19">
        <v>16</v>
      </c>
      <c r="I17" s="62">
        <f t="shared" si="0"/>
        <v>40</v>
      </c>
      <c r="J17" s="48">
        <v>9365459145</v>
      </c>
      <c r="K17" s="48" t="s">
        <v>1311</v>
      </c>
      <c r="L17" s="48" t="s">
        <v>979</v>
      </c>
      <c r="M17" s="48">
        <v>9476662189</v>
      </c>
      <c r="N17" s="48" t="s">
        <v>1314</v>
      </c>
      <c r="O17" s="48">
        <v>8402921874</v>
      </c>
      <c r="P17" s="49" t="s">
        <v>1315</v>
      </c>
      <c r="Q17" s="48" t="s">
        <v>215</v>
      </c>
      <c r="R17" s="48">
        <v>20</v>
      </c>
      <c r="S17" s="18" t="s">
        <v>193</v>
      </c>
      <c r="T17" s="18"/>
    </row>
    <row r="18" spans="1:20">
      <c r="A18" s="4">
        <v>14</v>
      </c>
      <c r="B18" s="17" t="s">
        <v>62</v>
      </c>
      <c r="C18" s="48" t="s">
        <v>1223</v>
      </c>
      <c r="D18" s="48" t="s">
        <v>25</v>
      </c>
      <c r="E18" s="19">
        <v>43</v>
      </c>
      <c r="F18" s="48" t="s">
        <v>73</v>
      </c>
      <c r="G18" s="19">
        <v>29</v>
      </c>
      <c r="H18" s="19">
        <v>27</v>
      </c>
      <c r="I18" s="62">
        <f t="shared" si="0"/>
        <v>56</v>
      </c>
      <c r="J18" s="48">
        <v>9859125968</v>
      </c>
      <c r="K18" s="48" t="s">
        <v>1311</v>
      </c>
      <c r="L18" s="48" t="s">
        <v>979</v>
      </c>
      <c r="M18" s="48">
        <v>9476662189</v>
      </c>
      <c r="N18" s="48" t="s">
        <v>1314</v>
      </c>
      <c r="O18" s="48">
        <v>8402921874</v>
      </c>
      <c r="P18" s="49"/>
      <c r="Q18" s="48"/>
      <c r="R18" s="48">
        <v>20</v>
      </c>
      <c r="S18" s="18" t="s">
        <v>193</v>
      </c>
      <c r="T18" s="18"/>
    </row>
    <row r="19" spans="1:20">
      <c r="A19" s="4">
        <v>15</v>
      </c>
      <c r="B19" s="17" t="s">
        <v>62</v>
      </c>
      <c r="C19" s="48" t="s">
        <v>1224</v>
      </c>
      <c r="D19" s="48" t="s">
        <v>25</v>
      </c>
      <c r="E19" s="19" t="s">
        <v>1225</v>
      </c>
      <c r="F19" s="48" t="s">
        <v>73</v>
      </c>
      <c r="G19" s="19">
        <v>6</v>
      </c>
      <c r="H19" s="19">
        <v>3</v>
      </c>
      <c r="I19" s="62">
        <f t="shared" si="0"/>
        <v>9</v>
      </c>
      <c r="J19" s="48">
        <v>6002109271</v>
      </c>
      <c r="K19" s="48" t="s">
        <v>1311</v>
      </c>
      <c r="L19" s="48" t="s">
        <v>979</v>
      </c>
      <c r="M19" s="48">
        <v>9476662189</v>
      </c>
      <c r="N19" s="48" t="s">
        <v>1314</v>
      </c>
      <c r="O19" s="48">
        <v>8402921874</v>
      </c>
      <c r="P19" s="49"/>
      <c r="Q19" s="48"/>
      <c r="R19" s="48">
        <v>20</v>
      </c>
      <c r="S19" s="18" t="s">
        <v>193</v>
      </c>
      <c r="T19" s="18"/>
    </row>
    <row r="20" spans="1:20">
      <c r="A20" s="4">
        <v>16</v>
      </c>
      <c r="B20" s="17" t="s">
        <v>62</v>
      </c>
      <c r="C20" s="48" t="s">
        <v>1226</v>
      </c>
      <c r="D20" s="48" t="s">
        <v>23</v>
      </c>
      <c r="E20" s="19">
        <v>18050415401</v>
      </c>
      <c r="F20" s="48" t="s">
        <v>85</v>
      </c>
      <c r="G20" s="19">
        <v>35</v>
      </c>
      <c r="H20" s="19">
        <v>27</v>
      </c>
      <c r="I20" s="62">
        <f t="shared" si="0"/>
        <v>62</v>
      </c>
      <c r="J20" s="48">
        <v>9508590237</v>
      </c>
      <c r="K20" s="48" t="s">
        <v>1316</v>
      </c>
      <c r="L20" s="48" t="s">
        <v>1317</v>
      </c>
      <c r="M20" s="48">
        <v>9957039533</v>
      </c>
      <c r="N20" s="48" t="s">
        <v>1318</v>
      </c>
      <c r="O20" s="48">
        <v>6980983200</v>
      </c>
      <c r="P20" s="49" t="s">
        <v>1319</v>
      </c>
      <c r="Q20" s="48" t="s">
        <v>237</v>
      </c>
      <c r="R20" s="48">
        <v>30</v>
      </c>
      <c r="S20" s="18" t="s">
        <v>193</v>
      </c>
      <c r="T20" s="18"/>
    </row>
    <row r="21" spans="1:20">
      <c r="A21" s="4">
        <v>17</v>
      </c>
      <c r="B21" s="17" t="s">
        <v>62</v>
      </c>
      <c r="C21" s="48" t="s">
        <v>1227</v>
      </c>
      <c r="D21" s="48" t="s">
        <v>23</v>
      </c>
      <c r="E21" s="19">
        <v>18050415403</v>
      </c>
      <c r="F21" s="48" t="s">
        <v>85</v>
      </c>
      <c r="G21" s="19">
        <v>8</v>
      </c>
      <c r="H21" s="19">
        <v>7</v>
      </c>
      <c r="I21" s="62">
        <f t="shared" si="0"/>
        <v>15</v>
      </c>
      <c r="J21" s="48">
        <v>9859279478</v>
      </c>
      <c r="K21" s="48" t="s">
        <v>1316</v>
      </c>
      <c r="L21" s="48" t="s">
        <v>1317</v>
      </c>
      <c r="M21" s="48">
        <v>9957039533</v>
      </c>
      <c r="N21" s="48" t="s">
        <v>1318</v>
      </c>
      <c r="O21" s="48">
        <v>6980983200</v>
      </c>
      <c r="P21" s="49"/>
      <c r="Q21" s="48"/>
      <c r="R21" s="48">
        <v>30</v>
      </c>
      <c r="S21" s="18" t="s">
        <v>193</v>
      </c>
      <c r="T21" s="18"/>
    </row>
    <row r="22" spans="1:20" ht="33">
      <c r="A22" s="4">
        <v>18</v>
      </c>
      <c r="B22" s="17" t="s">
        <v>62</v>
      </c>
      <c r="C22" s="48" t="s">
        <v>1228</v>
      </c>
      <c r="D22" s="48" t="s">
        <v>23</v>
      </c>
      <c r="E22" s="19">
        <v>18050401601</v>
      </c>
      <c r="F22" s="48" t="s">
        <v>85</v>
      </c>
      <c r="G22" s="19">
        <v>29</v>
      </c>
      <c r="H22" s="19">
        <v>27</v>
      </c>
      <c r="I22" s="62">
        <f t="shared" si="0"/>
        <v>56</v>
      </c>
      <c r="J22" s="48">
        <v>9401227652</v>
      </c>
      <c r="K22" s="48" t="s">
        <v>1316</v>
      </c>
      <c r="L22" s="48" t="s">
        <v>1317</v>
      </c>
      <c r="M22" s="48">
        <v>9957039533</v>
      </c>
      <c r="N22" s="48" t="s">
        <v>1320</v>
      </c>
      <c r="O22" s="48">
        <v>9365642318</v>
      </c>
      <c r="P22" s="49" t="s">
        <v>1321</v>
      </c>
      <c r="Q22" s="48" t="s">
        <v>203</v>
      </c>
      <c r="R22" s="48">
        <v>30</v>
      </c>
      <c r="S22" s="18" t="s">
        <v>193</v>
      </c>
      <c r="T22" s="18"/>
    </row>
    <row r="23" spans="1:20" ht="33">
      <c r="A23" s="4">
        <v>19</v>
      </c>
      <c r="B23" s="17" t="s">
        <v>62</v>
      </c>
      <c r="C23" s="48" t="s">
        <v>1229</v>
      </c>
      <c r="D23" s="48" t="s">
        <v>23</v>
      </c>
      <c r="E23" s="19">
        <v>18050400405</v>
      </c>
      <c r="F23" s="48" t="s">
        <v>85</v>
      </c>
      <c r="G23" s="19">
        <v>22</v>
      </c>
      <c r="H23" s="19">
        <v>20</v>
      </c>
      <c r="I23" s="62">
        <f t="shared" si="0"/>
        <v>42</v>
      </c>
      <c r="J23" s="48">
        <v>7399804918</v>
      </c>
      <c r="K23" s="48" t="s">
        <v>1316</v>
      </c>
      <c r="L23" s="48" t="s">
        <v>1317</v>
      </c>
      <c r="M23" s="48">
        <v>9957039533</v>
      </c>
      <c r="N23" s="48" t="s">
        <v>1322</v>
      </c>
      <c r="O23" s="48">
        <v>7399351970</v>
      </c>
      <c r="P23" s="49"/>
      <c r="Q23" s="48"/>
      <c r="R23" s="48">
        <v>30</v>
      </c>
      <c r="S23" s="18" t="s">
        <v>193</v>
      </c>
      <c r="T23" s="18"/>
    </row>
    <row r="24" spans="1:20">
      <c r="A24" s="4">
        <v>20</v>
      </c>
      <c r="B24" s="17" t="s">
        <v>62</v>
      </c>
      <c r="C24" s="48" t="s">
        <v>1230</v>
      </c>
      <c r="D24" s="48" t="s">
        <v>23</v>
      </c>
      <c r="E24" s="19">
        <v>18050401602</v>
      </c>
      <c r="F24" s="48" t="s">
        <v>85</v>
      </c>
      <c r="G24" s="19">
        <v>37</v>
      </c>
      <c r="H24" s="19">
        <v>29</v>
      </c>
      <c r="I24" s="62">
        <f t="shared" si="0"/>
        <v>66</v>
      </c>
      <c r="J24" s="48">
        <v>9859445689</v>
      </c>
      <c r="K24" s="48" t="s">
        <v>1316</v>
      </c>
      <c r="L24" s="48" t="s">
        <v>1317</v>
      </c>
      <c r="M24" s="48">
        <v>9957039533</v>
      </c>
      <c r="N24" s="48" t="s">
        <v>1323</v>
      </c>
      <c r="O24" s="48">
        <v>8474878285</v>
      </c>
      <c r="P24" s="49" t="s">
        <v>1324</v>
      </c>
      <c r="Q24" s="48" t="s">
        <v>210</v>
      </c>
      <c r="R24" s="48">
        <v>30</v>
      </c>
      <c r="S24" s="18" t="s">
        <v>193</v>
      </c>
      <c r="T24" s="18"/>
    </row>
    <row r="25" spans="1:20" ht="33">
      <c r="A25" s="4">
        <v>21</v>
      </c>
      <c r="B25" s="17" t="s">
        <v>62</v>
      </c>
      <c r="C25" s="48" t="s">
        <v>1231</v>
      </c>
      <c r="D25" s="48" t="s">
        <v>23</v>
      </c>
      <c r="E25" s="19">
        <v>18050401603</v>
      </c>
      <c r="F25" s="48" t="s">
        <v>85</v>
      </c>
      <c r="G25" s="19">
        <v>12</v>
      </c>
      <c r="H25" s="19">
        <v>9</v>
      </c>
      <c r="I25" s="62">
        <f t="shared" si="0"/>
        <v>21</v>
      </c>
      <c r="J25" s="48">
        <v>8721945516</v>
      </c>
      <c r="K25" s="48" t="s">
        <v>1316</v>
      </c>
      <c r="L25" s="48" t="s">
        <v>1317</v>
      </c>
      <c r="M25" s="48">
        <v>9957039533</v>
      </c>
      <c r="N25" s="48" t="s">
        <v>1320</v>
      </c>
      <c r="O25" s="48">
        <v>9365642318</v>
      </c>
      <c r="P25" s="49"/>
      <c r="Q25" s="48"/>
      <c r="R25" s="48">
        <v>30</v>
      </c>
      <c r="S25" s="18" t="s">
        <v>193</v>
      </c>
      <c r="T25" s="18"/>
    </row>
    <row r="26" spans="1:20">
      <c r="A26" s="4">
        <v>22</v>
      </c>
      <c r="B26" s="17" t="s">
        <v>62</v>
      </c>
      <c r="C26" s="58" t="s">
        <v>1232</v>
      </c>
      <c r="D26" s="58" t="s">
        <v>23</v>
      </c>
      <c r="E26" s="17">
        <v>18050403804</v>
      </c>
      <c r="F26" s="58" t="s">
        <v>85</v>
      </c>
      <c r="G26" s="17">
        <v>20</v>
      </c>
      <c r="H26" s="17">
        <v>23</v>
      </c>
      <c r="I26" s="62">
        <f t="shared" si="0"/>
        <v>43</v>
      </c>
      <c r="J26" s="58">
        <v>9101021866</v>
      </c>
      <c r="K26" s="58" t="s">
        <v>1316</v>
      </c>
      <c r="L26" s="58" t="s">
        <v>1317</v>
      </c>
      <c r="M26" s="58">
        <v>9957039533</v>
      </c>
      <c r="N26" s="58" t="s">
        <v>1323</v>
      </c>
      <c r="O26" s="58">
        <v>8474878285</v>
      </c>
      <c r="P26" s="49"/>
      <c r="Q26" s="48"/>
      <c r="R26" s="48">
        <v>30</v>
      </c>
      <c r="S26" s="18" t="s">
        <v>193</v>
      </c>
      <c r="T26" s="18"/>
    </row>
    <row r="27" spans="1:20" ht="33">
      <c r="A27" s="4">
        <v>23</v>
      </c>
      <c r="B27" s="17" t="s">
        <v>62</v>
      </c>
      <c r="C27" s="48" t="s">
        <v>1233</v>
      </c>
      <c r="D27" s="48" t="s">
        <v>23</v>
      </c>
      <c r="E27" s="19">
        <v>18050401608</v>
      </c>
      <c r="F27" s="48" t="s">
        <v>85</v>
      </c>
      <c r="G27" s="19">
        <v>29</v>
      </c>
      <c r="H27" s="19">
        <v>25</v>
      </c>
      <c r="I27" s="62">
        <f t="shared" si="0"/>
        <v>54</v>
      </c>
      <c r="J27" s="48">
        <v>7399856163</v>
      </c>
      <c r="K27" s="48" t="s">
        <v>1316</v>
      </c>
      <c r="L27" s="48" t="s">
        <v>1317</v>
      </c>
      <c r="M27" s="48">
        <v>9957039533</v>
      </c>
      <c r="N27" s="48" t="s">
        <v>1320</v>
      </c>
      <c r="O27" s="48">
        <v>9365642318</v>
      </c>
      <c r="P27" s="49" t="s">
        <v>1325</v>
      </c>
      <c r="Q27" s="48" t="s">
        <v>192</v>
      </c>
      <c r="R27" s="48">
        <v>30</v>
      </c>
      <c r="S27" s="18" t="s">
        <v>193</v>
      </c>
      <c r="T27" s="18"/>
    </row>
    <row r="28" spans="1:20" ht="33">
      <c r="A28" s="4">
        <v>24</v>
      </c>
      <c r="B28" s="17" t="s">
        <v>62</v>
      </c>
      <c r="C28" s="48" t="s">
        <v>1234</v>
      </c>
      <c r="D28" s="48" t="s">
        <v>23</v>
      </c>
      <c r="E28" s="19">
        <v>18050415404</v>
      </c>
      <c r="F28" s="48" t="s">
        <v>100</v>
      </c>
      <c r="G28" s="19">
        <v>23</v>
      </c>
      <c r="H28" s="19">
        <v>19</v>
      </c>
      <c r="I28" s="62">
        <f t="shared" si="0"/>
        <v>42</v>
      </c>
      <c r="J28" s="48">
        <v>9854463016</v>
      </c>
      <c r="K28" s="48" t="s">
        <v>1316</v>
      </c>
      <c r="L28" s="48" t="s">
        <v>1317</v>
      </c>
      <c r="M28" s="48">
        <v>9957039533</v>
      </c>
      <c r="N28" s="48" t="s">
        <v>1318</v>
      </c>
      <c r="O28" s="48">
        <v>6980983200</v>
      </c>
      <c r="P28" s="49"/>
      <c r="Q28" s="48"/>
      <c r="R28" s="48">
        <v>30</v>
      </c>
      <c r="S28" s="18" t="s">
        <v>193</v>
      </c>
      <c r="T28" s="18"/>
    </row>
    <row r="29" spans="1:20">
      <c r="A29" s="4">
        <v>25</v>
      </c>
      <c r="B29" s="17" t="s">
        <v>62</v>
      </c>
      <c r="C29" s="48" t="s">
        <v>1235</v>
      </c>
      <c r="D29" s="48" t="s">
        <v>23</v>
      </c>
      <c r="E29" s="19">
        <v>18050406003</v>
      </c>
      <c r="F29" s="48" t="s">
        <v>77</v>
      </c>
      <c r="G29" s="19">
        <v>235</v>
      </c>
      <c r="H29" s="19">
        <v>156</v>
      </c>
      <c r="I29" s="62">
        <f t="shared" si="0"/>
        <v>391</v>
      </c>
      <c r="J29" s="48">
        <v>9101531178</v>
      </c>
      <c r="K29" s="48" t="s">
        <v>1306</v>
      </c>
      <c r="L29" s="48" t="s">
        <v>493</v>
      </c>
      <c r="M29" s="48">
        <v>8721898393</v>
      </c>
      <c r="N29" s="48" t="s">
        <v>1307</v>
      </c>
      <c r="O29" s="48">
        <v>8724815179</v>
      </c>
      <c r="P29" s="49" t="s">
        <v>1326</v>
      </c>
      <c r="Q29" s="48" t="s">
        <v>197</v>
      </c>
      <c r="R29" s="48">
        <v>25</v>
      </c>
      <c r="S29" s="18" t="s">
        <v>193</v>
      </c>
      <c r="T29" s="18"/>
    </row>
    <row r="30" spans="1:20">
      <c r="A30" s="4">
        <v>26</v>
      </c>
      <c r="B30" s="17" t="s">
        <v>62</v>
      </c>
      <c r="C30" s="48" t="s">
        <v>1236</v>
      </c>
      <c r="D30" s="48" t="s">
        <v>23</v>
      </c>
      <c r="E30" s="19">
        <v>18050805803</v>
      </c>
      <c r="F30" s="48" t="s">
        <v>584</v>
      </c>
      <c r="G30" s="19">
        <v>135</v>
      </c>
      <c r="H30" s="19">
        <v>140</v>
      </c>
      <c r="I30" s="62">
        <f t="shared" si="0"/>
        <v>275</v>
      </c>
      <c r="J30" s="48">
        <v>9435321090</v>
      </c>
      <c r="K30" s="48" t="s">
        <v>1306</v>
      </c>
      <c r="L30" s="48" t="s">
        <v>493</v>
      </c>
      <c r="M30" s="48">
        <v>8721898393</v>
      </c>
      <c r="N30" s="48" t="s">
        <v>1307</v>
      </c>
      <c r="O30" s="48">
        <v>7399366429</v>
      </c>
      <c r="P30" s="49" t="s">
        <v>1327</v>
      </c>
      <c r="Q30" s="48" t="s">
        <v>257</v>
      </c>
      <c r="R30" s="48">
        <v>25</v>
      </c>
      <c r="S30" s="18" t="s">
        <v>193</v>
      </c>
      <c r="T30" s="18"/>
    </row>
    <row r="31" spans="1:20">
      <c r="A31" s="4">
        <v>27</v>
      </c>
      <c r="B31" s="17" t="s">
        <v>62</v>
      </c>
      <c r="C31" s="48" t="s">
        <v>1237</v>
      </c>
      <c r="D31" s="48" t="s">
        <v>25</v>
      </c>
      <c r="E31" s="19">
        <v>48</v>
      </c>
      <c r="F31" s="48" t="s">
        <v>73</v>
      </c>
      <c r="G31" s="19">
        <v>24</v>
      </c>
      <c r="H31" s="19">
        <v>20</v>
      </c>
      <c r="I31" s="62">
        <f t="shared" si="0"/>
        <v>44</v>
      </c>
      <c r="J31" s="48">
        <v>9859721198</v>
      </c>
      <c r="K31" s="48" t="s">
        <v>1328</v>
      </c>
      <c r="L31" s="48" t="s">
        <v>1329</v>
      </c>
      <c r="M31" s="48">
        <v>8749947127</v>
      </c>
      <c r="N31" s="48" t="s">
        <v>1330</v>
      </c>
      <c r="O31" s="48">
        <v>8749868216</v>
      </c>
      <c r="P31" s="49" t="s">
        <v>1331</v>
      </c>
      <c r="Q31" s="48" t="s">
        <v>192</v>
      </c>
      <c r="R31" s="48">
        <v>25</v>
      </c>
      <c r="S31" s="18" t="s">
        <v>193</v>
      </c>
      <c r="T31" s="18"/>
    </row>
    <row r="32" spans="1:20">
      <c r="A32" s="4">
        <v>28</v>
      </c>
      <c r="B32" s="17" t="s">
        <v>62</v>
      </c>
      <c r="C32" s="48" t="s">
        <v>1238</v>
      </c>
      <c r="D32" s="48" t="s">
        <v>25</v>
      </c>
      <c r="E32" s="19" t="s">
        <v>1239</v>
      </c>
      <c r="F32" s="48" t="s">
        <v>73</v>
      </c>
      <c r="G32" s="19">
        <v>11</v>
      </c>
      <c r="H32" s="19">
        <v>15</v>
      </c>
      <c r="I32" s="62">
        <f t="shared" si="0"/>
        <v>26</v>
      </c>
      <c r="J32" s="48">
        <v>9859008198</v>
      </c>
      <c r="K32" s="48" t="s">
        <v>1328</v>
      </c>
      <c r="L32" s="48" t="s">
        <v>1329</v>
      </c>
      <c r="M32" s="48">
        <v>8749947127</v>
      </c>
      <c r="N32" s="48" t="s">
        <v>1332</v>
      </c>
      <c r="O32" s="48">
        <v>8486528979</v>
      </c>
      <c r="P32" s="49"/>
      <c r="Q32" s="48"/>
      <c r="R32" s="48">
        <v>25</v>
      </c>
      <c r="S32" s="18" t="s">
        <v>193</v>
      </c>
      <c r="T32" s="18"/>
    </row>
    <row r="33" spans="1:20">
      <c r="A33" s="4">
        <v>29</v>
      </c>
      <c r="B33" s="17" t="s">
        <v>62</v>
      </c>
      <c r="C33" s="58" t="s">
        <v>1240</v>
      </c>
      <c r="D33" s="58" t="s">
        <v>25</v>
      </c>
      <c r="E33" s="17">
        <v>140</v>
      </c>
      <c r="F33" s="58" t="s">
        <v>73</v>
      </c>
      <c r="G33" s="17">
        <v>28</v>
      </c>
      <c r="H33" s="17">
        <v>25</v>
      </c>
      <c r="I33" s="62">
        <f t="shared" si="0"/>
        <v>53</v>
      </c>
      <c r="J33" s="58">
        <v>9613676733</v>
      </c>
      <c r="K33" s="58" t="s">
        <v>1328</v>
      </c>
      <c r="L33" s="58" t="s">
        <v>1329</v>
      </c>
      <c r="M33" s="58">
        <v>8749947127</v>
      </c>
      <c r="N33" s="58" t="s">
        <v>1332</v>
      </c>
      <c r="O33" s="58">
        <v>8486528979</v>
      </c>
      <c r="P33" s="49"/>
      <c r="Q33" s="48"/>
      <c r="R33" s="48">
        <v>25</v>
      </c>
      <c r="S33" s="18" t="s">
        <v>193</v>
      </c>
      <c r="T33" s="18"/>
    </row>
    <row r="34" spans="1:20">
      <c r="A34" s="4">
        <v>30</v>
      </c>
      <c r="B34" s="17" t="s">
        <v>62</v>
      </c>
      <c r="C34" s="48" t="s">
        <v>1241</v>
      </c>
      <c r="D34" s="48" t="s">
        <v>25</v>
      </c>
      <c r="E34" s="19">
        <v>268</v>
      </c>
      <c r="F34" s="48" t="s">
        <v>73</v>
      </c>
      <c r="G34" s="19">
        <v>34</v>
      </c>
      <c r="H34" s="19">
        <v>29</v>
      </c>
      <c r="I34" s="62">
        <f t="shared" si="0"/>
        <v>63</v>
      </c>
      <c r="J34" s="48">
        <v>9613210700</v>
      </c>
      <c r="K34" s="48" t="s">
        <v>1165</v>
      </c>
      <c r="L34" s="48" t="s">
        <v>1301</v>
      </c>
      <c r="M34" s="48">
        <v>9401452226</v>
      </c>
      <c r="N34" s="48" t="s">
        <v>1333</v>
      </c>
      <c r="O34" s="48">
        <v>9859230837</v>
      </c>
      <c r="P34" s="49" t="s">
        <v>1334</v>
      </c>
      <c r="Q34" s="48" t="s">
        <v>197</v>
      </c>
      <c r="R34" s="48">
        <v>25</v>
      </c>
      <c r="S34" s="18" t="s">
        <v>193</v>
      </c>
      <c r="T34" s="18"/>
    </row>
    <row r="35" spans="1:20">
      <c r="A35" s="4">
        <v>31</v>
      </c>
      <c r="B35" s="17" t="s">
        <v>62</v>
      </c>
      <c r="C35" s="48" t="s">
        <v>1242</v>
      </c>
      <c r="D35" s="48" t="s">
        <v>25</v>
      </c>
      <c r="E35" s="19">
        <v>269</v>
      </c>
      <c r="F35" s="48" t="s">
        <v>73</v>
      </c>
      <c r="G35" s="19">
        <v>51</v>
      </c>
      <c r="H35" s="19">
        <v>45</v>
      </c>
      <c r="I35" s="62">
        <f t="shared" si="0"/>
        <v>96</v>
      </c>
      <c r="J35" s="48">
        <v>8761880286</v>
      </c>
      <c r="K35" s="48" t="s">
        <v>1165</v>
      </c>
      <c r="L35" s="48" t="s">
        <v>1301</v>
      </c>
      <c r="M35" s="48">
        <v>9401452226</v>
      </c>
      <c r="N35" s="48" t="s">
        <v>1333</v>
      </c>
      <c r="O35" s="48">
        <v>9859230837</v>
      </c>
      <c r="P35" s="49"/>
      <c r="Q35" s="48"/>
      <c r="R35" s="48">
        <v>25</v>
      </c>
      <c r="S35" s="18" t="s">
        <v>193</v>
      </c>
      <c r="T35" s="18"/>
    </row>
    <row r="36" spans="1:20">
      <c r="A36" s="4">
        <v>32</v>
      </c>
      <c r="B36" s="17" t="s">
        <v>62</v>
      </c>
      <c r="C36" s="48" t="s">
        <v>1243</v>
      </c>
      <c r="D36" s="48" t="s">
        <v>25</v>
      </c>
      <c r="E36" s="19">
        <v>50</v>
      </c>
      <c r="F36" s="48" t="s">
        <v>73</v>
      </c>
      <c r="G36" s="19">
        <v>7</v>
      </c>
      <c r="H36" s="19">
        <v>5</v>
      </c>
      <c r="I36" s="62">
        <f t="shared" si="0"/>
        <v>12</v>
      </c>
      <c r="J36" s="48">
        <v>6900958416</v>
      </c>
      <c r="K36" s="48" t="s">
        <v>1165</v>
      </c>
      <c r="L36" s="48" t="s">
        <v>1301</v>
      </c>
      <c r="M36" s="48">
        <v>9401452226</v>
      </c>
      <c r="N36" s="48" t="s">
        <v>1302</v>
      </c>
      <c r="O36" s="48">
        <v>9577402634</v>
      </c>
      <c r="P36" s="49"/>
      <c r="Q36" s="48"/>
      <c r="R36" s="48">
        <v>25</v>
      </c>
      <c r="S36" s="18" t="s">
        <v>193</v>
      </c>
      <c r="T36" s="18"/>
    </row>
    <row r="37" spans="1:20">
      <c r="A37" s="4">
        <v>33</v>
      </c>
      <c r="B37" s="17" t="s">
        <v>62</v>
      </c>
      <c r="C37" s="48" t="s">
        <v>1244</v>
      </c>
      <c r="D37" s="48" t="s">
        <v>25</v>
      </c>
      <c r="E37" s="19" t="s">
        <v>1245</v>
      </c>
      <c r="F37" s="48" t="s">
        <v>73</v>
      </c>
      <c r="G37" s="19">
        <v>9</v>
      </c>
      <c r="H37" s="19">
        <v>5</v>
      </c>
      <c r="I37" s="62">
        <f t="shared" si="0"/>
        <v>14</v>
      </c>
      <c r="J37" s="48">
        <v>8474065420</v>
      </c>
      <c r="K37" s="48" t="s">
        <v>1165</v>
      </c>
      <c r="L37" s="48" t="s">
        <v>1301</v>
      </c>
      <c r="M37" s="48">
        <v>9401452226</v>
      </c>
      <c r="N37" s="48" t="s">
        <v>1335</v>
      </c>
      <c r="O37" s="48">
        <v>8761820349</v>
      </c>
      <c r="P37" s="49"/>
      <c r="Q37" s="48"/>
      <c r="R37" s="48">
        <v>25</v>
      </c>
      <c r="S37" s="18" t="s">
        <v>193</v>
      </c>
      <c r="T37" s="18"/>
    </row>
    <row r="38" spans="1:20">
      <c r="A38" s="4">
        <v>34</v>
      </c>
      <c r="B38" s="17" t="s">
        <v>62</v>
      </c>
      <c r="C38" s="48" t="s">
        <v>1246</v>
      </c>
      <c r="D38" s="48" t="s">
        <v>25</v>
      </c>
      <c r="E38" s="19" t="s">
        <v>1247</v>
      </c>
      <c r="F38" s="48" t="s">
        <v>73</v>
      </c>
      <c r="G38" s="19">
        <v>7</v>
      </c>
      <c r="H38" s="19">
        <v>5</v>
      </c>
      <c r="I38" s="62">
        <f t="shared" si="0"/>
        <v>12</v>
      </c>
      <c r="J38" s="48">
        <v>8876125733</v>
      </c>
      <c r="K38" s="48" t="s">
        <v>1165</v>
      </c>
      <c r="L38" s="48" t="s">
        <v>1301</v>
      </c>
      <c r="M38" s="48">
        <v>9401452226</v>
      </c>
      <c r="N38" s="48" t="s">
        <v>1335</v>
      </c>
      <c r="O38" s="48">
        <v>8761820349</v>
      </c>
      <c r="P38" s="49"/>
      <c r="Q38" s="48"/>
      <c r="R38" s="48">
        <v>25</v>
      </c>
      <c r="S38" s="18" t="s">
        <v>193</v>
      </c>
      <c r="T38" s="18"/>
    </row>
    <row r="39" spans="1:20">
      <c r="A39" s="4">
        <v>35</v>
      </c>
      <c r="B39" s="17" t="s">
        <v>62</v>
      </c>
      <c r="C39" s="48" t="s">
        <v>1248</v>
      </c>
      <c r="D39" s="48" t="s">
        <v>25</v>
      </c>
      <c r="E39" s="19" t="s">
        <v>1249</v>
      </c>
      <c r="F39" s="48" t="s">
        <v>73</v>
      </c>
      <c r="G39" s="19">
        <v>29</v>
      </c>
      <c r="H39" s="19">
        <v>17</v>
      </c>
      <c r="I39" s="62">
        <f t="shared" si="0"/>
        <v>46</v>
      </c>
      <c r="J39" s="48">
        <v>8812842945</v>
      </c>
      <c r="K39" s="48" t="s">
        <v>1165</v>
      </c>
      <c r="L39" s="48" t="s">
        <v>1301</v>
      </c>
      <c r="M39" s="48">
        <v>9401452226</v>
      </c>
      <c r="N39" s="48" t="s">
        <v>1335</v>
      </c>
      <c r="O39" s="48">
        <v>8761820349</v>
      </c>
      <c r="P39" s="49" t="s">
        <v>1336</v>
      </c>
      <c r="Q39" s="48" t="s">
        <v>210</v>
      </c>
      <c r="R39" s="48">
        <v>25</v>
      </c>
      <c r="S39" s="18" t="s">
        <v>193</v>
      </c>
      <c r="T39" s="18"/>
    </row>
    <row r="40" spans="1:20">
      <c r="A40" s="4">
        <v>36</v>
      </c>
      <c r="B40" s="17" t="s">
        <v>62</v>
      </c>
      <c r="C40" s="48" t="s">
        <v>393</v>
      </c>
      <c r="D40" s="48" t="s">
        <v>25</v>
      </c>
      <c r="E40" s="19">
        <v>266</v>
      </c>
      <c r="F40" s="48" t="s">
        <v>73</v>
      </c>
      <c r="G40" s="19">
        <v>8</v>
      </c>
      <c r="H40" s="19">
        <v>5</v>
      </c>
      <c r="I40" s="62">
        <f t="shared" si="0"/>
        <v>13</v>
      </c>
      <c r="J40" s="48">
        <v>8721903985</v>
      </c>
      <c r="K40" s="48" t="s">
        <v>1165</v>
      </c>
      <c r="L40" s="48" t="s">
        <v>1301</v>
      </c>
      <c r="M40" s="48">
        <v>9401452226</v>
      </c>
      <c r="N40" s="48" t="s">
        <v>1335</v>
      </c>
      <c r="O40" s="48">
        <v>8761820349</v>
      </c>
      <c r="P40" s="49"/>
      <c r="Q40" s="48"/>
      <c r="R40" s="48">
        <v>25</v>
      </c>
      <c r="S40" s="18" t="s">
        <v>193</v>
      </c>
      <c r="T40" s="18"/>
    </row>
    <row r="41" spans="1:20">
      <c r="A41" s="4">
        <v>37</v>
      </c>
      <c r="B41" s="17" t="s">
        <v>62</v>
      </c>
      <c r="C41" s="48" t="s">
        <v>1250</v>
      </c>
      <c r="D41" s="48" t="s">
        <v>25</v>
      </c>
      <c r="E41" s="19" t="s">
        <v>1251</v>
      </c>
      <c r="F41" s="48" t="s">
        <v>73</v>
      </c>
      <c r="G41" s="19">
        <v>6</v>
      </c>
      <c r="H41" s="19">
        <v>6</v>
      </c>
      <c r="I41" s="62">
        <f t="shared" si="0"/>
        <v>12</v>
      </c>
      <c r="J41" s="48">
        <v>9859399699</v>
      </c>
      <c r="K41" s="48" t="s">
        <v>1165</v>
      </c>
      <c r="L41" s="48" t="s">
        <v>1166</v>
      </c>
      <c r="M41" s="48">
        <v>9957326724</v>
      </c>
      <c r="N41" s="48" t="s">
        <v>1337</v>
      </c>
      <c r="O41" s="48">
        <v>8786979335</v>
      </c>
      <c r="P41" s="49"/>
      <c r="Q41" s="48"/>
      <c r="R41" s="48">
        <v>25</v>
      </c>
      <c r="S41" s="18" t="s">
        <v>193</v>
      </c>
      <c r="T41" s="18"/>
    </row>
    <row r="42" spans="1:20">
      <c r="A42" s="4">
        <v>38</v>
      </c>
      <c r="B42" s="17" t="s">
        <v>62</v>
      </c>
      <c r="C42" s="58" t="s">
        <v>1252</v>
      </c>
      <c r="D42" s="58" t="s">
        <v>25</v>
      </c>
      <c r="E42" s="17" t="s">
        <v>1253</v>
      </c>
      <c r="F42" s="58" t="s">
        <v>73</v>
      </c>
      <c r="G42" s="17">
        <v>15</v>
      </c>
      <c r="H42" s="17">
        <v>11</v>
      </c>
      <c r="I42" s="62">
        <f t="shared" si="0"/>
        <v>26</v>
      </c>
      <c r="J42" s="58">
        <v>9707036997</v>
      </c>
      <c r="K42" s="58" t="s">
        <v>1306</v>
      </c>
      <c r="L42" s="58" t="s">
        <v>493</v>
      </c>
      <c r="M42" s="58">
        <v>8721898393</v>
      </c>
      <c r="N42" s="58" t="s">
        <v>1338</v>
      </c>
      <c r="O42" s="58">
        <v>7637088635</v>
      </c>
      <c r="P42" s="49" t="s">
        <v>1339</v>
      </c>
      <c r="Q42" s="48" t="s">
        <v>192</v>
      </c>
      <c r="R42" s="48">
        <v>25</v>
      </c>
      <c r="S42" s="18" t="s">
        <v>193</v>
      </c>
      <c r="T42" s="18"/>
    </row>
    <row r="43" spans="1:20">
      <c r="A43" s="4">
        <v>39</v>
      </c>
      <c r="B43" s="17" t="s">
        <v>62</v>
      </c>
      <c r="C43" s="48" t="s">
        <v>1254</v>
      </c>
      <c r="D43" s="48" t="s">
        <v>25</v>
      </c>
      <c r="E43" s="19" t="s">
        <v>1255</v>
      </c>
      <c r="F43" s="48" t="s">
        <v>73</v>
      </c>
      <c r="G43" s="19">
        <v>9</v>
      </c>
      <c r="H43" s="19">
        <v>11</v>
      </c>
      <c r="I43" s="62">
        <f t="shared" si="0"/>
        <v>20</v>
      </c>
      <c r="J43" s="48">
        <v>9859082929</v>
      </c>
      <c r="K43" s="48" t="s">
        <v>1306</v>
      </c>
      <c r="L43" s="48" t="s">
        <v>493</v>
      </c>
      <c r="M43" s="48">
        <v>8721898393</v>
      </c>
      <c r="N43" s="48" t="s">
        <v>1338</v>
      </c>
      <c r="O43" s="48">
        <v>7637088635</v>
      </c>
      <c r="P43" s="49"/>
      <c r="Q43" s="48"/>
      <c r="R43" s="48">
        <v>25</v>
      </c>
      <c r="S43" s="18" t="s">
        <v>193</v>
      </c>
      <c r="T43" s="18"/>
    </row>
    <row r="44" spans="1:20">
      <c r="A44" s="4">
        <v>40</v>
      </c>
      <c r="B44" s="17" t="s">
        <v>62</v>
      </c>
      <c r="C44" s="48" t="s">
        <v>1256</v>
      </c>
      <c r="D44" s="48" t="s">
        <v>25</v>
      </c>
      <c r="E44" s="19">
        <v>52</v>
      </c>
      <c r="F44" s="48" t="s">
        <v>73</v>
      </c>
      <c r="G44" s="19">
        <v>21</v>
      </c>
      <c r="H44" s="19">
        <v>10</v>
      </c>
      <c r="I44" s="62">
        <f t="shared" si="0"/>
        <v>31</v>
      </c>
      <c r="J44" s="48">
        <v>9101247818</v>
      </c>
      <c r="K44" s="48" t="s">
        <v>1306</v>
      </c>
      <c r="L44" s="48" t="s">
        <v>493</v>
      </c>
      <c r="M44" s="48">
        <v>8721898393</v>
      </c>
      <c r="N44" s="48" t="s">
        <v>1338</v>
      </c>
      <c r="O44" s="48">
        <v>7637088635</v>
      </c>
      <c r="P44" s="49"/>
      <c r="Q44" s="48"/>
      <c r="R44" s="48">
        <v>25</v>
      </c>
      <c r="S44" s="18" t="s">
        <v>193</v>
      </c>
      <c r="T44" s="18"/>
    </row>
    <row r="45" spans="1:20" ht="33">
      <c r="A45" s="4">
        <v>41</v>
      </c>
      <c r="B45" s="17" t="s">
        <v>62</v>
      </c>
      <c r="C45" s="48" t="s">
        <v>1257</v>
      </c>
      <c r="D45" s="48" t="s">
        <v>23</v>
      </c>
      <c r="E45" s="19">
        <v>18050416401</v>
      </c>
      <c r="F45" s="48" t="s">
        <v>85</v>
      </c>
      <c r="G45" s="19">
        <v>10</v>
      </c>
      <c r="H45" s="19">
        <v>7</v>
      </c>
      <c r="I45" s="62">
        <f t="shared" si="0"/>
        <v>17</v>
      </c>
      <c r="J45" s="48">
        <v>9401483315</v>
      </c>
      <c r="K45" s="48" t="s">
        <v>1306</v>
      </c>
      <c r="L45" s="48" t="s">
        <v>493</v>
      </c>
      <c r="M45" s="48">
        <v>8721898393</v>
      </c>
      <c r="N45" s="48" t="s">
        <v>1338</v>
      </c>
      <c r="O45" s="48">
        <v>7637088635</v>
      </c>
      <c r="P45" s="49"/>
      <c r="Q45" s="48"/>
      <c r="R45" s="48">
        <v>25</v>
      </c>
      <c r="S45" s="18" t="s">
        <v>193</v>
      </c>
      <c r="T45" s="18"/>
    </row>
    <row r="46" spans="1:20">
      <c r="A46" s="4">
        <v>42</v>
      </c>
      <c r="B46" s="17" t="s">
        <v>63</v>
      </c>
      <c r="C46" s="48" t="s">
        <v>1258</v>
      </c>
      <c r="D46" s="48" t="s">
        <v>25</v>
      </c>
      <c r="E46" s="19">
        <v>117</v>
      </c>
      <c r="F46" s="48" t="s">
        <v>73</v>
      </c>
      <c r="G46" s="19">
        <v>13</v>
      </c>
      <c r="H46" s="19">
        <v>10</v>
      </c>
      <c r="I46" s="62">
        <f t="shared" si="0"/>
        <v>23</v>
      </c>
      <c r="J46" s="48">
        <v>7637088600</v>
      </c>
      <c r="K46" s="48" t="s">
        <v>1328</v>
      </c>
      <c r="L46" s="48" t="s">
        <v>1329</v>
      </c>
      <c r="M46" s="48">
        <v>8749947127</v>
      </c>
      <c r="N46" s="48" t="s">
        <v>1340</v>
      </c>
      <c r="O46" s="48">
        <v>9864671489</v>
      </c>
      <c r="P46" s="49" t="s">
        <v>1303</v>
      </c>
      <c r="Q46" s="48" t="s">
        <v>192</v>
      </c>
      <c r="R46" s="48">
        <v>25</v>
      </c>
      <c r="S46" s="18" t="s">
        <v>193</v>
      </c>
      <c r="T46" s="18"/>
    </row>
    <row r="47" spans="1:20">
      <c r="A47" s="4">
        <v>43</v>
      </c>
      <c r="B47" s="17" t="s">
        <v>63</v>
      </c>
      <c r="C47" s="48" t="s">
        <v>1258</v>
      </c>
      <c r="D47" s="48" t="s">
        <v>25</v>
      </c>
      <c r="E47" s="19">
        <v>264</v>
      </c>
      <c r="F47" s="48" t="s">
        <v>73</v>
      </c>
      <c r="G47" s="19">
        <v>4</v>
      </c>
      <c r="H47" s="19">
        <v>6</v>
      </c>
      <c r="I47" s="62">
        <f t="shared" si="0"/>
        <v>10</v>
      </c>
      <c r="J47" s="48">
        <v>8486821793</v>
      </c>
      <c r="K47" s="48" t="s">
        <v>1328</v>
      </c>
      <c r="L47" s="48" t="s">
        <v>1329</v>
      </c>
      <c r="M47" s="48">
        <v>8749947127</v>
      </c>
      <c r="N47" s="48" t="s">
        <v>1340</v>
      </c>
      <c r="O47" s="48">
        <v>9864671489</v>
      </c>
      <c r="P47" s="49"/>
      <c r="Q47" s="48"/>
      <c r="R47" s="48">
        <v>25</v>
      </c>
      <c r="S47" s="18" t="s">
        <v>193</v>
      </c>
      <c r="T47" s="18"/>
    </row>
    <row r="48" spans="1:20">
      <c r="A48" s="4">
        <v>44</v>
      </c>
      <c r="B48" s="17" t="s">
        <v>63</v>
      </c>
      <c r="C48" s="48" t="s">
        <v>1259</v>
      </c>
      <c r="D48" s="48" t="s">
        <v>23</v>
      </c>
      <c r="E48" s="19">
        <v>18050408201</v>
      </c>
      <c r="F48" s="48" t="s">
        <v>85</v>
      </c>
      <c r="G48" s="19">
        <v>21</v>
      </c>
      <c r="H48" s="19">
        <v>20</v>
      </c>
      <c r="I48" s="62">
        <f t="shared" si="0"/>
        <v>41</v>
      </c>
      <c r="J48" s="48">
        <v>8134875025</v>
      </c>
      <c r="K48" s="48" t="s">
        <v>1328</v>
      </c>
      <c r="L48" s="48" t="s">
        <v>1329</v>
      </c>
      <c r="M48" s="48">
        <v>8747947127</v>
      </c>
      <c r="N48" s="48" t="s">
        <v>1340</v>
      </c>
      <c r="O48" s="48">
        <v>9864671489</v>
      </c>
      <c r="P48" s="49"/>
      <c r="Q48" s="48"/>
      <c r="R48" s="48">
        <v>25</v>
      </c>
      <c r="S48" s="18" t="s">
        <v>193</v>
      </c>
      <c r="T48" s="18"/>
    </row>
    <row r="49" spans="1:20" ht="33">
      <c r="A49" s="4">
        <v>45</v>
      </c>
      <c r="B49" s="17" t="s">
        <v>63</v>
      </c>
      <c r="C49" s="48" t="s">
        <v>1260</v>
      </c>
      <c r="D49" s="48" t="s">
        <v>25</v>
      </c>
      <c r="E49" s="19" t="s">
        <v>1261</v>
      </c>
      <c r="F49" s="48" t="s">
        <v>73</v>
      </c>
      <c r="G49" s="19">
        <v>10</v>
      </c>
      <c r="H49" s="19">
        <v>13</v>
      </c>
      <c r="I49" s="62">
        <f t="shared" si="0"/>
        <v>23</v>
      </c>
      <c r="J49" s="48">
        <v>9678118429</v>
      </c>
      <c r="K49" s="48" t="s">
        <v>1328</v>
      </c>
      <c r="L49" s="48" t="s">
        <v>1329</v>
      </c>
      <c r="M49" s="48">
        <v>8749947127</v>
      </c>
      <c r="N49" s="48" t="s">
        <v>1340</v>
      </c>
      <c r="O49" s="48">
        <v>9864671489</v>
      </c>
      <c r="P49" s="49" t="s">
        <v>1305</v>
      </c>
      <c r="Q49" s="48" t="s">
        <v>215</v>
      </c>
      <c r="R49" s="48">
        <v>25</v>
      </c>
      <c r="S49" s="18" t="s">
        <v>193</v>
      </c>
      <c r="T49" s="18"/>
    </row>
    <row r="50" spans="1:20">
      <c r="A50" s="4">
        <v>46</v>
      </c>
      <c r="B50" s="17" t="s">
        <v>63</v>
      </c>
      <c r="C50" s="48" t="s">
        <v>1262</v>
      </c>
      <c r="D50" s="48" t="s">
        <v>25</v>
      </c>
      <c r="E50" s="19">
        <v>128</v>
      </c>
      <c r="F50" s="48" t="s">
        <v>73</v>
      </c>
      <c r="G50" s="19">
        <v>29</v>
      </c>
      <c r="H50" s="19">
        <v>18</v>
      </c>
      <c r="I50" s="62">
        <f t="shared" si="0"/>
        <v>47</v>
      </c>
      <c r="J50" s="48">
        <v>9954871844</v>
      </c>
      <c r="K50" s="48" t="s">
        <v>1328</v>
      </c>
      <c r="L50" s="48" t="s">
        <v>1329</v>
      </c>
      <c r="M50" s="48">
        <v>8749947127</v>
      </c>
      <c r="N50" s="48" t="s">
        <v>1341</v>
      </c>
      <c r="O50" s="48">
        <v>8486212336</v>
      </c>
      <c r="P50" s="49"/>
      <c r="Q50" s="48"/>
      <c r="R50" s="48">
        <v>25</v>
      </c>
      <c r="S50" s="18" t="s">
        <v>193</v>
      </c>
      <c r="T50" s="18"/>
    </row>
    <row r="51" spans="1:20">
      <c r="A51" s="4">
        <v>47</v>
      </c>
      <c r="B51" s="17" t="s">
        <v>63</v>
      </c>
      <c r="C51" s="48" t="s">
        <v>1263</v>
      </c>
      <c r="D51" s="48" t="s">
        <v>23</v>
      </c>
      <c r="E51" s="19">
        <v>18050408601</v>
      </c>
      <c r="F51" s="48" t="s">
        <v>85</v>
      </c>
      <c r="G51" s="19">
        <v>14</v>
      </c>
      <c r="H51" s="19">
        <v>15</v>
      </c>
      <c r="I51" s="62">
        <f t="shared" si="0"/>
        <v>29</v>
      </c>
      <c r="J51" s="48">
        <v>9854285835</v>
      </c>
      <c r="K51" s="48" t="s">
        <v>1328</v>
      </c>
      <c r="L51" s="48" t="s">
        <v>1329</v>
      </c>
      <c r="M51" s="48">
        <v>8747947127</v>
      </c>
      <c r="N51" s="48" t="s">
        <v>1342</v>
      </c>
      <c r="O51" s="48">
        <v>8761879623</v>
      </c>
      <c r="P51" s="49"/>
      <c r="Q51" s="48"/>
      <c r="R51" s="48">
        <v>25</v>
      </c>
      <c r="S51" s="18" t="s">
        <v>193</v>
      </c>
      <c r="T51" s="18"/>
    </row>
    <row r="52" spans="1:20">
      <c r="A52" s="4">
        <v>48</v>
      </c>
      <c r="B52" s="17" t="s">
        <v>63</v>
      </c>
      <c r="C52" s="48" t="s">
        <v>1264</v>
      </c>
      <c r="D52" s="48" t="s">
        <v>23</v>
      </c>
      <c r="E52" s="19">
        <v>18050410301</v>
      </c>
      <c r="F52" s="48" t="s">
        <v>85</v>
      </c>
      <c r="G52" s="19">
        <v>4</v>
      </c>
      <c r="H52" s="19">
        <v>3</v>
      </c>
      <c r="I52" s="62">
        <f t="shared" si="0"/>
        <v>7</v>
      </c>
      <c r="J52" s="48">
        <v>9401174144</v>
      </c>
      <c r="K52" s="48" t="s">
        <v>1328</v>
      </c>
      <c r="L52" s="48" t="s">
        <v>1329</v>
      </c>
      <c r="M52" s="48">
        <v>8747947127</v>
      </c>
      <c r="N52" s="48" t="s">
        <v>1332</v>
      </c>
      <c r="O52" s="48">
        <v>8486528979</v>
      </c>
      <c r="P52" s="49"/>
      <c r="Q52" s="48"/>
      <c r="R52" s="48">
        <v>25</v>
      </c>
      <c r="S52" s="18" t="s">
        <v>193</v>
      </c>
      <c r="T52" s="18"/>
    </row>
    <row r="53" spans="1:20">
      <c r="A53" s="4">
        <v>49</v>
      </c>
      <c r="B53" s="17" t="s">
        <v>63</v>
      </c>
      <c r="C53" s="48" t="s">
        <v>1265</v>
      </c>
      <c r="D53" s="48" t="s">
        <v>23</v>
      </c>
      <c r="E53" s="19">
        <v>18050408201</v>
      </c>
      <c r="F53" s="48" t="s">
        <v>77</v>
      </c>
      <c r="G53" s="19">
        <v>78</v>
      </c>
      <c r="H53" s="19">
        <v>69</v>
      </c>
      <c r="I53" s="62">
        <f t="shared" si="0"/>
        <v>147</v>
      </c>
      <c r="J53" s="48">
        <v>9435240981</v>
      </c>
      <c r="K53" s="48" t="s">
        <v>1328</v>
      </c>
      <c r="L53" s="48" t="s">
        <v>1329</v>
      </c>
      <c r="M53" s="48">
        <v>8747947127</v>
      </c>
      <c r="N53" s="48" t="s">
        <v>1340</v>
      </c>
      <c r="O53" s="48">
        <v>9864671489</v>
      </c>
      <c r="P53" s="49" t="s">
        <v>1343</v>
      </c>
      <c r="Q53" s="48" t="s">
        <v>237</v>
      </c>
      <c r="R53" s="48">
        <v>25</v>
      </c>
      <c r="S53" s="18" t="s">
        <v>193</v>
      </c>
      <c r="T53" s="18"/>
    </row>
    <row r="54" spans="1:20">
      <c r="A54" s="4">
        <v>50</v>
      </c>
      <c r="B54" s="17" t="s">
        <v>63</v>
      </c>
      <c r="C54" s="48" t="s">
        <v>1266</v>
      </c>
      <c r="D54" s="48" t="s">
        <v>25</v>
      </c>
      <c r="E54" s="19">
        <v>116</v>
      </c>
      <c r="F54" s="48" t="s">
        <v>73</v>
      </c>
      <c r="G54" s="19">
        <v>37</v>
      </c>
      <c r="H54" s="19">
        <v>20</v>
      </c>
      <c r="I54" s="62">
        <f t="shared" si="0"/>
        <v>57</v>
      </c>
      <c r="J54" s="48">
        <v>9577726433</v>
      </c>
      <c r="K54" s="48" t="s">
        <v>1328</v>
      </c>
      <c r="L54" s="48" t="s">
        <v>1329</v>
      </c>
      <c r="M54" s="48">
        <v>8749947127</v>
      </c>
      <c r="N54" s="48" t="s">
        <v>1342</v>
      </c>
      <c r="O54" s="48">
        <v>8761879623</v>
      </c>
      <c r="P54" s="49" t="s">
        <v>1344</v>
      </c>
      <c r="Q54" s="48" t="s">
        <v>203</v>
      </c>
      <c r="R54" s="48">
        <v>25</v>
      </c>
      <c r="S54" s="18" t="s">
        <v>193</v>
      </c>
      <c r="T54" s="18"/>
    </row>
    <row r="55" spans="1:20" ht="33">
      <c r="A55" s="4">
        <v>51</v>
      </c>
      <c r="B55" s="17" t="s">
        <v>63</v>
      </c>
      <c r="C55" s="48" t="s">
        <v>1267</v>
      </c>
      <c r="D55" s="48" t="s">
        <v>23</v>
      </c>
      <c r="E55" s="19">
        <v>18050405503</v>
      </c>
      <c r="F55" s="48" t="s">
        <v>100</v>
      </c>
      <c r="G55" s="19">
        <v>25</v>
      </c>
      <c r="H55" s="19">
        <v>23</v>
      </c>
      <c r="I55" s="62">
        <f t="shared" si="0"/>
        <v>48</v>
      </c>
      <c r="J55" s="48">
        <v>9508037091</v>
      </c>
      <c r="K55" s="48" t="s">
        <v>1328</v>
      </c>
      <c r="L55" s="48" t="s">
        <v>1329</v>
      </c>
      <c r="M55" s="48">
        <v>8747947127</v>
      </c>
      <c r="N55" s="48" t="s">
        <v>1341</v>
      </c>
      <c r="O55" s="48">
        <v>8486212336</v>
      </c>
      <c r="P55" s="49"/>
      <c r="Q55" s="48"/>
      <c r="R55" s="48">
        <v>25</v>
      </c>
      <c r="S55" s="18" t="s">
        <v>193</v>
      </c>
      <c r="T55" s="18"/>
    </row>
    <row r="56" spans="1:20">
      <c r="A56" s="4">
        <v>52</v>
      </c>
      <c r="B56" s="17" t="s">
        <v>63</v>
      </c>
      <c r="C56" s="58" t="s">
        <v>1268</v>
      </c>
      <c r="D56" s="58" t="s">
        <v>23</v>
      </c>
      <c r="E56" s="17">
        <v>18050405501</v>
      </c>
      <c r="F56" s="58" t="s">
        <v>85</v>
      </c>
      <c r="G56" s="17">
        <v>16</v>
      </c>
      <c r="H56" s="17">
        <v>14</v>
      </c>
      <c r="I56" s="62">
        <f t="shared" si="0"/>
        <v>30</v>
      </c>
      <c r="J56" s="58">
        <v>8011305444</v>
      </c>
      <c r="K56" s="58" t="s">
        <v>1328</v>
      </c>
      <c r="L56" s="58" t="s">
        <v>1329</v>
      </c>
      <c r="M56" s="58">
        <v>8747947127</v>
      </c>
      <c r="N56" s="58" t="s">
        <v>1341</v>
      </c>
      <c r="O56" s="58">
        <v>8486212336</v>
      </c>
      <c r="P56" s="49" t="s">
        <v>1345</v>
      </c>
      <c r="Q56" s="48" t="s">
        <v>210</v>
      </c>
      <c r="R56" s="48">
        <v>25</v>
      </c>
      <c r="S56" s="18" t="s">
        <v>193</v>
      </c>
      <c r="T56" s="18"/>
    </row>
    <row r="57" spans="1:20">
      <c r="A57" s="4">
        <v>53</v>
      </c>
      <c r="B57" s="17" t="s">
        <v>63</v>
      </c>
      <c r="C57" s="48" t="s">
        <v>1269</v>
      </c>
      <c r="D57" s="48" t="s">
        <v>23</v>
      </c>
      <c r="E57" s="19">
        <v>18050405502</v>
      </c>
      <c r="F57" s="48" t="s">
        <v>85</v>
      </c>
      <c r="G57" s="19">
        <v>60</v>
      </c>
      <c r="H57" s="19">
        <v>44</v>
      </c>
      <c r="I57" s="62">
        <f t="shared" si="0"/>
        <v>104</v>
      </c>
      <c r="J57" s="48">
        <v>8011989255</v>
      </c>
      <c r="K57" s="48" t="s">
        <v>1328</v>
      </c>
      <c r="L57" s="48" t="s">
        <v>1329</v>
      </c>
      <c r="M57" s="48">
        <v>8747947127</v>
      </c>
      <c r="N57" s="48" t="s">
        <v>1330</v>
      </c>
      <c r="O57" s="48">
        <v>8473999030</v>
      </c>
      <c r="P57" s="49"/>
      <c r="Q57" s="48"/>
      <c r="R57" s="48">
        <v>25</v>
      </c>
      <c r="S57" s="18" t="s">
        <v>193</v>
      </c>
      <c r="T57" s="18"/>
    </row>
    <row r="58" spans="1:20">
      <c r="A58" s="4">
        <v>54</v>
      </c>
      <c r="B58" s="17" t="s">
        <v>63</v>
      </c>
      <c r="C58" s="48" t="s">
        <v>1270</v>
      </c>
      <c r="D58" s="48" t="s">
        <v>25</v>
      </c>
      <c r="E58" s="19">
        <v>198</v>
      </c>
      <c r="F58" s="48" t="s">
        <v>73</v>
      </c>
      <c r="G58" s="19">
        <v>9</v>
      </c>
      <c r="H58" s="19">
        <v>9</v>
      </c>
      <c r="I58" s="62">
        <f t="shared" si="0"/>
        <v>18</v>
      </c>
      <c r="J58" s="48">
        <v>8721024090</v>
      </c>
      <c r="K58" s="48" t="s">
        <v>1165</v>
      </c>
      <c r="L58" s="48" t="s">
        <v>1166</v>
      </c>
      <c r="M58" s="48">
        <v>9957326724</v>
      </c>
      <c r="N58" s="48" t="s">
        <v>1337</v>
      </c>
      <c r="O58" s="48">
        <v>8786979335</v>
      </c>
      <c r="P58" s="49" t="s">
        <v>1313</v>
      </c>
      <c r="Q58" s="48" t="s">
        <v>192</v>
      </c>
      <c r="R58" s="48">
        <v>30</v>
      </c>
      <c r="S58" s="18" t="s">
        <v>193</v>
      </c>
      <c r="T58" s="18"/>
    </row>
    <row r="59" spans="1:20">
      <c r="A59" s="4">
        <v>55</v>
      </c>
      <c r="B59" s="17" t="s">
        <v>63</v>
      </c>
      <c r="C59" s="48" t="s">
        <v>1271</v>
      </c>
      <c r="D59" s="48" t="s">
        <v>25</v>
      </c>
      <c r="E59" s="19">
        <v>201</v>
      </c>
      <c r="F59" s="48" t="s">
        <v>73</v>
      </c>
      <c r="G59" s="19">
        <v>59</v>
      </c>
      <c r="H59" s="19">
        <v>41</v>
      </c>
      <c r="I59" s="62">
        <f t="shared" si="0"/>
        <v>100</v>
      </c>
      <c r="J59" s="48">
        <v>9859696274</v>
      </c>
      <c r="K59" s="48" t="s">
        <v>1165</v>
      </c>
      <c r="L59" s="48" t="s">
        <v>1166</v>
      </c>
      <c r="M59" s="48">
        <v>9957326724</v>
      </c>
      <c r="N59" s="48" t="s">
        <v>1333</v>
      </c>
      <c r="O59" s="48">
        <v>9706293225</v>
      </c>
      <c r="P59" s="49"/>
      <c r="Q59" s="48"/>
      <c r="R59" s="48">
        <v>30</v>
      </c>
      <c r="S59" s="18" t="s">
        <v>193</v>
      </c>
      <c r="T59" s="18"/>
    </row>
    <row r="60" spans="1:20">
      <c r="A60" s="4">
        <v>56</v>
      </c>
      <c r="B60" s="17" t="s">
        <v>63</v>
      </c>
      <c r="C60" s="48" t="s">
        <v>1272</v>
      </c>
      <c r="D60" s="48" t="s">
        <v>25</v>
      </c>
      <c r="E60" s="19">
        <v>51</v>
      </c>
      <c r="F60" s="48" t="s">
        <v>73</v>
      </c>
      <c r="G60" s="19">
        <v>17</v>
      </c>
      <c r="H60" s="19">
        <v>18</v>
      </c>
      <c r="I60" s="62">
        <f t="shared" si="0"/>
        <v>35</v>
      </c>
      <c r="J60" s="48">
        <v>9127461905</v>
      </c>
      <c r="K60" s="48" t="s">
        <v>1165</v>
      </c>
      <c r="L60" s="48" t="s">
        <v>1166</v>
      </c>
      <c r="M60" s="48">
        <v>9957326724</v>
      </c>
      <c r="N60" s="48" t="s">
        <v>1333</v>
      </c>
      <c r="O60" s="48">
        <v>9706293225</v>
      </c>
      <c r="P60" s="49"/>
      <c r="Q60" s="48"/>
      <c r="R60" s="48">
        <v>30</v>
      </c>
      <c r="S60" s="18" t="s">
        <v>193</v>
      </c>
      <c r="T60" s="18"/>
    </row>
    <row r="61" spans="1:20">
      <c r="A61" s="4">
        <v>57</v>
      </c>
      <c r="B61" s="17" t="s">
        <v>63</v>
      </c>
      <c r="C61" s="48" t="s">
        <v>1273</v>
      </c>
      <c r="D61" s="48" t="s">
        <v>25</v>
      </c>
      <c r="E61" s="19">
        <v>118</v>
      </c>
      <c r="F61" s="48" t="s">
        <v>73</v>
      </c>
      <c r="G61" s="19">
        <v>25</v>
      </c>
      <c r="H61" s="19">
        <v>24</v>
      </c>
      <c r="I61" s="62">
        <f t="shared" si="0"/>
        <v>49</v>
      </c>
      <c r="J61" s="48">
        <v>8486038090</v>
      </c>
      <c r="K61" s="48" t="s">
        <v>1306</v>
      </c>
      <c r="L61" s="48" t="s">
        <v>493</v>
      </c>
      <c r="M61" s="48">
        <v>8721898393</v>
      </c>
      <c r="N61" s="48" t="s">
        <v>713</v>
      </c>
      <c r="O61" s="48">
        <v>7896989198</v>
      </c>
      <c r="P61" s="49" t="s">
        <v>1315</v>
      </c>
      <c r="Q61" s="48" t="s">
        <v>215</v>
      </c>
      <c r="R61" s="48">
        <v>25</v>
      </c>
      <c r="S61" s="18" t="s">
        <v>193</v>
      </c>
      <c r="T61" s="18"/>
    </row>
    <row r="62" spans="1:20">
      <c r="A62" s="4">
        <v>58</v>
      </c>
      <c r="B62" s="17" t="s">
        <v>63</v>
      </c>
      <c r="C62" s="48" t="s">
        <v>1274</v>
      </c>
      <c r="D62" s="48" t="s">
        <v>25</v>
      </c>
      <c r="E62" s="19">
        <v>119</v>
      </c>
      <c r="F62" s="48" t="s">
        <v>73</v>
      </c>
      <c r="G62" s="19">
        <v>11</v>
      </c>
      <c r="H62" s="19">
        <v>12</v>
      </c>
      <c r="I62" s="62">
        <f t="shared" si="0"/>
        <v>23</v>
      </c>
      <c r="J62" s="48">
        <v>7638856798</v>
      </c>
      <c r="K62" s="48" t="s">
        <v>1306</v>
      </c>
      <c r="L62" s="48" t="s">
        <v>493</v>
      </c>
      <c r="M62" s="48">
        <v>8721898393</v>
      </c>
      <c r="N62" s="48" t="s">
        <v>1307</v>
      </c>
      <c r="O62" s="48">
        <v>7399366429</v>
      </c>
      <c r="P62" s="49"/>
      <c r="Q62" s="48"/>
      <c r="R62" s="48">
        <v>25</v>
      </c>
      <c r="S62" s="18" t="s">
        <v>193</v>
      </c>
      <c r="T62" s="18"/>
    </row>
    <row r="63" spans="1:20">
      <c r="A63" s="4">
        <v>59</v>
      </c>
      <c r="B63" s="17" t="s">
        <v>63</v>
      </c>
      <c r="C63" s="58" t="s">
        <v>1275</v>
      </c>
      <c r="D63" s="58" t="s">
        <v>23</v>
      </c>
      <c r="E63" s="17">
        <v>18050406001</v>
      </c>
      <c r="F63" s="58" t="s">
        <v>85</v>
      </c>
      <c r="G63" s="17">
        <v>14</v>
      </c>
      <c r="H63" s="17">
        <v>12</v>
      </c>
      <c r="I63" s="62">
        <f t="shared" si="0"/>
        <v>26</v>
      </c>
      <c r="J63" s="58">
        <v>9613663820</v>
      </c>
      <c r="K63" s="58" t="s">
        <v>1306</v>
      </c>
      <c r="L63" s="58" t="s">
        <v>493</v>
      </c>
      <c r="M63" s="58">
        <v>8721898393</v>
      </c>
      <c r="N63" s="58" t="s">
        <v>1346</v>
      </c>
      <c r="O63" s="58">
        <v>9531319837</v>
      </c>
      <c r="P63" s="49"/>
      <c r="Q63" s="48"/>
      <c r="R63" s="48">
        <v>25</v>
      </c>
      <c r="S63" s="18" t="s">
        <v>193</v>
      </c>
      <c r="T63" s="18"/>
    </row>
    <row r="64" spans="1:20">
      <c r="A64" s="4">
        <v>60</v>
      </c>
      <c r="B64" s="17" t="s">
        <v>63</v>
      </c>
      <c r="C64" s="48" t="s">
        <v>1276</v>
      </c>
      <c r="D64" s="48" t="s">
        <v>25</v>
      </c>
      <c r="E64" s="19" t="s">
        <v>1277</v>
      </c>
      <c r="F64" s="48" t="s">
        <v>73</v>
      </c>
      <c r="G64" s="19">
        <v>6</v>
      </c>
      <c r="H64" s="19">
        <v>7</v>
      </c>
      <c r="I64" s="62">
        <f t="shared" si="0"/>
        <v>13</v>
      </c>
      <c r="J64" s="48">
        <v>8876426010</v>
      </c>
      <c r="K64" s="48" t="s">
        <v>1306</v>
      </c>
      <c r="L64" s="48" t="s">
        <v>493</v>
      </c>
      <c r="M64" s="48">
        <v>8721898393</v>
      </c>
      <c r="N64" s="48" t="s">
        <v>1307</v>
      </c>
      <c r="O64" s="48">
        <v>7399366429</v>
      </c>
      <c r="P64" s="49" t="s">
        <v>1319</v>
      </c>
      <c r="Q64" s="48" t="s">
        <v>237</v>
      </c>
      <c r="R64" s="48">
        <v>25</v>
      </c>
      <c r="S64" s="18" t="s">
        <v>193</v>
      </c>
      <c r="T64" s="18"/>
    </row>
    <row r="65" spans="1:20" ht="33">
      <c r="A65" s="4">
        <v>61</v>
      </c>
      <c r="B65" s="17" t="s">
        <v>63</v>
      </c>
      <c r="C65" s="48" t="s">
        <v>1278</v>
      </c>
      <c r="D65" s="48" t="s">
        <v>23</v>
      </c>
      <c r="E65" s="19">
        <v>18050406002</v>
      </c>
      <c r="F65" s="48" t="s">
        <v>85</v>
      </c>
      <c r="G65" s="19">
        <v>65</v>
      </c>
      <c r="H65" s="19">
        <v>57</v>
      </c>
      <c r="I65" s="62">
        <f t="shared" si="0"/>
        <v>122</v>
      </c>
      <c r="J65" s="48">
        <v>9854206123</v>
      </c>
      <c r="K65" s="48" t="s">
        <v>1306</v>
      </c>
      <c r="L65" s="48" t="s">
        <v>493</v>
      </c>
      <c r="M65" s="48">
        <v>8721898393</v>
      </c>
      <c r="N65" s="48" t="s">
        <v>1307</v>
      </c>
      <c r="O65" s="48">
        <v>7399366429</v>
      </c>
      <c r="P65" s="49"/>
      <c r="Q65" s="48"/>
      <c r="R65" s="48">
        <v>25</v>
      </c>
      <c r="S65" s="18" t="s">
        <v>193</v>
      </c>
      <c r="T65" s="18"/>
    </row>
    <row r="66" spans="1:20">
      <c r="A66" s="4">
        <v>62</v>
      </c>
      <c r="B66" s="17" t="s">
        <v>63</v>
      </c>
      <c r="C66" s="48" t="s">
        <v>1279</v>
      </c>
      <c r="D66" s="48" t="s">
        <v>25</v>
      </c>
      <c r="E66" s="19">
        <v>193</v>
      </c>
      <c r="F66" s="48" t="s">
        <v>73</v>
      </c>
      <c r="G66" s="19">
        <v>17</v>
      </c>
      <c r="H66" s="19">
        <v>12</v>
      </c>
      <c r="I66" s="62">
        <f t="shared" si="0"/>
        <v>29</v>
      </c>
      <c r="J66" s="48">
        <v>7575940176</v>
      </c>
      <c r="K66" s="48" t="s">
        <v>1306</v>
      </c>
      <c r="L66" s="48" t="s">
        <v>493</v>
      </c>
      <c r="M66" s="48">
        <v>8721898393</v>
      </c>
      <c r="N66" s="48" t="s">
        <v>1346</v>
      </c>
      <c r="O66" s="48">
        <v>9531319837</v>
      </c>
      <c r="P66" s="49" t="s">
        <v>1321</v>
      </c>
      <c r="Q66" s="48" t="s">
        <v>203</v>
      </c>
      <c r="R66" s="48">
        <v>25</v>
      </c>
      <c r="S66" s="18" t="s">
        <v>193</v>
      </c>
      <c r="T66" s="18"/>
    </row>
    <row r="67" spans="1:20">
      <c r="A67" s="4">
        <v>63</v>
      </c>
      <c r="B67" s="17" t="s">
        <v>63</v>
      </c>
      <c r="C67" s="48" t="s">
        <v>1280</v>
      </c>
      <c r="D67" s="48" t="s">
        <v>23</v>
      </c>
      <c r="E67" s="19">
        <v>18050405801</v>
      </c>
      <c r="F67" s="48" t="s">
        <v>85</v>
      </c>
      <c r="G67" s="19">
        <v>15</v>
      </c>
      <c r="H67" s="19">
        <v>14</v>
      </c>
      <c r="I67" s="62">
        <f t="shared" si="0"/>
        <v>29</v>
      </c>
      <c r="J67" s="48">
        <v>6900477102</v>
      </c>
      <c r="K67" s="48" t="s">
        <v>1306</v>
      </c>
      <c r="L67" s="48" t="s">
        <v>493</v>
      </c>
      <c r="M67" s="48">
        <v>8721898393</v>
      </c>
      <c r="N67" s="48" t="s">
        <v>1347</v>
      </c>
      <c r="O67" s="48">
        <v>6900309362</v>
      </c>
      <c r="P67" s="49"/>
      <c r="Q67" s="48"/>
      <c r="R67" s="48">
        <v>25</v>
      </c>
      <c r="S67" s="18" t="s">
        <v>193</v>
      </c>
      <c r="T67" s="18"/>
    </row>
    <row r="68" spans="1:20">
      <c r="A68" s="4">
        <v>64</v>
      </c>
      <c r="B68" s="17" t="s">
        <v>63</v>
      </c>
      <c r="C68" s="48" t="s">
        <v>1281</v>
      </c>
      <c r="D68" s="48" t="s">
        <v>23</v>
      </c>
      <c r="E68" s="19">
        <v>18050406005</v>
      </c>
      <c r="F68" s="48" t="s">
        <v>85</v>
      </c>
      <c r="G68" s="19">
        <v>17</v>
      </c>
      <c r="H68" s="19">
        <v>13</v>
      </c>
      <c r="I68" s="62">
        <f t="shared" si="0"/>
        <v>30</v>
      </c>
      <c r="J68" s="48">
        <v>9854573526</v>
      </c>
      <c r="K68" s="48" t="s">
        <v>1306</v>
      </c>
      <c r="L68" s="48" t="s">
        <v>493</v>
      </c>
      <c r="M68" s="48">
        <v>8721898393</v>
      </c>
      <c r="N68" s="48" t="s">
        <v>713</v>
      </c>
      <c r="O68" s="48">
        <v>7896989198</v>
      </c>
      <c r="P68" s="49"/>
      <c r="Q68" s="48"/>
      <c r="R68" s="48">
        <v>25</v>
      </c>
      <c r="S68" s="18" t="s">
        <v>193</v>
      </c>
      <c r="T68" s="18"/>
    </row>
    <row r="69" spans="1:20">
      <c r="A69" s="4">
        <v>65</v>
      </c>
      <c r="B69" s="17" t="s">
        <v>63</v>
      </c>
      <c r="C69" s="48" t="s">
        <v>1282</v>
      </c>
      <c r="D69" s="48" t="s">
        <v>25</v>
      </c>
      <c r="E69" s="19">
        <v>120</v>
      </c>
      <c r="F69" s="48" t="s">
        <v>73</v>
      </c>
      <c r="G69" s="19">
        <v>24</v>
      </c>
      <c r="H69" s="19">
        <v>14</v>
      </c>
      <c r="I69" s="62">
        <f t="shared" si="0"/>
        <v>38</v>
      </c>
      <c r="J69" s="48">
        <v>9365487505</v>
      </c>
      <c r="K69" s="48" t="s">
        <v>1306</v>
      </c>
      <c r="L69" s="48" t="s">
        <v>493</v>
      </c>
      <c r="M69" s="48">
        <v>8721898393</v>
      </c>
      <c r="N69" s="48" t="s">
        <v>1346</v>
      </c>
      <c r="O69" s="48">
        <v>9531319837</v>
      </c>
      <c r="P69" s="49" t="s">
        <v>1324</v>
      </c>
      <c r="Q69" s="48" t="s">
        <v>210</v>
      </c>
      <c r="R69" s="48">
        <v>25</v>
      </c>
      <c r="S69" s="18" t="s">
        <v>193</v>
      </c>
      <c r="T69" s="18"/>
    </row>
    <row r="70" spans="1:20">
      <c r="A70" s="4">
        <v>66</v>
      </c>
      <c r="B70" s="17" t="s">
        <v>63</v>
      </c>
      <c r="C70" s="48" t="s">
        <v>1283</v>
      </c>
      <c r="D70" s="48" t="s">
        <v>25</v>
      </c>
      <c r="E70" s="19">
        <v>195</v>
      </c>
      <c r="F70" s="48" t="s">
        <v>73</v>
      </c>
      <c r="G70" s="19">
        <v>15</v>
      </c>
      <c r="H70" s="19">
        <v>13</v>
      </c>
      <c r="I70" s="62">
        <f t="shared" ref="I70:I133" si="1">SUM(G70:H70)</f>
        <v>28</v>
      </c>
      <c r="J70" s="48">
        <v>9678821691</v>
      </c>
      <c r="K70" s="48" t="s">
        <v>1306</v>
      </c>
      <c r="L70" s="48" t="s">
        <v>493</v>
      </c>
      <c r="M70" s="48">
        <v>8721898393</v>
      </c>
      <c r="N70" s="48" t="s">
        <v>1347</v>
      </c>
      <c r="O70" s="48">
        <v>7399318010</v>
      </c>
      <c r="P70" s="49"/>
      <c r="Q70" s="48"/>
      <c r="R70" s="48">
        <v>25</v>
      </c>
      <c r="S70" s="18" t="s">
        <v>193</v>
      </c>
      <c r="T70" s="18"/>
    </row>
    <row r="71" spans="1:20">
      <c r="A71" s="4">
        <v>67</v>
      </c>
      <c r="B71" s="17" t="s">
        <v>63</v>
      </c>
      <c r="C71" s="48" t="s">
        <v>1284</v>
      </c>
      <c r="D71" s="48" t="s">
        <v>25</v>
      </c>
      <c r="E71" s="19" t="s">
        <v>1285</v>
      </c>
      <c r="F71" s="48" t="s">
        <v>73</v>
      </c>
      <c r="G71" s="19">
        <v>14</v>
      </c>
      <c r="H71" s="19">
        <v>10</v>
      </c>
      <c r="I71" s="62">
        <f t="shared" si="1"/>
        <v>24</v>
      </c>
      <c r="J71" s="48">
        <v>8011839969</v>
      </c>
      <c r="K71" s="48" t="s">
        <v>1306</v>
      </c>
      <c r="L71" s="48" t="s">
        <v>493</v>
      </c>
      <c r="M71" s="48">
        <v>8721898393</v>
      </c>
      <c r="N71" s="48" t="s">
        <v>1347</v>
      </c>
      <c r="O71" s="48">
        <v>7399318010</v>
      </c>
      <c r="P71" s="49"/>
      <c r="Q71" s="48"/>
      <c r="R71" s="48">
        <v>25</v>
      </c>
      <c r="S71" s="18" t="s">
        <v>193</v>
      </c>
      <c r="T71" s="18"/>
    </row>
    <row r="72" spans="1:20">
      <c r="A72" s="4">
        <v>68</v>
      </c>
      <c r="B72" s="17" t="s">
        <v>63</v>
      </c>
      <c r="C72" s="48" t="s">
        <v>1286</v>
      </c>
      <c r="D72" s="48" t="s">
        <v>25</v>
      </c>
      <c r="E72" s="19">
        <v>265</v>
      </c>
      <c r="F72" s="48" t="s">
        <v>73</v>
      </c>
      <c r="G72" s="19">
        <v>11</v>
      </c>
      <c r="H72" s="19">
        <v>10</v>
      </c>
      <c r="I72" s="62">
        <f t="shared" si="1"/>
        <v>21</v>
      </c>
      <c r="J72" s="48">
        <v>9101660541</v>
      </c>
      <c r="K72" s="48" t="s">
        <v>1306</v>
      </c>
      <c r="L72" s="48" t="s">
        <v>493</v>
      </c>
      <c r="M72" s="48">
        <v>8721898393</v>
      </c>
      <c r="N72" s="48" t="s">
        <v>1347</v>
      </c>
      <c r="O72" s="48">
        <v>7399318010</v>
      </c>
      <c r="P72" s="49"/>
      <c r="Q72" s="48"/>
      <c r="R72" s="48">
        <v>25</v>
      </c>
      <c r="S72" s="18" t="s">
        <v>193</v>
      </c>
      <c r="T72" s="18"/>
    </row>
    <row r="73" spans="1:20">
      <c r="A73" s="4">
        <v>69</v>
      </c>
      <c r="B73" s="17" t="s">
        <v>63</v>
      </c>
      <c r="C73" s="18" t="s">
        <v>1287</v>
      </c>
      <c r="D73" s="18" t="s">
        <v>23</v>
      </c>
      <c r="E73" s="19">
        <v>18050406704</v>
      </c>
      <c r="F73" s="18" t="s">
        <v>85</v>
      </c>
      <c r="G73" s="19">
        <v>84</v>
      </c>
      <c r="H73" s="19">
        <v>67</v>
      </c>
      <c r="I73" s="62">
        <f t="shared" si="1"/>
        <v>151</v>
      </c>
      <c r="J73" s="18">
        <v>9854327609</v>
      </c>
      <c r="K73" s="18" t="s">
        <v>723</v>
      </c>
      <c r="L73" s="18" t="s">
        <v>1309</v>
      </c>
      <c r="M73" s="18">
        <v>9435875665</v>
      </c>
      <c r="N73" s="18" t="s">
        <v>1169</v>
      </c>
      <c r="O73" s="18">
        <v>8135970336</v>
      </c>
      <c r="P73" s="24" t="s">
        <v>1325</v>
      </c>
      <c r="Q73" s="18" t="s">
        <v>192</v>
      </c>
      <c r="R73" s="18">
        <v>25</v>
      </c>
      <c r="S73" s="18" t="s">
        <v>193</v>
      </c>
      <c r="T73" s="18"/>
    </row>
    <row r="74" spans="1:20">
      <c r="A74" s="4">
        <v>70</v>
      </c>
      <c r="B74" s="17" t="s">
        <v>63</v>
      </c>
      <c r="C74" s="18" t="s">
        <v>1288</v>
      </c>
      <c r="D74" s="18" t="s">
        <v>23</v>
      </c>
      <c r="E74" s="19">
        <v>18050406705</v>
      </c>
      <c r="F74" s="18" t="s">
        <v>85</v>
      </c>
      <c r="G74" s="19">
        <v>60</v>
      </c>
      <c r="H74" s="19">
        <v>53</v>
      </c>
      <c r="I74" s="62">
        <f t="shared" si="1"/>
        <v>113</v>
      </c>
      <c r="J74" s="18">
        <v>9957870198</v>
      </c>
      <c r="K74" s="18" t="s">
        <v>723</v>
      </c>
      <c r="L74" s="18" t="s">
        <v>1309</v>
      </c>
      <c r="M74" s="18">
        <v>9435875665</v>
      </c>
      <c r="N74" s="18" t="s">
        <v>1348</v>
      </c>
      <c r="O74" s="18">
        <v>8822058483</v>
      </c>
      <c r="P74" s="24" t="s">
        <v>1349</v>
      </c>
      <c r="Q74" s="18" t="s">
        <v>215</v>
      </c>
      <c r="R74" s="18">
        <v>25</v>
      </c>
      <c r="S74" s="18" t="s">
        <v>193</v>
      </c>
      <c r="T74" s="18"/>
    </row>
    <row r="75" spans="1:20" ht="33">
      <c r="A75" s="4">
        <v>71</v>
      </c>
      <c r="B75" s="17" t="s">
        <v>63</v>
      </c>
      <c r="C75" s="18" t="s">
        <v>1289</v>
      </c>
      <c r="D75" s="18" t="s">
        <v>23</v>
      </c>
      <c r="E75" s="19">
        <v>18050405601</v>
      </c>
      <c r="F75" s="18" t="s">
        <v>85</v>
      </c>
      <c r="G75" s="19">
        <v>5</v>
      </c>
      <c r="H75" s="19">
        <v>4</v>
      </c>
      <c r="I75" s="62">
        <f t="shared" si="1"/>
        <v>9</v>
      </c>
      <c r="J75" s="18">
        <v>9401312098</v>
      </c>
      <c r="K75" s="18" t="s">
        <v>723</v>
      </c>
      <c r="L75" s="18" t="s">
        <v>1309</v>
      </c>
      <c r="M75" s="18">
        <v>9435875665</v>
      </c>
      <c r="N75" s="18" t="s">
        <v>1348</v>
      </c>
      <c r="O75" s="18">
        <v>8822058483</v>
      </c>
      <c r="P75" s="24"/>
      <c r="Q75" s="18"/>
      <c r="R75" s="18">
        <v>25</v>
      </c>
      <c r="S75" s="18" t="s">
        <v>193</v>
      </c>
      <c r="T75" s="18"/>
    </row>
    <row r="76" spans="1:20">
      <c r="A76" s="4">
        <v>72</v>
      </c>
      <c r="B76" s="17" t="s">
        <v>63</v>
      </c>
      <c r="C76" s="18" t="s">
        <v>1290</v>
      </c>
      <c r="D76" s="18" t="s">
        <v>23</v>
      </c>
      <c r="E76" s="19">
        <v>18050401701</v>
      </c>
      <c r="F76" s="18" t="s">
        <v>100</v>
      </c>
      <c r="G76" s="19">
        <v>38</v>
      </c>
      <c r="H76" s="19">
        <v>30</v>
      </c>
      <c r="I76" s="62">
        <f t="shared" si="1"/>
        <v>68</v>
      </c>
      <c r="J76" s="18">
        <v>9613615969</v>
      </c>
      <c r="K76" s="18" t="s">
        <v>723</v>
      </c>
      <c r="L76" s="18" t="s">
        <v>1309</v>
      </c>
      <c r="M76" s="18">
        <v>9435875665</v>
      </c>
      <c r="N76" s="18" t="s">
        <v>1171</v>
      </c>
      <c r="O76" s="18">
        <v>847385518</v>
      </c>
      <c r="P76" s="24" t="s">
        <v>1350</v>
      </c>
      <c r="Q76" s="18" t="s">
        <v>237</v>
      </c>
      <c r="R76" s="18">
        <v>25</v>
      </c>
      <c r="S76" s="18" t="s">
        <v>193</v>
      </c>
      <c r="T76" s="18"/>
    </row>
    <row r="77" spans="1:20">
      <c r="A77" s="4">
        <v>73</v>
      </c>
      <c r="B77" s="17" t="s">
        <v>63</v>
      </c>
      <c r="C77" s="18" t="s">
        <v>1291</v>
      </c>
      <c r="D77" s="18" t="s">
        <v>23</v>
      </c>
      <c r="E77" s="19">
        <v>18050403701</v>
      </c>
      <c r="F77" s="18" t="s">
        <v>85</v>
      </c>
      <c r="G77" s="19">
        <v>23</v>
      </c>
      <c r="H77" s="19">
        <v>21</v>
      </c>
      <c r="I77" s="62">
        <f t="shared" si="1"/>
        <v>44</v>
      </c>
      <c r="J77" s="18">
        <v>9864216530</v>
      </c>
      <c r="K77" s="18" t="s">
        <v>723</v>
      </c>
      <c r="L77" s="18" t="s">
        <v>1309</v>
      </c>
      <c r="M77" s="18">
        <v>9435875665</v>
      </c>
      <c r="N77" s="18" t="s">
        <v>1171</v>
      </c>
      <c r="O77" s="18">
        <v>847385518</v>
      </c>
      <c r="P77" s="24"/>
      <c r="Q77" s="18"/>
      <c r="R77" s="18">
        <v>25</v>
      </c>
      <c r="S77" s="18" t="s">
        <v>193</v>
      </c>
      <c r="T77" s="18"/>
    </row>
    <row r="78" spans="1:20">
      <c r="A78" s="4">
        <v>74</v>
      </c>
      <c r="B78" s="17" t="s">
        <v>63</v>
      </c>
      <c r="C78" s="18" t="s">
        <v>1236</v>
      </c>
      <c r="D78" s="18" t="s">
        <v>23</v>
      </c>
      <c r="E78" s="19">
        <v>18050805803</v>
      </c>
      <c r="F78" s="18" t="s">
        <v>584</v>
      </c>
      <c r="G78" s="19">
        <v>141</v>
      </c>
      <c r="H78" s="19">
        <v>140</v>
      </c>
      <c r="I78" s="62">
        <f t="shared" si="1"/>
        <v>281</v>
      </c>
      <c r="J78" s="18">
        <v>9435321090</v>
      </c>
      <c r="K78" s="18" t="s">
        <v>1306</v>
      </c>
      <c r="L78" s="18" t="s">
        <v>493</v>
      </c>
      <c r="M78" s="18">
        <v>8721898393</v>
      </c>
      <c r="N78" s="18" t="s">
        <v>1307</v>
      </c>
      <c r="O78" s="18">
        <v>7399366429</v>
      </c>
      <c r="P78" s="24" t="s">
        <v>1327</v>
      </c>
      <c r="Q78" s="18" t="s">
        <v>257</v>
      </c>
      <c r="R78" s="18">
        <v>25</v>
      </c>
      <c r="S78" s="18" t="s">
        <v>193</v>
      </c>
      <c r="T78" s="18"/>
    </row>
    <row r="79" spans="1:20">
      <c r="A79" s="4">
        <v>75</v>
      </c>
      <c r="B79" s="17" t="s">
        <v>63</v>
      </c>
      <c r="C79" s="18" t="s">
        <v>1292</v>
      </c>
      <c r="D79" s="18" t="s">
        <v>25</v>
      </c>
      <c r="E79" s="19">
        <v>194</v>
      </c>
      <c r="F79" s="18" t="s">
        <v>73</v>
      </c>
      <c r="G79" s="19">
        <v>17</v>
      </c>
      <c r="H79" s="19">
        <v>9</v>
      </c>
      <c r="I79" s="62">
        <f t="shared" si="1"/>
        <v>26</v>
      </c>
      <c r="J79" s="18">
        <v>9854240867</v>
      </c>
      <c r="K79" s="18" t="s">
        <v>1351</v>
      </c>
      <c r="L79" s="18" t="s">
        <v>1352</v>
      </c>
      <c r="M79" s="18">
        <v>9476638269</v>
      </c>
      <c r="N79" s="18" t="s">
        <v>1353</v>
      </c>
      <c r="O79" s="18">
        <v>9854556612</v>
      </c>
      <c r="P79" s="24" t="s">
        <v>1331</v>
      </c>
      <c r="Q79" s="18" t="s">
        <v>192</v>
      </c>
      <c r="R79" s="18">
        <v>30</v>
      </c>
      <c r="S79" s="18" t="s">
        <v>193</v>
      </c>
      <c r="T79" s="18"/>
    </row>
    <row r="80" spans="1:20">
      <c r="A80" s="4">
        <v>76</v>
      </c>
      <c r="B80" s="17" t="s">
        <v>63</v>
      </c>
      <c r="C80" s="18" t="s">
        <v>1293</v>
      </c>
      <c r="D80" s="18" t="s">
        <v>25</v>
      </c>
      <c r="E80" s="19">
        <v>115</v>
      </c>
      <c r="F80" s="18" t="s">
        <v>73</v>
      </c>
      <c r="G80" s="19">
        <v>11</v>
      </c>
      <c r="H80" s="19">
        <v>13</v>
      </c>
      <c r="I80" s="62">
        <f t="shared" si="1"/>
        <v>24</v>
      </c>
      <c r="J80" s="18">
        <v>9957612669</v>
      </c>
      <c r="K80" s="18" t="s">
        <v>1351</v>
      </c>
      <c r="L80" s="18" t="s">
        <v>1352</v>
      </c>
      <c r="M80" s="18">
        <v>9476638269</v>
      </c>
      <c r="N80" s="18" t="s">
        <v>1353</v>
      </c>
      <c r="O80" s="18">
        <v>9854556612</v>
      </c>
      <c r="P80" s="24"/>
      <c r="Q80" s="18"/>
      <c r="R80" s="18">
        <v>30</v>
      </c>
      <c r="S80" s="18" t="s">
        <v>193</v>
      </c>
      <c r="T80" s="18"/>
    </row>
    <row r="81" spans="1:20">
      <c r="A81" s="4">
        <v>77</v>
      </c>
      <c r="B81" s="17" t="s">
        <v>63</v>
      </c>
      <c r="C81" s="18" t="s">
        <v>97</v>
      </c>
      <c r="D81" s="18" t="s">
        <v>25</v>
      </c>
      <c r="E81" s="19">
        <v>114</v>
      </c>
      <c r="F81" s="18" t="s">
        <v>73</v>
      </c>
      <c r="G81" s="19">
        <v>44</v>
      </c>
      <c r="H81" s="19">
        <v>27</v>
      </c>
      <c r="I81" s="62">
        <f t="shared" si="1"/>
        <v>71</v>
      </c>
      <c r="J81" s="18">
        <v>8011399457</v>
      </c>
      <c r="K81" s="18" t="s">
        <v>1351</v>
      </c>
      <c r="L81" s="18" t="s">
        <v>1352</v>
      </c>
      <c r="M81" s="18">
        <v>9476638269</v>
      </c>
      <c r="N81" s="18" t="s">
        <v>1354</v>
      </c>
      <c r="O81" s="18">
        <v>8822597074</v>
      </c>
      <c r="P81" s="24"/>
      <c r="Q81" s="18"/>
      <c r="R81" s="18">
        <v>30</v>
      </c>
      <c r="S81" s="18" t="s">
        <v>193</v>
      </c>
      <c r="T81" s="18"/>
    </row>
    <row r="82" spans="1:20">
      <c r="A82" s="4">
        <v>78</v>
      </c>
      <c r="B82" s="17" t="s">
        <v>63</v>
      </c>
      <c r="C82" s="18" t="s">
        <v>1294</v>
      </c>
      <c r="D82" s="18" t="s">
        <v>25</v>
      </c>
      <c r="E82" s="19">
        <v>263</v>
      </c>
      <c r="F82" s="18" t="s">
        <v>73</v>
      </c>
      <c r="G82" s="19">
        <v>15</v>
      </c>
      <c r="H82" s="19">
        <v>13</v>
      </c>
      <c r="I82" s="62">
        <f t="shared" si="1"/>
        <v>28</v>
      </c>
      <c r="J82" s="18">
        <v>8753034327</v>
      </c>
      <c r="K82" s="18" t="s">
        <v>1351</v>
      </c>
      <c r="L82" s="18" t="s">
        <v>1352</v>
      </c>
      <c r="M82" s="18">
        <v>9476638269</v>
      </c>
      <c r="N82" s="18" t="s">
        <v>1353</v>
      </c>
      <c r="O82" s="18">
        <v>9854556612</v>
      </c>
      <c r="P82" s="24" t="s">
        <v>1355</v>
      </c>
      <c r="Q82" s="18" t="s">
        <v>215</v>
      </c>
      <c r="R82" s="18">
        <v>30</v>
      </c>
      <c r="S82" s="18" t="s">
        <v>193</v>
      </c>
      <c r="T82" s="18"/>
    </row>
    <row r="83" spans="1:20">
      <c r="A83" s="4">
        <v>79</v>
      </c>
      <c r="B83" s="17" t="s">
        <v>63</v>
      </c>
      <c r="C83" s="18" t="s">
        <v>1295</v>
      </c>
      <c r="D83" s="18" t="s">
        <v>25</v>
      </c>
      <c r="E83" s="19">
        <v>271</v>
      </c>
      <c r="F83" s="18" t="s">
        <v>73</v>
      </c>
      <c r="G83" s="19">
        <v>15</v>
      </c>
      <c r="H83" s="19">
        <v>12</v>
      </c>
      <c r="I83" s="62">
        <f t="shared" si="1"/>
        <v>27</v>
      </c>
      <c r="J83" s="18">
        <v>6900983183</v>
      </c>
      <c r="K83" s="18" t="s">
        <v>1351</v>
      </c>
      <c r="L83" s="18" t="s">
        <v>1352</v>
      </c>
      <c r="M83" s="18">
        <v>9476638269</v>
      </c>
      <c r="N83" s="18" t="s">
        <v>1356</v>
      </c>
      <c r="O83" s="18">
        <v>9859833255</v>
      </c>
      <c r="P83" s="24"/>
      <c r="Q83" s="18"/>
      <c r="R83" s="18">
        <v>30</v>
      </c>
      <c r="S83" s="18" t="s">
        <v>193</v>
      </c>
      <c r="T83" s="18"/>
    </row>
    <row r="84" spans="1:20">
      <c r="A84" s="4">
        <v>80</v>
      </c>
      <c r="B84" s="17" t="s">
        <v>63</v>
      </c>
      <c r="C84" s="18" t="s">
        <v>1296</v>
      </c>
      <c r="D84" s="18" t="s">
        <v>25</v>
      </c>
      <c r="E84" s="19">
        <v>267</v>
      </c>
      <c r="F84" s="18" t="s">
        <v>73</v>
      </c>
      <c r="G84" s="19">
        <v>23</v>
      </c>
      <c r="H84" s="19">
        <v>21</v>
      </c>
      <c r="I84" s="62">
        <f t="shared" si="1"/>
        <v>44</v>
      </c>
      <c r="J84" s="18">
        <v>9577743153</v>
      </c>
      <c r="K84" s="18" t="s">
        <v>1351</v>
      </c>
      <c r="L84" s="18" t="s">
        <v>1352</v>
      </c>
      <c r="M84" s="18">
        <v>9476638269</v>
      </c>
      <c r="N84" s="18" t="s">
        <v>1354</v>
      </c>
      <c r="O84" s="18">
        <v>8822597074</v>
      </c>
      <c r="P84" s="24"/>
      <c r="Q84" s="18"/>
      <c r="R84" s="18">
        <v>30</v>
      </c>
      <c r="S84" s="18" t="s">
        <v>193</v>
      </c>
      <c r="T84" s="18"/>
    </row>
    <row r="85" spans="1:20">
      <c r="A85" s="4">
        <v>81</v>
      </c>
      <c r="B85" s="17" t="s">
        <v>63</v>
      </c>
      <c r="C85" s="18" t="s">
        <v>1297</v>
      </c>
      <c r="D85" s="18" t="s">
        <v>23</v>
      </c>
      <c r="E85" s="19">
        <v>18050401705</v>
      </c>
      <c r="F85" s="18" t="s">
        <v>85</v>
      </c>
      <c r="G85" s="19">
        <v>25</v>
      </c>
      <c r="H85" s="19">
        <v>20</v>
      </c>
      <c r="I85" s="62">
        <f t="shared" si="1"/>
        <v>45</v>
      </c>
      <c r="J85" s="18">
        <v>8812029034</v>
      </c>
      <c r="K85" s="18" t="s">
        <v>1357</v>
      </c>
      <c r="L85" s="18" t="s">
        <v>1358</v>
      </c>
      <c r="M85" s="18">
        <v>9678187334</v>
      </c>
      <c r="N85" s="18" t="s">
        <v>1359</v>
      </c>
      <c r="O85" s="18">
        <v>7086320012</v>
      </c>
      <c r="P85" s="24" t="s">
        <v>1360</v>
      </c>
      <c r="Q85" s="18" t="s">
        <v>237</v>
      </c>
      <c r="R85" s="18">
        <v>30</v>
      </c>
      <c r="S85" s="18" t="s">
        <v>193</v>
      </c>
      <c r="T85" s="18"/>
    </row>
    <row r="86" spans="1:20">
      <c r="A86" s="4">
        <v>82</v>
      </c>
      <c r="B86" s="17" t="s">
        <v>63</v>
      </c>
      <c r="C86" s="18" t="s">
        <v>1298</v>
      </c>
      <c r="D86" s="18" t="s">
        <v>23</v>
      </c>
      <c r="E86" s="19">
        <v>18050419801</v>
      </c>
      <c r="F86" s="18" t="s">
        <v>85</v>
      </c>
      <c r="G86" s="19">
        <v>12</v>
      </c>
      <c r="H86" s="19">
        <v>10</v>
      </c>
      <c r="I86" s="62">
        <f t="shared" si="1"/>
        <v>22</v>
      </c>
      <c r="J86" s="18">
        <v>9508082185</v>
      </c>
      <c r="K86" s="18" t="s">
        <v>1357</v>
      </c>
      <c r="L86" s="18" t="s">
        <v>1358</v>
      </c>
      <c r="M86" s="18">
        <v>9678187334</v>
      </c>
      <c r="N86" s="18" t="s">
        <v>1361</v>
      </c>
      <c r="O86" s="18">
        <v>9508439980</v>
      </c>
      <c r="P86" s="24"/>
      <c r="Q86" s="18"/>
      <c r="R86" s="18">
        <v>30</v>
      </c>
      <c r="S86" s="18" t="s">
        <v>193</v>
      </c>
      <c r="T86" s="18"/>
    </row>
    <row r="87" spans="1:20">
      <c r="A87" s="4">
        <v>83</v>
      </c>
      <c r="B87" s="17" t="s">
        <v>63</v>
      </c>
      <c r="C87" s="18" t="s">
        <v>1299</v>
      </c>
      <c r="D87" s="18" t="s">
        <v>23</v>
      </c>
      <c r="E87" s="19">
        <v>18050401703</v>
      </c>
      <c r="F87" s="18" t="s">
        <v>77</v>
      </c>
      <c r="G87" s="19">
        <v>92</v>
      </c>
      <c r="H87" s="19">
        <v>87</v>
      </c>
      <c r="I87" s="62">
        <f t="shared" si="1"/>
        <v>179</v>
      </c>
      <c r="J87" s="18">
        <v>8638277490</v>
      </c>
      <c r="K87" s="18" t="s">
        <v>1357</v>
      </c>
      <c r="L87" s="18" t="s">
        <v>1358</v>
      </c>
      <c r="M87" s="18">
        <v>9678187334</v>
      </c>
      <c r="N87" s="18" t="s">
        <v>1359</v>
      </c>
      <c r="O87" s="18">
        <v>7086320012</v>
      </c>
      <c r="P87" s="24" t="s">
        <v>1336</v>
      </c>
      <c r="Q87" s="18" t="s">
        <v>210</v>
      </c>
      <c r="R87" s="18">
        <v>30</v>
      </c>
      <c r="S87" s="18" t="s">
        <v>193</v>
      </c>
      <c r="T87" s="18"/>
    </row>
    <row r="88" spans="1:20" ht="33">
      <c r="A88" s="4">
        <v>84</v>
      </c>
      <c r="B88" s="17" t="s">
        <v>63</v>
      </c>
      <c r="C88" s="18" t="s">
        <v>1300</v>
      </c>
      <c r="D88" s="18" t="s">
        <v>23</v>
      </c>
      <c r="E88" s="19">
        <v>18050817601</v>
      </c>
      <c r="F88" s="18" t="s">
        <v>77</v>
      </c>
      <c r="G88" s="19">
        <v>51</v>
      </c>
      <c r="H88" s="19">
        <v>50</v>
      </c>
      <c r="I88" s="62">
        <f t="shared" si="1"/>
        <v>101</v>
      </c>
      <c r="J88" s="18">
        <v>9435298620</v>
      </c>
      <c r="K88" s="18" t="s">
        <v>1357</v>
      </c>
      <c r="L88" s="18" t="s">
        <v>1358</v>
      </c>
      <c r="M88" s="18">
        <v>9678187334</v>
      </c>
      <c r="N88" s="18" t="s">
        <v>1359</v>
      </c>
      <c r="O88" s="18">
        <v>7086320012</v>
      </c>
      <c r="P88" s="24" t="s">
        <v>1362</v>
      </c>
      <c r="Q88" s="18" t="s">
        <v>192</v>
      </c>
      <c r="R88" s="18">
        <v>30</v>
      </c>
      <c r="S88" s="18" t="s">
        <v>193</v>
      </c>
      <c r="T88" s="18"/>
    </row>
    <row r="89" spans="1:20" ht="49.5">
      <c r="A89" s="4">
        <v>85</v>
      </c>
      <c r="B89" s="17"/>
      <c r="C89" s="18"/>
      <c r="D89" s="18"/>
      <c r="E89" s="19"/>
      <c r="F89" s="18"/>
      <c r="G89" s="19"/>
      <c r="H89" s="19"/>
      <c r="I89" s="62">
        <f t="shared" si="1"/>
        <v>0</v>
      </c>
      <c r="J89" s="18"/>
      <c r="K89" s="18"/>
      <c r="L89" s="18"/>
      <c r="M89" s="18"/>
      <c r="N89" s="18"/>
      <c r="O89" s="18"/>
      <c r="P89" s="24"/>
      <c r="Q89" s="18"/>
      <c r="R89" s="18"/>
      <c r="S89" s="18"/>
      <c r="T89" s="18" t="s">
        <v>1363</v>
      </c>
    </row>
    <row r="90" spans="1:20">
      <c r="A90" s="4">
        <v>86</v>
      </c>
      <c r="B90" s="17"/>
      <c r="C90" s="18"/>
      <c r="D90" s="18"/>
      <c r="E90" s="19"/>
      <c r="F90" s="18"/>
      <c r="G90" s="19"/>
      <c r="H90" s="19"/>
      <c r="I90" s="62">
        <f t="shared" si="1"/>
        <v>0</v>
      </c>
      <c r="J90" s="18"/>
      <c r="K90" s="18"/>
      <c r="L90" s="18"/>
      <c r="M90" s="18"/>
      <c r="N90" s="18"/>
      <c r="O90" s="18"/>
      <c r="P90" s="24"/>
      <c r="Q90" s="18"/>
      <c r="R90" s="18"/>
      <c r="S90" s="18"/>
      <c r="T90" s="18"/>
    </row>
    <row r="91" spans="1:20">
      <c r="A91" s="4">
        <v>87</v>
      </c>
      <c r="B91" s="17"/>
      <c r="C91" s="18"/>
      <c r="D91" s="18"/>
      <c r="E91" s="19"/>
      <c r="F91" s="18"/>
      <c r="G91" s="19"/>
      <c r="H91" s="19"/>
      <c r="I91" s="62">
        <f t="shared" si="1"/>
        <v>0</v>
      </c>
      <c r="J91" s="18"/>
      <c r="K91" s="18"/>
      <c r="L91" s="18"/>
      <c r="M91" s="18"/>
      <c r="N91" s="18"/>
      <c r="O91" s="18"/>
      <c r="P91" s="24"/>
      <c r="Q91" s="18"/>
      <c r="R91" s="18"/>
      <c r="S91" s="18"/>
      <c r="T91" s="18"/>
    </row>
    <row r="92" spans="1:20">
      <c r="A92" s="4">
        <v>88</v>
      </c>
      <c r="B92" s="17"/>
      <c r="C92" s="18"/>
      <c r="D92" s="18"/>
      <c r="E92" s="19"/>
      <c r="F92" s="18"/>
      <c r="G92" s="19"/>
      <c r="H92" s="19"/>
      <c r="I92" s="62">
        <f t="shared" si="1"/>
        <v>0</v>
      </c>
      <c r="J92" s="18"/>
      <c r="K92" s="18"/>
      <c r="L92" s="18"/>
      <c r="M92" s="18"/>
      <c r="N92" s="18"/>
      <c r="O92" s="18"/>
      <c r="P92" s="24"/>
      <c r="Q92" s="18"/>
      <c r="R92" s="18"/>
      <c r="S92" s="18"/>
      <c r="T92" s="18"/>
    </row>
    <row r="93" spans="1:20">
      <c r="A93" s="4">
        <v>89</v>
      </c>
      <c r="B93" s="17"/>
      <c r="C93" s="18"/>
      <c r="D93" s="18"/>
      <c r="E93" s="19"/>
      <c r="F93" s="18"/>
      <c r="G93" s="19"/>
      <c r="H93" s="19"/>
      <c r="I93" s="62">
        <f t="shared" si="1"/>
        <v>0</v>
      </c>
      <c r="J93" s="18"/>
      <c r="K93" s="18"/>
      <c r="L93" s="18"/>
      <c r="M93" s="18"/>
      <c r="N93" s="18"/>
      <c r="O93" s="18"/>
      <c r="P93" s="24"/>
      <c r="Q93" s="18"/>
      <c r="R93" s="18"/>
      <c r="S93" s="18"/>
      <c r="T93" s="18"/>
    </row>
    <row r="94" spans="1:20">
      <c r="A94" s="4">
        <v>90</v>
      </c>
      <c r="B94" s="17"/>
      <c r="C94" s="18"/>
      <c r="D94" s="18"/>
      <c r="E94" s="19"/>
      <c r="F94" s="18"/>
      <c r="G94" s="19"/>
      <c r="H94" s="19"/>
      <c r="I94" s="62">
        <f t="shared" si="1"/>
        <v>0</v>
      </c>
      <c r="J94" s="18"/>
      <c r="K94" s="18"/>
      <c r="L94" s="18"/>
      <c r="M94" s="18"/>
      <c r="N94" s="18"/>
      <c r="O94" s="18"/>
      <c r="P94" s="24"/>
      <c r="Q94" s="18"/>
      <c r="R94" s="18"/>
      <c r="S94" s="18"/>
      <c r="T94" s="18"/>
    </row>
    <row r="95" spans="1:20">
      <c r="A95" s="4">
        <v>91</v>
      </c>
      <c r="B95" s="17"/>
      <c r="C95" s="18"/>
      <c r="D95" s="18"/>
      <c r="E95" s="19"/>
      <c r="F95" s="18"/>
      <c r="G95" s="19"/>
      <c r="H95" s="19"/>
      <c r="I95" s="62">
        <f t="shared" si="1"/>
        <v>0</v>
      </c>
      <c r="J95" s="18"/>
      <c r="K95" s="18"/>
      <c r="L95" s="18"/>
      <c r="M95" s="18"/>
      <c r="N95" s="18"/>
      <c r="O95" s="18"/>
      <c r="P95" s="24"/>
      <c r="Q95" s="18"/>
      <c r="R95" s="18"/>
      <c r="S95" s="18"/>
      <c r="T95" s="18"/>
    </row>
    <row r="96" spans="1:20">
      <c r="A96" s="4">
        <v>92</v>
      </c>
      <c r="B96" s="17"/>
      <c r="C96" s="18"/>
      <c r="D96" s="18"/>
      <c r="E96" s="19"/>
      <c r="F96" s="18"/>
      <c r="G96" s="19"/>
      <c r="H96" s="19"/>
      <c r="I96" s="62">
        <f t="shared" si="1"/>
        <v>0</v>
      </c>
      <c r="J96" s="18"/>
      <c r="K96" s="18"/>
      <c r="L96" s="18"/>
      <c r="M96" s="18"/>
      <c r="N96" s="18"/>
      <c r="O96" s="18"/>
      <c r="P96" s="24"/>
      <c r="Q96" s="18"/>
      <c r="R96" s="18"/>
      <c r="S96" s="18"/>
      <c r="T96" s="18"/>
    </row>
    <row r="97" spans="1:20">
      <c r="A97" s="4">
        <v>93</v>
      </c>
      <c r="B97" s="17"/>
      <c r="C97" s="18"/>
      <c r="D97" s="18"/>
      <c r="E97" s="19"/>
      <c r="F97" s="18"/>
      <c r="G97" s="19"/>
      <c r="H97" s="19"/>
      <c r="I97" s="62">
        <f t="shared" si="1"/>
        <v>0</v>
      </c>
      <c r="J97" s="18"/>
      <c r="K97" s="18"/>
      <c r="L97" s="18"/>
      <c r="M97" s="18"/>
      <c r="N97" s="18"/>
      <c r="O97" s="18"/>
      <c r="P97" s="24"/>
      <c r="Q97" s="18"/>
      <c r="R97" s="18"/>
      <c r="S97" s="18"/>
      <c r="T97" s="18"/>
    </row>
    <row r="98" spans="1:20">
      <c r="A98" s="4">
        <v>94</v>
      </c>
      <c r="B98" s="17"/>
      <c r="C98" s="48"/>
      <c r="D98" s="48"/>
      <c r="E98" s="19"/>
      <c r="F98" s="48"/>
      <c r="G98" s="19"/>
      <c r="H98" s="19"/>
      <c r="I98" s="62">
        <f t="shared" si="1"/>
        <v>0</v>
      </c>
      <c r="J98" s="48"/>
      <c r="K98" s="48"/>
      <c r="L98" s="48"/>
      <c r="M98" s="48"/>
      <c r="N98" s="48"/>
      <c r="O98" s="48"/>
      <c r="P98" s="24"/>
      <c r="Q98" s="18"/>
      <c r="R98" s="18"/>
      <c r="S98" s="18"/>
      <c r="T98" s="18"/>
    </row>
    <row r="99" spans="1:20">
      <c r="A99" s="4">
        <v>95</v>
      </c>
      <c r="B99" s="17"/>
      <c r="C99" s="18"/>
      <c r="D99" s="18"/>
      <c r="E99" s="19"/>
      <c r="F99" s="18"/>
      <c r="G99" s="19"/>
      <c r="H99" s="19"/>
      <c r="I99" s="62">
        <f t="shared" si="1"/>
        <v>0</v>
      </c>
      <c r="J99" s="18"/>
      <c r="K99" s="18"/>
      <c r="L99" s="18"/>
      <c r="M99" s="18"/>
      <c r="N99" s="18"/>
      <c r="O99" s="18"/>
      <c r="P99" s="24"/>
      <c r="Q99" s="18"/>
      <c r="R99" s="18"/>
      <c r="S99" s="18"/>
      <c r="T99" s="18"/>
    </row>
    <row r="100" spans="1:20">
      <c r="A100" s="4">
        <v>96</v>
      </c>
      <c r="B100" s="17"/>
      <c r="C100" s="18"/>
      <c r="D100" s="18"/>
      <c r="E100" s="19"/>
      <c r="F100" s="18"/>
      <c r="G100" s="19"/>
      <c r="H100" s="19"/>
      <c r="I100" s="62">
        <f t="shared" si="1"/>
        <v>0</v>
      </c>
      <c r="J100" s="18"/>
      <c r="K100" s="18"/>
      <c r="L100" s="18"/>
      <c r="M100" s="18"/>
      <c r="N100" s="18"/>
      <c r="O100" s="18"/>
      <c r="P100" s="24"/>
      <c r="Q100" s="18"/>
      <c r="R100" s="18"/>
      <c r="S100" s="18"/>
      <c r="T100" s="18"/>
    </row>
    <row r="101" spans="1:20">
      <c r="A101" s="4">
        <v>97</v>
      </c>
      <c r="B101" s="17"/>
      <c r="C101" s="18"/>
      <c r="D101" s="18"/>
      <c r="E101" s="19"/>
      <c r="F101" s="18"/>
      <c r="G101" s="19"/>
      <c r="H101" s="19"/>
      <c r="I101" s="62">
        <f t="shared" si="1"/>
        <v>0</v>
      </c>
      <c r="J101" s="18"/>
      <c r="K101" s="18"/>
      <c r="L101" s="18"/>
      <c r="M101" s="18"/>
      <c r="N101" s="18"/>
      <c r="O101" s="18"/>
      <c r="P101" s="24"/>
      <c r="Q101" s="18"/>
      <c r="R101" s="18"/>
      <c r="S101" s="18"/>
      <c r="T101" s="18"/>
    </row>
    <row r="102" spans="1:20">
      <c r="A102" s="4">
        <v>98</v>
      </c>
      <c r="B102" s="17"/>
      <c r="C102" s="18"/>
      <c r="D102" s="18"/>
      <c r="E102" s="19"/>
      <c r="F102" s="18"/>
      <c r="G102" s="19"/>
      <c r="H102" s="19"/>
      <c r="I102" s="62">
        <f t="shared" si="1"/>
        <v>0</v>
      </c>
      <c r="J102" s="18"/>
      <c r="K102" s="18"/>
      <c r="L102" s="18"/>
      <c r="M102" s="18"/>
      <c r="N102" s="18"/>
      <c r="O102" s="18"/>
      <c r="P102" s="24"/>
      <c r="Q102" s="18"/>
      <c r="R102" s="18"/>
      <c r="S102" s="18"/>
      <c r="T102" s="18"/>
    </row>
    <row r="103" spans="1:20">
      <c r="A103" s="4">
        <v>99</v>
      </c>
      <c r="B103" s="17"/>
      <c r="C103" s="18"/>
      <c r="D103" s="18"/>
      <c r="E103" s="19"/>
      <c r="F103" s="18"/>
      <c r="G103" s="19"/>
      <c r="H103" s="19"/>
      <c r="I103" s="62">
        <f t="shared" si="1"/>
        <v>0</v>
      </c>
      <c r="J103" s="18"/>
      <c r="K103" s="18"/>
      <c r="L103" s="18"/>
      <c r="M103" s="18"/>
      <c r="N103" s="18"/>
      <c r="O103" s="18"/>
      <c r="P103" s="24"/>
      <c r="Q103" s="18"/>
      <c r="R103" s="18"/>
      <c r="S103" s="18"/>
      <c r="T103" s="18"/>
    </row>
    <row r="104" spans="1:20">
      <c r="A104" s="4">
        <v>100</v>
      </c>
      <c r="B104" s="17"/>
      <c r="C104" s="18"/>
      <c r="D104" s="18"/>
      <c r="E104" s="19"/>
      <c r="F104" s="18"/>
      <c r="G104" s="19"/>
      <c r="H104" s="19"/>
      <c r="I104" s="62">
        <f t="shared" si="1"/>
        <v>0</v>
      </c>
      <c r="J104" s="18"/>
      <c r="K104" s="18"/>
      <c r="L104" s="18"/>
      <c r="M104" s="18"/>
      <c r="N104" s="18"/>
      <c r="O104" s="18"/>
      <c r="P104" s="24"/>
      <c r="Q104" s="18"/>
      <c r="R104" s="18"/>
      <c r="S104" s="18"/>
      <c r="T104" s="18"/>
    </row>
    <row r="105" spans="1:20">
      <c r="A105" s="4">
        <v>101</v>
      </c>
      <c r="B105" s="17"/>
      <c r="C105" s="18"/>
      <c r="D105" s="18"/>
      <c r="E105" s="19"/>
      <c r="F105" s="18"/>
      <c r="G105" s="19"/>
      <c r="H105" s="19"/>
      <c r="I105" s="62">
        <f t="shared" si="1"/>
        <v>0</v>
      </c>
      <c r="J105" s="18"/>
      <c r="K105" s="18"/>
      <c r="L105" s="18"/>
      <c r="M105" s="18"/>
      <c r="N105" s="18"/>
      <c r="O105" s="18"/>
      <c r="P105" s="24"/>
      <c r="Q105" s="18"/>
      <c r="R105" s="18"/>
      <c r="S105" s="18"/>
      <c r="T105" s="18"/>
    </row>
    <row r="106" spans="1:20">
      <c r="A106" s="4">
        <v>102</v>
      </c>
      <c r="B106" s="17"/>
      <c r="C106" s="18"/>
      <c r="D106" s="18"/>
      <c r="E106" s="19"/>
      <c r="F106" s="18"/>
      <c r="G106" s="19"/>
      <c r="H106" s="19"/>
      <c r="I106" s="62">
        <f t="shared" si="1"/>
        <v>0</v>
      </c>
      <c r="J106" s="18"/>
      <c r="K106" s="18"/>
      <c r="L106" s="18"/>
      <c r="M106" s="18"/>
      <c r="N106" s="18"/>
      <c r="O106" s="18"/>
      <c r="P106" s="24"/>
      <c r="Q106" s="18"/>
      <c r="R106" s="18"/>
      <c r="S106" s="18"/>
      <c r="T106" s="18"/>
    </row>
    <row r="107" spans="1:20">
      <c r="A107" s="4">
        <v>103</v>
      </c>
      <c r="B107" s="17"/>
      <c r="C107" s="18"/>
      <c r="D107" s="18"/>
      <c r="E107" s="19"/>
      <c r="F107" s="18"/>
      <c r="G107" s="19"/>
      <c r="H107" s="19"/>
      <c r="I107" s="62">
        <f t="shared" si="1"/>
        <v>0</v>
      </c>
      <c r="J107" s="18"/>
      <c r="K107" s="18"/>
      <c r="L107" s="18"/>
      <c r="M107" s="18"/>
      <c r="N107" s="18"/>
      <c r="O107" s="18"/>
      <c r="P107" s="24"/>
      <c r="Q107" s="18"/>
      <c r="R107" s="18"/>
      <c r="S107" s="18"/>
      <c r="T107" s="18"/>
    </row>
    <row r="108" spans="1:20">
      <c r="A108" s="4">
        <v>104</v>
      </c>
      <c r="B108" s="17"/>
      <c r="C108" s="18"/>
      <c r="D108" s="18"/>
      <c r="E108" s="19"/>
      <c r="F108" s="18"/>
      <c r="G108" s="19"/>
      <c r="H108" s="19"/>
      <c r="I108" s="62">
        <f t="shared" si="1"/>
        <v>0</v>
      </c>
      <c r="J108" s="18"/>
      <c r="K108" s="18"/>
      <c r="L108" s="18"/>
      <c r="M108" s="18"/>
      <c r="N108" s="18"/>
      <c r="O108" s="18"/>
      <c r="P108" s="24"/>
      <c r="Q108" s="18"/>
      <c r="R108" s="18"/>
      <c r="S108" s="18"/>
      <c r="T108" s="18"/>
    </row>
    <row r="109" spans="1:20">
      <c r="A109" s="4">
        <v>105</v>
      </c>
      <c r="B109" s="17"/>
      <c r="C109" s="18"/>
      <c r="D109" s="18"/>
      <c r="E109" s="19"/>
      <c r="F109" s="18"/>
      <c r="G109" s="19"/>
      <c r="H109" s="19"/>
      <c r="I109" s="62">
        <f t="shared" si="1"/>
        <v>0</v>
      </c>
      <c r="J109" s="18"/>
      <c r="K109" s="18"/>
      <c r="L109" s="18"/>
      <c r="M109" s="18"/>
      <c r="N109" s="18"/>
      <c r="O109" s="18"/>
      <c r="P109" s="24"/>
      <c r="Q109" s="18"/>
      <c r="R109" s="18"/>
      <c r="S109" s="18"/>
      <c r="T109" s="18"/>
    </row>
    <row r="110" spans="1:20">
      <c r="A110" s="4">
        <v>106</v>
      </c>
      <c r="B110" s="17"/>
      <c r="C110" s="18"/>
      <c r="D110" s="18"/>
      <c r="E110" s="19"/>
      <c r="F110" s="18"/>
      <c r="G110" s="19"/>
      <c r="H110" s="19"/>
      <c r="I110" s="62">
        <f t="shared" si="1"/>
        <v>0</v>
      </c>
      <c r="J110" s="18"/>
      <c r="K110" s="18"/>
      <c r="L110" s="18"/>
      <c r="M110" s="18"/>
      <c r="N110" s="18"/>
      <c r="O110" s="18"/>
      <c r="P110" s="24"/>
      <c r="Q110" s="18"/>
      <c r="R110" s="18"/>
      <c r="S110" s="18"/>
      <c r="T110" s="18"/>
    </row>
    <row r="111" spans="1:20">
      <c r="A111" s="4">
        <v>107</v>
      </c>
      <c r="B111" s="17"/>
      <c r="C111" s="18"/>
      <c r="D111" s="18"/>
      <c r="E111" s="19"/>
      <c r="F111" s="18"/>
      <c r="G111" s="19"/>
      <c r="H111" s="19"/>
      <c r="I111" s="62">
        <f t="shared" si="1"/>
        <v>0</v>
      </c>
      <c r="J111" s="18"/>
      <c r="K111" s="18"/>
      <c r="L111" s="18"/>
      <c r="M111" s="18"/>
      <c r="N111" s="18"/>
      <c r="O111" s="18"/>
      <c r="P111" s="24"/>
      <c r="Q111" s="18"/>
      <c r="R111" s="18"/>
      <c r="S111" s="18"/>
      <c r="T111" s="18"/>
    </row>
    <row r="112" spans="1:20">
      <c r="A112" s="4">
        <v>108</v>
      </c>
      <c r="B112" s="17"/>
      <c r="C112" s="18"/>
      <c r="D112" s="18"/>
      <c r="E112" s="19"/>
      <c r="F112" s="18"/>
      <c r="G112" s="19"/>
      <c r="H112" s="19"/>
      <c r="I112" s="62">
        <f t="shared" si="1"/>
        <v>0</v>
      </c>
      <c r="J112" s="18"/>
      <c r="K112" s="18"/>
      <c r="L112" s="18"/>
      <c r="M112" s="18"/>
      <c r="N112" s="18"/>
      <c r="O112" s="18"/>
      <c r="P112" s="24"/>
      <c r="Q112" s="18"/>
      <c r="R112" s="18"/>
      <c r="S112" s="18"/>
      <c r="T112" s="18"/>
    </row>
    <row r="113" spans="1:20">
      <c r="A113" s="4">
        <v>109</v>
      </c>
      <c r="B113" s="17"/>
      <c r="C113" s="18"/>
      <c r="D113" s="18"/>
      <c r="E113" s="19"/>
      <c r="F113" s="18"/>
      <c r="G113" s="19"/>
      <c r="H113" s="19"/>
      <c r="I113" s="62">
        <f t="shared" si="1"/>
        <v>0</v>
      </c>
      <c r="J113" s="18"/>
      <c r="K113" s="18"/>
      <c r="L113" s="18"/>
      <c r="M113" s="18"/>
      <c r="N113" s="18"/>
      <c r="O113" s="18"/>
      <c r="P113" s="24"/>
      <c r="Q113" s="18"/>
      <c r="R113" s="18"/>
      <c r="S113" s="18"/>
      <c r="T113" s="18"/>
    </row>
    <row r="114" spans="1:20">
      <c r="A114" s="4">
        <v>110</v>
      </c>
      <c r="B114" s="17"/>
      <c r="C114" s="18"/>
      <c r="D114" s="18"/>
      <c r="E114" s="19"/>
      <c r="F114" s="18"/>
      <c r="G114" s="19"/>
      <c r="H114" s="19"/>
      <c r="I114" s="62">
        <f t="shared" si="1"/>
        <v>0</v>
      </c>
      <c r="J114" s="18"/>
      <c r="K114" s="18"/>
      <c r="L114" s="18"/>
      <c r="M114" s="18"/>
      <c r="N114" s="18"/>
      <c r="O114" s="18"/>
      <c r="P114" s="24"/>
      <c r="Q114" s="18"/>
      <c r="R114" s="18"/>
      <c r="S114" s="18"/>
      <c r="T114" s="18"/>
    </row>
    <row r="115" spans="1:20">
      <c r="A115" s="4">
        <v>111</v>
      </c>
      <c r="B115" s="17"/>
      <c r="C115" s="18"/>
      <c r="D115" s="18"/>
      <c r="E115" s="19"/>
      <c r="F115" s="18"/>
      <c r="G115" s="19"/>
      <c r="H115" s="19"/>
      <c r="I115" s="62">
        <f t="shared" si="1"/>
        <v>0</v>
      </c>
      <c r="J115" s="18"/>
      <c r="K115" s="18"/>
      <c r="L115" s="18"/>
      <c r="M115" s="18"/>
      <c r="N115" s="18"/>
      <c r="O115" s="18"/>
      <c r="P115" s="24"/>
      <c r="Q115" s="18"/>
      <c r="R115" s="18"/>
      <c r="S115" s="18"/>
      <c r="T115" s="18"/>
    </row>
    <row r="116" spans="1:20">
      <c r="A116" s="4">
        <v>112</v>
      </c>
      <c r="B116" s="17"/>
      <c r="C116" s="18"/>
      <c r="D116" s="18"/>
      <c r="E116" s="19"/>
      <c r="F116" s="18"/>
      <c r="G116" s="19"/>
      <c r="H116" s="19"/>
      <c r="I116" s="62">
        <f t="shared" si="1"/>
        <v>0</v>
      </c>
      <c r="J116" s="18"/>
      <c r="K116" s="18"/>
      <c r="L116" s="18"/>
      <c r="M116" s="18"/>
      <c r="N116" s="18"/>
      <c r="O116" s="18"/>
      <c r="P116" s="24"/>
      <c r="Q116" s="18"/>
      <c r="R116" s="18"/>
      <c r="S116" s="18"/>
      <c r="T116" s="18"/>
    </row>
    <row r="117" spans="1:20">
      <c r="A117" s="4">
        <v>113</v>
      </c>
      <c r="B117" s="17"/>
      <c r="C117" s="18"/>
      <c r="D117" s="18"/>
      <c r="E117" s="19"/>
      <c r="F117" s="18"/>
      <c r="G117" s="19"/>
      <c r="H117" s="19"/>
      <c r="I117" s="62">
        <f t="shared" si="1"/>
        <v>0</v>
      </c>
      <c r="J117" s="18"/>
      <c r="K117" s="18"/>
      <c r="L117" s="18"/>
      <c r="M117" s="18"/>
      <c r="N117" s="18"/>
      <c r="O117" s="18"/>
      <c r="P117" s="24"/>
      <c r="Q117" s="18"/>
      <c r="R117" s="18"/>
      <c r="S117" s="18"/>
      <c r="T117" s="18"/>
    </row>
    <row r="118" spans="1:20">
      <c r="A118" s="4">
        <v>114</v>
      </c>
      <c r="B118" s="17"/>
      <c r="C118" s="18"/>
      <c r="D118" s="18"/>
      <c r="E118" s="19"/>
      <c r="F118" s="18"/>
      <c r="G118" s="19"/>
      <c r="H118" s="19"/>
      <c r="I118" s="62">
        <f t="shared" si="1"/>
        <v>0</v>
      </c>
      <c r="J118" s="18"/>
      <c r="K118" s="18"/>
      <c r="L118" s="18"/>
      <c r="M118" s="18"/>
      <c r="N118" s="18"/>
      <c r="O118" s="18"/>
      <c r="P118" s="24"/>
      <c r="Q118" s="18"/>
      <c r="R118" s="18"/>
      <c r="S118" s="18"/>
      <c r="T118" s="18"/>
    </row>
    <row r="119" spans="1:20">
      <c r="A119" s="4">
        <v>115</v>
      </c>
      <c r="B119" s="17"/>
      <c r="C119" s="18"/>
      <c r="D119" s="18"/>
      <c r="E119" s="19"/>
      <c r="F119" s="18"/>
      <c r="G119" s="19"/>
      <c r="H119" s="19"/>
      <c r="I119" s="62">
        <f t="shared" si="1"/>
        <v>0</v>
      </c>
      <c r="J119" s="18"/>
      <c r="K119" s="18"/>
      <c r="L119" s="18"/>
      <c r="M119" s="18"/>
      <c r="N119" s="18"/>
      <c r="O119" s="18"/>
      <c r="P119" s="24"/>
      <c r="Q119" s="18"/>
      <c r="R119" s="18"/>
      <c r="S119" s="18"/>
      <c r="T119" s="18"/>
    </row>
    <row r="120" spans="1:20">
      <c r="A120" s="4">
        <v>116</v>
      </c>
      <c r="B120" s="17"/>
      <c r="C120" s="18"/>
      <c r="D120" s="18"/>
      <c r="E120" s="19"/>
      <c r="F120" s="18"/>
      <c r="G120" s="19"/>
      <c r="H120" s="19"/>
      <c r="I120" s="62">
        <f t="shared" si="1"/>
        <v>0</v>
      </c>
      <c r="J120" s="18"/>
      <c r="K120" s="18"/>
      <c r="L120" s="18"/>
      <c r="M120" s="18"/>
      <c r="N120" s="18"/>
      <c r="O120" s="18"/>
      <c r="P120" s="24"/>
      <c r="Q120" s="18"/>
      <c r="R120" s="18"/>
      <c r="S120" s="18"/>
      <c r="T120" s="18"/>
    </row>
    <row r="121" spans="1:20">
      <c r="A121" s="4">
        <v>117</v>
      </c>
      <c r="B121" s="17"/>
      <c r="C121" s="18"/>
      <c r="D121" s="18"/>
      <c r="E121" s="19"/>
      <c r="F121" s="18"/>
      <c r="G121" s="19"/>
      <c r="H121" s="19"/>
      <c r="I121" s="62">
        <f t="shared" si="1"/>
        <v>0</v>
      </c>
      <c r="J121" s="18"/>
      <c r="K121" s="18"/>
      <c r="L121" s="18"/>
      <c r="M121" s="18"/>
      <c r="N121" s="18"/>
      <c r="O121" s="18"/>
      <c r="P121" s="24"/>
      <c r="Q121" s="18"/>
      <c r="R121" s="18"/>
      <c r="S121" s="18"/>
      <c r="T121" s="18"/>
    </row>
    <row r="122" spans="1:20">
      <c r="A122" s="4">
        <v>118</v>
      </c>
      <c r="B122" s="17"/>
      <c r="C122" s="18"/>
      <c r="D122" s="18"/>
      <c r="E122" s="19"/>
      <c r="F122" s="18"/>
      <c r="G122" s="19"/>
      <c r="H122" s="19"/>
      <c r="I122" s="62">
        <f t="shared" si="1"/>
        <v>0</v>
      </c>
      <c r="J122" s="18"/>
      <c r="K122" s="18"/>
      <c r="L122" s="18"/>
      <c r="M122" s="18"/>
      <c r="N122" s="18"/>
      <c r="O122" s="18"/>
      <c r="P122" s="24"/>
      <c r="Q122" s="18"/>
      <c r="R122" s="18"/>
      <c r="S122" s="18"/>
      <c r="T122" s="18"/>
    </row>
    <row r="123" spans="1:20">
      <c r="A123" s="4">
        <v>119</v>
      </c>
      <c r="B123" s="17"/>
      <c r="C123" s="18"/>
      <c r="D123" s="18"/>
      <c r="E123" s="19"/>
      <c r="F123" s="18"/>
      <c r="G123" s="19"/>
      <c r="H123" s="19"/>
      <c r="I123" s="62">
        <f t="shared" si="1"/>
        <v>0</v>
      </c>
      <c r="J123" s="18"/>
      <c r="K123" s="18"/>
      <c r="L123" s="18"/>
      <c r="M123" s="18"/>
      <c r="N123" s="18"/>
      <c r="O123" s="18"/>
      <c r="P123" s="24"/>
      <c r="Q123" s="18"/>
      <c r="R123" s="18"/>
      <c r="S123" s="18"/>
      <c r="T123" s="18"/>
    </row>
    <row r="124" spans="1:20">
      <c r="A124" s="4">
        <v>120</v>
      </c>
      <c r="B124" s="17"/>
      <c r="C124" s="18"/>
      <c r="D124" s="18"/>
      <c r="E124" s="19"/>
      <c r="F124" s="18"/>
      <c r="G124" s="19"/>
      <c r="H124" s="19"/>
      <c r="I124" s="62">
        <f t="shared" si="1"/>
        <v>0</v>
      </c>
      <c r="J124" s="18"/>
      <c r="K124" s="18"/>
      <c r="L124" s="18"/>
      <c r="M124" s="18"/>
      <c r="N124" s="18"/>
      <c r="O124" s="18"/>
      <c r="P124" s="24"/>
      <c r="Q124" s="18"/>
      <c r="R124" s="18"/>
      <c r="S124" s="18"/>
      <c r="T124" s="18"/>
    </row>
    <row r="125" spans="1:20">
      <c r="A125" s="4">
        <v>121</v>
      </c>
      <c r="B125" s="17"/>
      <c r="C125" s="18"/>
      <c r="D125" s="18"/>
      <c r="E125" s="19"/>
      <c r="F125" s="18"/>
      <c r="G125" s="19"/>
      <c r="H125" s="19"/>
      <c r="I125" s="62">
        <f t="shared" si="1"/>
        <v>0</v>
      </c>
      <c r="J125" s="18"/>
      <c r="K125" s="18"/>
      <c r="L125" s="18"/>
      <c r="M125" s="18"/>
      <c r="N125" s="18"/>
      <c r="O125" s="18"/>
      <c r="P125" s="24"/>
      <c r="Q125" s="18"/>
      <c r="R125" s="18"/>
      <c r="S125" s="18"/>
      <c r="T125" s="18"/>
    </row>
    <row r="126" spans="1:20">
      <c r="A126" s="4">
        <v>122</v>
      </c>
      <c r="B126" s="17"/>
      <c r="C126" s="18"/>
      <c r="D126" s="18"/>
      <c r="E126" s="19"/>
      <c r="F126" s="18"/>
      <c r="G126" s="19"/>
      <c r="H126" s="19"/>
      <c r="I126" s="62">
        <f t="shared" si="1"/>
        <v>0</v>
      </c>
      <c r="J126" s="18"/>
      <c r="K126" s="18"/>
      <c r="L126" s="18"/>
      <c r="M126" s="18"/>
      <c r="N126" s="18"/>
      <c r="O126" s="18"/>
      <c r="P126" s="24"/>
      <c r="Q126" s="18"/>
      <c r="R126" s="18"/>
      <c r="S126" s="18"/>
      <c r="T126" s="18"/>
    </row>
    <row r="127" spans="1:20">
      <c r="A127" s="4">
        <v>123</v>
      </c>
      <c r="B127" s="17"/>
      <c r="C127" s="18"/>
      <c r="D127" s="18"/>
      <c r="E127" s="19"/>
      <c r="F127" s="18"/>
      <c r="G127" s="19"/>
      <c r="H127" s="19"/>
      <c r="I127" s="62">
        <f t="shared" si="1"/>
        <v>0</v>
      </c>
      <c r="J127" s="18"/>
      <c r="K127" s="18"/>
      <c r="L127" s="18"/>
      <c r="M127" s="18"/>
      <c r="N127" s="18"/>
      <c r="O127" s="18"/>
      <c r="P127" s="24"/>
      <c r="Q127" s="18"/>
      <c r="R127" s="18"/>
      <c r="S127" s="18"/>
      <c r="T127" s="18"/>
    </row>
    <row r="128" spans="1:20">
      <c r="A128" s="4">
        <v>124</v>
      </c>
      <c r="B128" s="17"/>
      <c r="C128" s="18"/>
      <c r="D128" s="18"/>
      <c r="E128" s="19"/>
      <c r="F128" s="18"/>
      <c r="G128" s="19"/>
      <c r="H128" s="19"/>
      <c r="I128" s="62">
        <f t="shared" si="1"/>
        <v>0</v>
      </c>
      <c r="J128" s="18"/>
      <c r="K128" s="18"/>
      <c r="L128" s="18"/>
      <c r="M128" s="18"/>
      <c r="N128" s="18"/>
      <c r="O128" s="18"/>
      <c r="P128" s="24"/>
      <c r="Q128" s="18"/>
      <c r="R128" s="18"/>
      <c r="S128" s="18"/>
      <c r="T128" s="18"/>
    </row>
    <row r="129" spans="1:20">
      <c r="A129" s="4">
        <v>125</v>
      </c>
      <c r="B129" s="17"/>
      <c r="C129" s="18"/>
      <c r="D129" s="18"/>
      <c r="E129" s="19"/>
      <c r="F129" s="18"/>
      <c r="G129" s="19"/>
      <c r="H129" s="19"/>
      <c r="I129" s="62">
        <f t="shared" si="1"/>
        <v>0</v>
      </c>
      <c r="J129" s="18"/>
      <c r="K129" s="18"/>
      <c r="L129" s="18"/>
      <c r="M129" s="18"/>
      <c r="N129" s="18"/>
      <c r="O129" s="18"/>
      <c r="P129" s="24"/>
      <c r="Q129" s="18"/>
      <c r="R129" s="18"/>
      <c r="S129" s="18"/>
      <c r="T129" s="18"/>
    </row>
    <row r="130" spans="1:20">
      <c r="A130" s="4">
        <v>126</v>
      </c>
      <c r="B130" s="17"/>
      <c r="C130" s="18"/>
      <c r="D130" s="18"/>
      <c r="E130" s="19"/>
      <c r="F130" s="18"/>
      <c r="G130" s="19"/>
      <c r="H130" s="19"/>
      <c r="I130" s="62">
        <f t="shared" si="1"/>
        <v>0</v>
      </c>
      <c r="J130" s="18"/>
      <c r="K130" s="18"/>
      <c r="L130" s="18"/>
      <c r="M130" s="18"/>
      <c r="N130" s="18"/>
      <c r="O130" s="18"/>
      <c r="P130" s="24"/>
      <c r="Q130" s="18"/>
      <c r="R130" s="18"/>
      <c r="S130" s="18"/>
      <c r="T130" s="18"/>
    </row>
    <row r="131" spans="1:20">
      <c r="A131" s="4">
        <v>127</v>
      </c>
      <c r="B131" s="17"/>
      <c r="C131" s="18"/>
      <c r="D131" s="18"/>
      <c r="E131" s="19"/>
      <c r="F131" s="18"/>
      <c r="G131" s="19"/>
      <c r="H131" s="19"/>
      <c r="I131" s="62">
        <f t="shared" si="1"/>
        <v>0</v>
      </c>
      <c r="J131" s="18"/>
      <c r="K131" s="18"/>
      <c r="L131" s="18"/>
      <c r="M131" s="18"/>
      <c r="N131" s="18"/>
      <c r="O131" s="18"/>
      <c r="P131" s="24"/>
      <c r="Q131" s="18"/>
      <c r="R131" s="18"/>
      <c r="S131" s="18"/>
      <c r="T131" s="18"/>
    </row>
    <row r="132" spans="1:20">
      <c r="A132" s="4">
        <v>128</v>
      </c>
      <c r="B132" s="17"/>
      <c r="C132" s="18"/>
      <c r="D132" s="18"/>
      <c r="E132" s="19"/>
      <c r="F132" s="18"/>
      <c r="G132" s="19"/>
      <c r="H132" s="19"/>
      <c r="I132" s="62">
        <f t="shared" si="1"/>
        <v>0</v>
      </c>
      <c r="J132" s="18"/>
      <c r="K132" s="18"/>
      <c r="L132" s="18"/>
      <c r="M132" s="18"/>
      <c r="N132" s="18"/>
      <c r="O132" s="18"/>
      <c r="P132" s="24"/>
      <c r="Q132" s="18"/>
      <c r="R132" s="18"/>
      <c r="S132" s="18"/>
      <c r="T132" s="18"/>
    </row>
    <row r="133" spans="1:20">
      <c r="A133" s="4">
        <v>129</v>
      </c>
      <c r="B133" s="17"/>
      <c r="C133" s="18"/>
      <c r="D133" s="18"/>
      <c r="E133" s="19"/>
      <c r="F133" s="18"/>
      <c r="G133" s="19"/>
      <c r="H133" s="19"/>
      <c r="I133" s="62">
        <f t="shared" si="1"/>
        <v>0</v>
      </c>
      <c r="J133" s="18"/>
      <c r="K133" s="18"/>
      <c r="L133" s="18"/>
      <c r="M133" s="18"/>
      <c r="N133" s="18"/>
      <c r="O133" s="18"/>
      <c r="P133" s="24"/>
      <c r="Q133" s="18"/>
      <c r="R133" s="18"/>
      <c r="S133" s="18"/>
      <c r="T133" s="18"/>
    </row>
    <row r="134" spans="1:20">
      <c r="A134" s="4">
        <v>130</v>
      </c>
      <c r="B134" s="17"/>
      <c r="C134" s="18"/>
      <c r="D134" s="18"/>
      <c r="E134" s="19"/>
      <c r="F134" s="18"/>
      <c r="G134" s="19"/>
      <c r="H134" s="19"/>
      <c r="I134" s="62">
        <f t="shared" ref="I134:I164" si="2">SUM(G134:H134)</f>
        <v>0</v>
      </c>
      <c r="J134" s="18"/>
      <c r="K134" s="18"/>
      <c r="L134" s="18"/>
      <c r="M134" s="18"/>
      <c r="N134" s="18"/>
      <c r="O134" s="18"/>
      <c r="P134" s="24"/>
      <c r="Q134" s="18"/>
      <c r="R134" s="18"/>
      <c r="S134" s="18"/>
      <c r="T134" s="18"/>
    </row>
    <row r="135" spans="1:20">
      <c r="A135" s="4">
        <v>131</v>
      </c>
      <c r="B135" s="17"/>
      <c r="C135" s="18"/>
      <c r="D135" s="18"/>
      <c r="E135" s="19"/>
      <c r="F135" s="18"/>
      <c r="G135" s="19"/>
      <c r="H135" s="19"/>
      <c r="I135" s="62">
        <f t="shared" si="2"/>
        <v>0</v>
      </c>
      <c r="J135" s="18"/>
      <c r="K135" s="18"/>
      <c r="L135" s="18"/>
      <c r="M135" s="18"/>
      <c r="N135" s="18"/>
      <c r="O135" s="18"/>
      <c r="P135" s="24"/>
      <c r="Q135" s="18"/>
      <c r="R135" s="18"/>
      <c r="S135" s="18"/>
      <c r="T135" s="18"/>
    </row>
    <row r="136" spans="1:20">
      <c r="A136" s="4">
        <v>132</v>
      </c>
      <c r="B136" s="17"/>
      <c r="C136" s="18"/>
      <c r="D136" s="18"/>
      <c r="E136" s="19"/>
      <c r="F136" s="18"/>
      <c r="G136" s="19"/>
      <c r="H136" s="19"/>
      <c r="I136" s="62">
        <f t="shared" si="2"/>
        <v>0</v>
      </c>
      <c r="J136" s="18"/>
      <c r="K136" s="18"/>
      <c r="L136" s="18"/>
      <c r="M136" s="18"/>
      <c r="N136" s="18"/>
      <c r="O136" s="18"/>
      <c r="P136" s="24"/>
      <c r="Q136" s="18"/>
      <c r="R136" s="18"/>
      <c r="S136" s="18"/>
      <c r="T136" s="18"/>
    </row>
    <row r="137" spans="1:20">
      <c r="A137" s="4">
        <v>133</v>
      </c>
      <c r="B137" s="17"/>
      <c r="C137" s="18"/>
      <c r="D137" s="18"/>
      <c r="E137" s="19"/>
      <c r="F137" s="18"/>
      <c r="G137" s="19"/>
      <c r="H137" s="19"/>
      <c r="I137" s="62">
        <f t="shared" si="2"/>
        <v>0</v>
      </c>
      <c r="J137" s="18"/>
      <c r="K137" s="18"/>
      <c r="L137" s="18"/>
      <c r="M137" s="18"/>
      <c r="N137" s="18"/>
      <c r="O137" s="18"/>
      <c r="P137" s="24"/>
      <c r="Q137" s="18"/>
      <c r="R137" s="18"/>
      <c r="S137" s="18"/>
      <c r="T137" s="18"/>
    </row>
    <row r="138" spans="1:20">
      <c r="A138" s="4">
        <v>134</v>
      </c>
      <c r="B138" s="17"/>
      <c r="C138" s="18"/>
      <c r="D138" s="18"/>
      <c r="E138" s="19"/>
      <c r="F138" s="18"/>
      <c r="G138" s="19"/>
      <c r="H138" s="19"/>
      <c r="I138" s="62">
        <f t="shared" si="2"/>
        <v>0</v>
      </c>
      <c r="J138" s="18"/>
      <c r="K138" s="18"/>
      <c r="L138" s="18"/>
      <c r="M138" s="18"/>
      <c r="N138" s="18"/>
      <c r="O138" s="18"/>
      <c r="P138" s="24"/>
      <c r="Q138" s="18"/>
      <c r="R138" s="18"/>
      <c r="S138" s="18"/>
      <c r="T138" s="18"/>
    </row>
    <row r="139" spans="1:20">
      <c r="A139" s="4">
        <v>135</v>
      </c>
      <c r="B139" s="17"/>
      <c r="C139" s="18"/>
      <c r="D139" s="18"/>
      <c r="E139" s="19"/>
      <c r="F139" s="18"/>
      <c r="G139" s="19"/>
      <c r="H139" s="19"/>
      <c r="I139" s="62">
        <f t="shared" si="2"/>
        <v>0</v>
      </c>
      <c r="J139" s="18"/>
      <c r="K139" s="18"/>
      <c r="L139" s="18"/>
      <c r="M139" s="18"/>
      <c r="N139" s="18"/>
      <c r="O139" s="18"/>
      <c r="P139" s="24"/>
      <c r="Q139" s="18"/>
      <c r="R139" s="18"/>
      <c r="S139" s="18"/>
      <c r="T139" s="18"/>
    </row>
    <row r="140" spans="1:20">
      <c r="A140" s="4">
        <v>136</v>
      </c>
      <c r="B140" s="17"/>
      <c r="C140" s="18"/>
      <c r="D140" s="18"/>
      <c r="E140" s="19"/>
      <c r="F140" s="18"/>
      <c r="G140" s="19"/>
      <c r="H140" s="19"/>
      <c r="I140" s="62">
        <f t="shared" si="2"/>
        <v>0</v>
      </c>
      <c r="J140" s="18"/>
      <c r="K140" s="18"/>
      <c r="L140" s="18"/>
      <c r="M140" s="18"/>
      <c r="N140" s="18"/>
      <c r="O140" s="18"/>
      <c r="P140" s="24"/>
      <c r="Q140" s="18"/>
      <c r="R140" s="18"/>
      <c r="S140" s="18"/>
      <c r="T140" s="18"/>
    </row>
    <row r="141" spans="1:20">
      <c r="A141" s="4">
        <v>137</v>
      </c>
      <c r="B141" s="17"/>
      <c r="C141" s="18"/>
      <c r="D141" s="18"/>
      <c r="E141" s="19"/>
      <c r="F141" s="18"/>
      <c r="G141" s="19"/>
      <c r="H141" s="19"/>
      <c r="I141" s="62">
        <f t="shared" si="2"/>
        <v>0</v>
      </c>
      <c r="J141" s="18"/>
      <c r="K141" s="18"/>
      <c r="L141" s="18"/>
      <c r="M141" s="18"/>
      <c r="N141" s="18"/>
      <c r="O141" s="18"/>
      <c r="P141" s="24"/>
      <c r="Q141" s="18"/>
      <c r="R141" s="18"/>
      <c r="S141" s="18"/>
      <c r="T141" s="18"/>
    </row>
    <row r="142" spans="1:20">
      <c r="A142" s="4">
        <v>138</v>
      </c>
      <c r="B142" s="17"/>
      <c r="C142" s="18"/>
      <c r="D142" s="18"/>
      <c r="E142" s="19"/>
      <c r="F142" s="18"/>
      <c r="G142" s="19"/>
      <c r="H142" s="19"/>
      <c r="I142" s="62">
        <f t="shared" si="2"/>
        <v>0</v>
      </c>
      <c r="J142" s="18"/>
      <c r="K142" s="18"/>
      <c r="L142" s="18"/>
      <c r="M142" s="18"/>
      <c r="N142" s="18"/>
      <c r="O142" s="18"/>
      <c r="P142" s="24"/>
      <c r="Q142" s="18"/>
      <c r="R142" s="18"/>
      <c r="S142" s="18"/>
      <c r="T142" s="18"/>
    </row>
    <row r="143" spans="1:20">
      <c r="A143" s="4">
        <v>139</v>
      </c>
      <c r="B143" s="17"/>
      <c r="C143" s="18"/>
      <c r="D143" s="18"/>
      <c r="E143" s="19"/>
      <c r="F143" s="18"/>
      <c r="G143" s="19"/>
      <c r="H143" s="19"/>
      <c r="I143" s="62">
        <f t="shared" si="2"/>
        <v>0</v>
      </c>
      <c r="J143" s="18"/>
      <c r="K143" s="18"/>
      <c r="L143" s="18"/>
      <c r="M143" s="18"/>
      <c r="N143" s="18"/>
      <c r="O143" s="18"/>
      <c r="P143" s="24"/>
      <c r="Q143" s="18"/>
      <c r="R143" s="18"/>
      <c r="S143" s="18"/>
      <c r="T143" s="18"/>
    </row>
    <row r="144" spans="1:20">
      <c r="A144" s="4">
        <v>140</v>
      </c>
      <c r="B144" s="17"/>
      <c r="C144" s="18"/>
      <c r="D144" s="18"/>
      <c r="E144" s="19"/>
      <c r="F144" s="18"/>
      <c r="G144" s="19"/>
      <c r="H144" s="19"/>
      <c r="I144" s="62">
        <f t="shared" si="2"/>
        <v>0</v>
      </c>
      <c r="J144" s="18"/>
      <c r="K144" s="18"/>
      <c r="L144" s="18"/>
      <c r="M144" s="18"/>
      <c r="N144" s="18"/>
      <c r="O144" s="18"/>
      <c r="P144" s="24"/>
      <c r="Q144" s="18"/>
      <c r="R144" s="18"/>
      <c r="S144" s="18"/>
      <c r="T144" s="18"/>
    </row>
    <row r="145" spans="1:20">
      <c r="A145" s="4">
        <v>141</v>
      </c>
      <c r="B145" s="17"/>
      <c r="C145" s="18"/>
      <c r="D145" s="18"/>
      <c r="E145" s="19"/>
      <c r="F145" s="18"/>
      <c r="G145" s="19"/>
      <c r="H145" s="19"/>
      <c r="I145" s="62">
        <f t="shared" si="2"/>
        <v>0</v>
      </c>
      <c r="J145" s="18"/>
      <c r="K145" s="18"/>
      <c r="L145" s="18"/>
      <c r="M145" s="18"/>
      <c r="N145" s="18"/>
      <c r="O145" s="18"/>
      <c r="P145" s="24"/>
      <c r="Q145" s="18"/>
      <c r="R145" s="18"/>
      <c r="S145" s="18"/>
      <c r="T145" s="18"/>
    </row>
    <row r="146" spans="1:20">
      <c r="A146" s="4">
        <v>142</v>
      </c>
      <c r="B146" s="17"/>
      <c r="C146" s="18"/>
      <c r="D146" s="18"/>
      <c r="E146" s="19"/>
      <c r="F146" s="18"/>
      <c r="G146" s="19"/>
      <c r="H146" s="19"/>
      <c r="I146" s="62">
        <f t="shared" si="2"/>
        <v>0</v>
      </c>
      <c r="J146" s="18"/>
      <c r="K146" s="18"/>
      <c r="L146" s="18"/>
      <c r="M146" s="18"/>
      <c r="N146" s="18"/>
      <c r="O146" s="18"/>
      <c r="P146" s="24"/>
      <c r="Q146" s="18"/>
      <c r="R146" s="18"/>
      <c r="S146" s="18"/>
      <c r="T146" s="18"/>
    </row>
    <row r="147" spans="1:20">
      <c r="A147" s="4">
        <v>143</v>
      </c>
      <c r="B147" s="17"/>
      <c r="C147" s="18"/>
      <c r="D147" s="18"/>
      <c r="E147" s="19"/>
      <c r="F147" s="18"/>
      <c r="G147" s="19"/>
      <c r="H147" s="19"/>
      <c r="I147" s="62">
        <f t="shared" si="2"/>
        <v>0</v>
      </c>
      <c r="J147" s="18"/>
      <c r="K147" s="18"/>
      <c r="L147" s="18"/>
      <c r="M147" s="18"/>
      <c r="N147" s="18"/>
      <c r="O147" s="18"/>
      <c r="P147" s="24"/>
      <c r="Q147" s="18"/>
      <c r="R147" s="18"/>
      <c r="S147" s="18"/>
      <c r="T147" s="18"/>
    </row>
    <row r="148" spans="1:20">
      <c r="A148" s="4">
        <v>144</v>
      </c>
      <c r="B148" s="17"/>
      <c r="C148" s="18"/>
      <c r="D148" s="18"/>
      <c r="E148" s="19"/>
      <c r="F148" s="18"/>
      <c r="G148" s="19"/>
      <c r="H148" s="19"/>
      <c r="I148" s="62">
        <f t="shared" si="2"/>
        <v>0</v>
      </c>
      <c r="J148" s="18"/>
      <c r="K148" s="18"/>
      <c r="L148" s="18"/>
      <c r="M148" s="18"/>
      <c r="N148" s="18"/>
      <c r="O148" s="18"/>
      <c r="P148" s="24"/>
      <c r="Q148" s="18"/>
      <c r="R148" s="18"/>
      <c r="S148" s="18"/>
      <c r="T148" s="18"/>
    </row>
    <row r="149" spans="1:20">
      <c r="A149" s="4">
        <v>145</v>
      </c>
      <c r="B149" s="17"/>
      <c r="C149" s="18"/>
      <c r="D149" s="18"/>
      <c r="E149" s="19"/>
      <c r="F149" s="18"/>
      <c r="G149" s="19"/>
      <c r="H149" s="19"/>
      <c r="I149" s="62">
        <f t="shared" si="2"/>
        <v>0</v>
      </c>
      <c r="J149" s="18"/>
      <c r="K149" s="18"/>
      <c r="L149" s="18"/>
      <c r="M149" s="18"/>
      <c r="N149" s="18"/>
      <c r="O149" s="18"/>
      <c r="P149" s="24"/>
      <c r="Q149" s="18"/>
      <c r="R149" s="18"/>
      <c r="S149" s="18"/>
      <c r="T149" s="18"/>
    </row>
    <row r="150" spans="1:20">
      <c r="A150" s="4">
        <v>146</v>
      </c>
      <c r="B150" s="17"/>
      <c r="C150" s="18"/>
      <c r="D150" s="18"/>
      <c r="E150" s="19"/>
      <c r="F150" s="18"/>
      <c r="G150" s="19"/>
      <c r="H150" s="19"/>
      <c r="I150" s="62">
        <f t="shared" si="2"/>
        <v>0</v>
      </c>
      <c r="J150" s="18"/>
      <c r="K150" s="18"/>
      <c r="L150" s="18"/>
      <c r="M150" s="18"/>
      <c r="N150" s="18"/>
      <c r="O150" s="18"/>
      <c r="P150" s="24"/>
      <c r="Q150" s="18"/>
      <c r="R150" s="18"/>
      <c r="S150" s="18"/>
      <c r="T150" s="18"/>
    </row>
    <row r="151" spans="1:20">
      <c r="A151" s="4">
        <v>147</v>
      </c>
      <c r="B151" s="17"/>
      <c r="C151" s="18"/>
      <c r="D151" s="18"/>
      <c r="E151" s="19"/>
      <c r="F151" s="18"/>
      <c r="G151" s="19"/>
      <c r="H151" s="19"/>
      <c r="I151" s="62">
        <f t="shared" si="2"/>
        <v>0</v>
      </c>
      <c r="J151" s="18"/>
      <c r="K151" s="18"/>
      <c r="L151" s="18"/>
      <c r="M151" s="18"/>
      <c r="N151" s="18"/>
      <c r="O151" s="18"/>
      <c r="P151" s="24"/>
      <c r="Q151" s="18"/>
      <c r="R151" s="18"/>
      <c r="S151" s="18"/>
      <c r="T151" s="18"/>
    </row>
    <row r="152" spans="1:20">
      <c r="A152" s="4">
        <v>148</v>
      </c>
      <c r="B152" s="17"/>
      <c r="C152" s="18"/>
      <c r="D152" s="18"/>
      <c r="E152" s="19"/>
      <c r="F152" s="18"/>
      <c r="G152" s="19"/>
      <c r="H152" s="19"/>
      <c r="I152" s="62">
        <f t="shared" si="2"/>
        <v>0</v>
      </c>
      <c r="J152" s="18"/>
      <c r="K152" s="18"/>
      <c r="L152" s="18"/>
      <c r="M152" s="18"/>
      <c r="N152" s="18"/>
      <c r="O152" s="18"/>
      <c r="P152" s="24"/>
      <c r="Q152" s="18"/>
      <c r="R152" s="18"/>
      <c r="S152" s="18"/>
      <c r="T152" s="18"/>
    </row>
    <row r="153" spans="1:20">
      <c r="A153" s="4">
        <v>149</v>
      </c>
      <c r="B153" s="17"/>
      <c r="C153" s="18"/>
      <c r="D153" s="18"/>
      <c r="E153" s="19"/>
      <c r="F153" s="18"/>
      <c r="G153" s="19"/>
      <c r="H153" s="19"/>
      <c r="I153" s="62">
        <f t="shared" si="2"/>
        <v>0</v>
      </c>
      <c r="J153" s="18"/>
      <c r="K153" s="18"/>
      <c r="L153" s="18"/>
      <c r="M153" s="18"/>
      <c r="N153" s="18"/>
      <c r="O153" s="18"/>
      <c r="P153" s="24"/>
      <c r="Q153" s="18"/>
      <c r="R153" s="18"/>
      <c r="S153" s="18"/>
      <c r="T153" s="18"/>
    </row>
    <row r="154" spans="1:20">
      <c r="A154" s="4">
        <v>150</v>
      </c>
      <c r="B154" s="17"/>
      <c r="C154" s="18"/>
      <c r="D154" s="18"/>
      <c r="E154" s="19"/>
      <c r="F154" s="18"/>
      <c r="G154" s="19"/>
      <c r="H154" s="19"/>
      <c r="I154" s="62">
        <f t="shared" si="2"/>
        <v>0</v>
      </c>
      <c r="J154" s="18"/>
      <c r="K154" s="18"/>
      <c r="L154" s="18"/>
      <c r="M154" s="18"/>
      <c r="N154" s="18"/>
      <c r="O154" s="18"/>
      <c r="P154" s="24"/>
      <c r="Q154" s="18"/>
      <c r="R154" s="18"/>
      <c r="S154" s="18"/>
      <c r="T154" s="18"/>
    </row>
    <row r="155" spans="1:20">
      <c r="A155" s="4">
        <v>151</v>
      </c>
      <c r="B155" s="17"/>
      <c r="C155" s="18"/>
      <c r="D155" s="18"/>
      <c r="E155" s="19"/>
      <c r="F155" s="18"/>
      <c r="G155" s="19"/>
      <c r="H155" s="19"/>
      <c r="I155" s="62">
        <f t="shared" si="2"/>
        <v>0</v>
      </c>
      <c r="J155" s="18"/>
      <c r="K155" s="18"/>
      <c r="L155" s="18"/>
      <c r="M155" s="18"/>
      <c r="N155" s="18"/>
      <c r="O155" s="18"/>
      <c r="P155" s="24"/>
      <c r="Q155" s="18"/>
      <c r="R155" s="18"/>
      <c r="S155" s="18"/>
      <c r="T155" s="18"/>
    </row>
    <row r="156" spans="1:20">
      <c r="A156" s="4">
        <v>152</v>
      </c>
      <c r="B156" s="17"/>
      <c r="C156" s="18"/>
      <c r="D156" s="18"/>
      <c r="E156" s="19"/>
      <c r="F156" s="18"/>
      <c r="G156" s="19"/>
      <c r="H156" s="19"/>
      <c r="I156" s="62">
        <f t="shared" si="2"/>
        <v>0</v>
      </c>
      <c r="J156" s="18"/>
      <c r="K156" s="18"/>
      <c r="L156" s="18"/>
      <c r="M156" s="18"/>
      <c r="N156" s="18"/>
      <c r="O156" s="18"/>
      <c r="P156" s="24"/>
      <c r="Q156" s="18"/>
      <c r="R156" s="18"/>
      <c r="S156" s="18"/>
      <c r="T156" s="18"/>
    </row>
    <row r="157" spans="1:20">
      <c r="A157" s="4">
        <v>153</v>
      </c>
      <c r="B157" s="17"/>
      <c r="C157" s="18"/>
      <c r="D157" s="18"/>
      <c r="E157" s="19"/>
      <c r="F157" s="18"/>
      <c r="G157" s="19"/>
      <c r="H157" s="19"/>
      <c r="I157" s="62">
        <f t="shared" si="2"/>
        <v>0</v>
      </c>
      <c r="J157" s="18"/>
      <c r="K157" s="18"/>
      <c r="L157" s="18"/>
      <c r="M157" s="18"/>
      <c r="N157" s="18"/>
      <c r="O157" s="18"/>
      <c r="P157" s="24"/>
      <c r="Q157" s="18"/>
      <c r="R157" s="18"/>
      <c r="S157" s="18"/>
      <c r="T157" s="18"/>
    </row>
    <row r="158" spans="1:20">
      <c r="A158" s="4">
        <v>154</v>
      </c>
      <c r="B158" s="17"/>
      <c r="C158" s="18"/>
      <c r="D158" s="18"/>
      <c r="E158" s="19"/>
      <c r="F158" s="18"/>
      <c r="G158" s="19"/>
      <c r="H158" s="19"/>
      <c r="I158" s="62">
        <f t="shared" si="2"/>
        <v>0</v>
      </c>
      <c r="J158" s="18"/>
      <c r="K158" s="18"/>
      <c r="L158" s="18"/>
      <c r="M158" s="18"/>
      <c r="N158" s="18"/>
      <c r="O158" s="18"/>
      <c r="P158" s="24"/>
      <c r="Q158" s="18"/>
      <c r="R158" s="18"/>
      <c r="S158" s="18"/>
      <c r="T158" s="18"/>
    </row>
    <row r="159" spans="1:20">
      <c r="A159" s="4">
        <v>155</v>
      </c>
      <c r="B159" s="17"/>
      <c r="C159" s="18"/>
      <c r="D159" s="18"/>
      <c r="E159" s="19"/>
      <c r="F159" s="18"/>
      <c r="G159" s="19"/>
      <c r="H159" s="19"/>
      <c r="I159" s="62">
        <f t="shared" si="2"/>
        <v>0</v>
      </c>
      <c r="J159" s="18"/>
      <c r="K159" s="18"/>
      <c r="L159" s="18"/>
      <c r="M159" s="18"/>
      <c r="N159" s="18"/>
      <c r="O159" s="18"/>
      <c r="P159" s="24"/>
      <c r="Q159" s="18"/>
      <c r="R159" s="18"/>
      <c r="S159" s="18"/>
      <c r="T159" s="18"/>
    </row>
    <row r="160" spans="1:20">
      <c r="A160" s="4">
        <v>156</v>
      </c>
      <c r="B160" s="17"/>
      <c r="C160" s="18"/>
      <c r="D160" s="18"/>
      <c r="E160" s="19"/>
      <c r="F160" s="18"/>
      <c r="G160" s="19"/>
      <c r="H160" s="19"/>
      <c r="I160" s="62">
        <f t="shared" si="2"/>
        <v>0</v>
      </c>
      <c r="J160" s="18"/>
      <c r="K160" s="18"/>
      <c r="L160" s="18"/>
      <c r="M160" s="18"/>
      <c r="N160" s="18"/>
      <c r="O160" s="18"/>
      <c r="P160" s="24"/>
      <c r="Q160" s="18"/>
      <c r="R160" s="18"/>
      <c r="S160" s="18"/>
      <c r="T160" s="18"/>
    </row>
    <row r="161" spans="1:20">
      <c r="A161" s="4">
        <v>157</v>
      </c>
      <c r="B161" s="17"/>
      <c r="C161" s="18"/>
      <c r="D161" s="18"/>
      <c r="E161" s="19"/>
      <c r="F161" s="18"/>
      <c r="G161" s="19"/>
      <c r="H161" s="19"/>
      <c r="I161" s="62">
        <f t="shared" si="2"/>
        <v>0</v>
      </c>
      <c r="J161" s="18"/>
      <c r="K161" s="18"/>
      <c r="L161" s="18"/>
      <c r="M161" s="18"/>
      <c r="N161" s="18"/>
      <c r="O161" s="18"/>
      <c r="P161" s="24"/>
      <c r="Q161" s="18"/>
      <c r="R161" s="18"/>
      <c r="S161" s="18"/>
      <c r="T161" s="18"/>
    </row>
    <row r="162" spans="1:20">
      <c r="A162" s="4">
        <v>158</v>
      </c>
      <c r="B162" s="17"/>
      <c r="C162" s="18"/>
      <c r="D162" s="18"/>
      <c r="E162" s="19"/>
      <c r="F162" s="18"/>
      <c r="G162" s="19"/>
      <c r="H162" s="19"/>
      <c r="I162" s="62">
        <f t="shared" si="2"/>
        <v>0</v>
      </c>
      <c r="J162" s="18"/>
      <c r="K162" s="18"/>
      <c r="L162" s="18"/>
      <c r="M162" s="18"/>
      <c r="N162" s="18"/>
      <c r="O162" s="18"/>
      <c r="P162" s="24"/>
      <c r="Q162" s="18"/>
      <c r="R162" s="18"/>
      <c r="S162" s="18"/>
      <c r="T162" s="18"/>
    </row>
    <row r="163" spans="1:20">
      <c r="A163" s="4">
        <v>159</v>
      </c>
      <c r="B163" s="17"/>
      <c r="C163" s="18"/>
      <c r="D163" s="18"/>
      <c r="E163" s="19"/>
      <c r="F163" s="18"/>
      <c r="G163" s="19"/>
      <c r="H163" s="19"/>
      <c r="I163" s="62">
        <f t="shared" si="2"/>
        <v>0</v>
      </c>
      <c r="J163" s="18"/>
      <c r="K163" s="18"/>
      <c r="L163" s="18"/>
      <c r="M163" s="18"/>
      <c r="N163" s="18"/>
      <c r="O163" s="18"/>
      <c r="P163" s="24"/>
      <c r="Q163" s="18"/>
      <c r="R163" s="18"/>
      <c r="S163" s="18"/>
      <c r="T163" s="18"/>
    </row>
    <row r="164" spans="1:20">
      <c r="A164" s="4">
        <v>160</v>
      </c>
      <c r="B164" s="17"/>
      <c r="C164" s="18"/>
      <c r="D164" s="18"/>
      <c r="E164" s="19"/>
      <c r="F164" s="18"/>
      <c r="G164" s="19"/>
      <c r="H164" s="19"/>
      <c r="I164" s="62">
        <f t="shared" si="2"/>
        <v>0</v>
      </c>
      <c r="J164" s="18"/>
      <c r="K164" s="18"/>
      <c r="L164" s="18"/>
      <c r="M164" s="18"/>
      <c r="N164" s="18"/>
      <c r="O164" s="18"/>
      <c r="P164" s="24"/>
      <c r="Q164" s="18"/>
      <c r="R164" s="18"/>
      <c r="S164" s="18"/>
      <c r="T164" s="18"/>
    </row>
    <row r="165" spans="1:20">
      <c r="A165" s="21" t="s">
        <v>11</v>
      </c>
      <c r="B165" s="39"/>
      <c r="C165" s="21">
        <f>COUNTIFS(C6:C164,"*")</f>
        <v>83</v>
      </c>
      <c r="D165" s="21"/>
      <c r="E165" s="13"/>
      <c r="F165" s="21"/>
      <c r="G165" s="61">
        <f>SUM(G6:G164)</f>
        <v>2580</v>
      </c>
      <c r="H165" s="61">
        <f>SUM(H6:H164)</f>
        <v>2330</v>
      </c>
      <c r="I165" s="61">
        <f>SUM(I6:I164)</f>
        <v>4910</v>
      </c>
      <c r="J165" s="21"/>
      <c r="K165" s="21"/>
      <c r="L165" s="21"/>
      <c r="M165" s="21"/>
      <c r="N165" s="21"/>
      <c r="O165" s="21"/>
      <c r="P165" s="14"/>
      <c r="Q165" s="21"/>
      <c r="R165" s="21"/>
      <c r="S165" s="21"/>
      <c r="T165" s="12"/>
    </row>
    <row r="166" spans="1:20">
      <c r="A166" s="44" t="s">
        <v>62</v>
      </c>
      <c r="B166" s="10">
        <f>COUNTIF(B$5:B$164,"Team 1")</f>
        <v>40</v>
      </c>
      <c r="C166" s="44" t="s">
        <v>25</v>
      </c>
      <c r="D166" s="10">
        <f>COUNTIF(D6:D164,"Anganwadi")</f>
        <v>46</v>
      </c>
    </row>
    <row r="167" spans="1:20">
      <c r="A167" s="44" t="s">
        <v>63</v>
      </c>
      <c r="B167" s="10">
        <f>COUNTIF(B$6:B$164,"Team 2")</f>
        <v>43</v>
      </c>
      <c r="C167" s="44" t="s">
        <v>23</v>
      </c>
      <c r="D167" s="10">
        <f>COUNTIF(D6:D164,"School")</f>
        <v>37</v>
      </c>
    </row>
  </sheetData>
  <sheetProtection password="8527" sheet="1" objects="1" scenarios="1"/>
  <mergeCells count="21">
    <mergeCell ref="K3:K4"/>
    <mergeCell ref="R3:R4"/>
    <mergeCell ref="S3:S4"/>
    <mergeCell ref="A1:C1"/>
    <mergeCell ref="M1:T1"/>
    <mergeCell ref="T3:T4"/>
    <mergeCell ref="A2:C2"/>
    <mergeCell ref="L3:L4"/>
    <mergeCell ref="M3:M4"/>
    <mergeCell ref="N3:N4"/>
    <mergeCell ref="O3:O4"/>
    <mergeCell ref="P3:P4"/>
    <mergeCell ref="Q3:Q4"/>
    <mergeCell ref="B3:B4"/>
    <mergeCell ref="A3:A4"/>
    <mergeCell ref="C3:C4"/>
    <mergeCell ref="D3:D4"/>
    <mergeCell ref="E3:E4"/>
    <mergeCell ref="F3:F4"/>
    <mergeCell ref="G3:I3"/>
    <mergeCell ref="J3:J4"/>
  </mergeCells>
  <dataValidations count="3">
    <dataValidation type="list" allowBlank="1" showInputMessage="1" showErrorMessage="1" error="Please select type of institution from drop down list." sqref="D5:D11 D64:D164 D57:D62 D27:D32 D13:D25 D34:D41 D43:D55">
      <formula1>"Anganwadi,School"</formula1>
    </dataValidation>
    <dataValidation type="list" allowBlank="1" showInputMessage="1" showErrorMessage="1" sqref="D165">
      <formula1>"School,Anganwadi Centre"</formula1>
    </dataValidation>
    <dataValidation type="list" allowBlank="1" showInputMessage="1" showErrorMessage="1" sqref="B5:B164">
      <formula1>"Team 1, Team 2"</formula1>
    </dataValidation>
  </dataValidations>
  <printOptions horizontalCentered="1"/>
  <pageMargins left="0.37" right="0.23" top="0.43" bottom="0.45" header="0.3" footer="0.22"/>
  <pageSetup paperSize="9" scale="47" fitToHeight="11000" orientation="landscape" horizontalDpi="0" verticalDpi="0" r:id="rId1"/>
  <headerFooter>
    <oddFooter>&amp;CPages &amp;P of &amp;N</oddFooter>
  </headerFooter>
</worksheet>
</file>

<file path=xl/worksheets/sheet8.xml><?xml version="1.0" encoding="utf-8"?>
<worksheet xmlns="http://schemas.openxmlformats.org/spreadsheetml/2006/main" xmlns:r="http://schemas.openxmlformats.org/officeDocument/2006/relationships">
  <sheetPr>
    <tabColor rgb="FF7030A0"/>
    <pageSetUpPr fitToPage="1"/>
  </sheetPr>
  <dimension ref="A1:K28"/>
  <sheetViews>
    <sheetView workbookViewId="0">
      <selection activeCell="L11" sqref="L11"/>
    </sheetView>
  </sheetViews>
  <sheetFormatPr defaultRowHeight="16.5"/>
  <cols>
    <col min="1" max="1" width="6.42578125" style="35" customWidth="1"/>
    <col min="2" max="2" width="9.85546875" style="26" customWidth="1"/>
    <col min="3" max="3" width="13.42578125" style="26" customWidth="1"/>
    <col min="4" max="6" width="12" style="26" customWidth="1"/>
    <col min="7" max="7" width="14.7109375" style="26" customWidth="1"/>
    <col min="8" max="8" width="13.140625" style="26" customWidth="1"/>
    <col min="9" max="9" width="11.42578125" style="26" customWidth="1"/>
    <col min="10" max="10" width="10.85546875" style="26" customWidth="1"/>
    <col min="11" max="16384" width="9.140625" style="26"/>
  </cols>
  <sheetData>
    <row r="1" spans="1:11" ht="46.5" customHeight="1">
      <c r="A1" s="137" t="s">
        <v>71</v>
      </c>
      <c r="B1" s="137"/>
      <c r="C1" s="137"/>
      <c r="D1" s="137"/>
      <c r="E1" s="137"/>
      <c r="F1" s="138"/>
      <c r="G1" s="138"/>
      <c r="H1" s="138"/>
      <c r="I1" s="138"/>
      <c r="J1" s="138"/>
    </row>
    <row r="2" spans="1:11" ht="25.5">
      <c r="A2" s="139" t="s">
        <v>0</v>
      </c>
      <c r="B2" s="140"/>
      <c r="C2" s="141" t="str">
        <f>'Block at a Glance'!C2:D2</f>
        <v>ASSAM</v>
      </c>
      <c r="D2" s="142"/>
      <c r="E2" s="27" t="s">
        <v>1</v>
      </c>
      <c r="F2" s="143" t="s">
        <v>729</v>
      </c>
      <c r="G2" s="144"/>
      <c r="H2" s="28" t="s">
        <v>24</v>
      </c>
      <c r="I2" s="143" t="s">
        <v>730</v>
      </c>
      <c r="J2" s="144"/>
    </row>
    <row r="3" spans="1:11" ht="28.5" customHeight="1">
      <c r="A3" s="148" t="s">
        <v>66</v>
      </c>
      <c r="B3" s="148"/>
      <c r="C3" s="148"/>
      <c r="D3" s="148"/>
      <c r="E3" s="148"/>
      <c r="F3" s="148"/>
      <c r="G3" s="148"/>
      <c r="H3" s="148"/>
      <c r="I3" s="148"/>
      <c r="J3" s="148"/>
    </row>
    <row r="4" spans="1:11">
      <c r="A4" s="147" t="s">
        <v>27</v>
      </c>
      <c r="B4" s="146" t="s">
        <v>28</v>
      </c>
      <c r="C4" s="145" t="s">
        <v>29</v>
      </c>
      <c r="D4" s="145" t="s">
        <v>36</v>
      </c>
      <c r="E4" s="145"/>
      <c r="F4" s="145"/>
      <c r="G4" s="145" t="s">
        <v>30</v>
      </c>
      <c r="H4" s="145" t="s">
        <v>37</v>
      </c>
      <c r="I4" s="145"/>
      <c r="J4" s="145"/>
    </row>
    <row r="5" spans="1:11" ht="22.5" customHeight="1">
      <c r="A5" s="147"/>
      <c r="B5" s="146"/>
      <c r="C5" s="145"/>
      <c r="D5" s="29" t="s">
        <v>9</v>
      </c>
      <c r="E5" s="29" t="s">
        <v>10</v>
      </c>
      <c r="F5" s="29" t="s">
        <v>11</v>
      </c>
      <c r="G5" s="145"/>
      <c r="H5" s="29" t="s">
        <v>9</v>
      </c>
      <c r="I5" s="29" t="s">
        <v>10</v>
      </c>
      <c r="J5" s="29" t="s">
        <v>11</v>
      </c>
    </row>
    <row r="6" spans="1:11" ht="22.5" customHeight="1">
      <c r="A6" s="45">
        <v>1</v>
      </c>
      <c r="B6" s="63">
        <v>43556</v>
      </c>
      <c r="C6" s="31">
        <f>COUNTIFS('April-19'!D$5:D$164,"Anganwadi")</f>
        <v>58</v>
      </c>
      <c r="D6" s="32">
        <f>SUMIF('April-19'!$D$5:$D$164,"Anganwadi",'April-19'!$G$5:$G$164)</f>
        <v>697</v>
      </c>
      <c r="E6" s="32">
        <f>SUMIF('April-19'!$D$5:$D$164,"Anganwadi",'April-19'!$H$5:$H$164)</f>
        <v>561</v>
      </c>
      <c r="F6" s="32">
        <f>+D6+E6</f>
        <v>1258</v>
      </c>
      <c r="G6" s="31">
        <f>COUNTIF('April-19'!D5:D164,"School")</f>
        <v>37</v>
      </c>
      <c r="H6" s="32">
        <f>SUMIF('April-19'!$D$5:$D$164,"School",'April-19'!$G$5:$G$164)</f>
        <v>1290</v>
      </c>
      <c r="I6" s="32">
        <f>SUMIF('April-19'!$D$5:$D$164,"School",'April-19'!$H$5:$H$164)</f>
        <v>1319</v>
      </c>
      <c r="J6" s="32">
        <f>+H6+I6</f>
        <v>2609</v>
      </c>
      <c r="K6" s="33"/>
    </row>
    <row r="7" spans="1:11" ht="22.5" customHeight="1">
      <c r="A7" s="30">
        <v>2</v>
      </c>
      <c r="B7" s="64">
        <v>43601</v>
      </c>
      <c r="C7" s="31">
        <f>COUNTIF('May-19'!D5:D164,"Anganwadi")</f>
        <v>66</v>
      </c>
      <c r="D7" s="32">
        <f>SUMIF('May-19'!$D$5:$D$164,"Anganwadi",'May-19'!$G$5:$G$164)</f>
        <v>879</v>
      </c>
      <c r="E7" s="32">
        <f>SUMIF('May-19'!$D$5:$D$164,"Anganwadi",'May-19'!$H$5:$H$164)</f>
        <v>801</v>
      </c>
      <c r="F7" s="32">
        <f t="shared" ref="F7:F11" si="0">+D7+E7</f>
        <v>1680</v>
      </c>
      <c r="G7" s="31">
        <f>COUNTIF('May-19'!D5:D164,"School")</f>
        <v>40</v>
      </c>
      <c r="H7" s="32">
        <f>SUMIF('May-19'!$D$5:$D$164,"School",'May-19'!$G$5:$G$164)</f>
        <v>1500</v>
      </c>
      <c r="I7" s="32">
        <f>SUMIF('May-19'!$D$5:$D$164,"School",'May-19'!$H$5:$H$164)</f>
        <v>1298</v>
      </c>
      <c r="J7" s="32">
        <f t="shared" ref="J7:J11" si="1">+H7+I7</f>
        <v>2798</v>
      </c>
    </row>
    <row r="8" spans="1:11" ht="22.5" customHeight="1">
      <c r="A8" s="30">
        <v>3</v>
      </c>
      <c r="B8" s="64">
        <v>43632</v>
      </c>
      <c r="C8" s="31">
        <f>COUNTIF('Jun-19'!D5:D164,"Anganwadi")</f>
        <v>82</v>
      </c>
      <c r="D8" s="32">
        <f>SUMIF('Jun-19'!$D$5:$D$164,"Anganwadi",'Jun-19'!$G$5:$G$164)</f>
        <v>909</v>
      </c>
      <c r="E8" s="32">
        <f>SUMIF('Jun-19'!$D$5:$D$164,"Anganwadi",'Jun-19'!$H$5:$H$164)</f>
        <v>814</v>
      </c>
      <c r="F8" s="32">
        <f t="shared" si="0"/>
        <v>1723</v>
      </c>
      <c r="G8" s="31">
        <f>COUNTIF('Jun-19'!D5:D164,"School")</f>
        <v>29</v>
      </c>
      <c r="H8" s="32">
        <f>SUMIF('Jun-19'!$D$5:$D$164,"School",'Jun-19'!$G$5:$G$164)</f>
        <v>1246</v>
      </c>
      <c r="I8" s="32">
        <f>SUMIF('Jun-19'!$D$5:$D$164,"School",'Jun-19'!$H$5:$H$164)</f>
        <v>1268</v>
      </c>
      <c r="J8" s="32">
        <f t="shared" si="1"/>
        <v>2514</v>
      </c>
    </row>
    <row r="9" spans="1:11" ht="22.5" customHeight="1">
      <c r="A9" s="30">
        <v>4</v>
      </c>
      <c r="B9" s="64">
        <v>43662</v>
      </c>
      <c r="C9" s="31">
        <f>COUNTIF('Jul-19'!D5:D164,"Anganwadi")</f>
        <v>160</v>
      </c>
      <c r="D9" s="32">
        <f>SUMIF('Jul-19'!$D$5:$D$164,"Anganwadi",'Jul-19'!$G$5:$G$164)</f>
        <v>1654</v>
      </c>
      <c r="E9" s="32">
        <f>SUMIF('Jul-19'!$D$5:$D$164,"Anganwadi",'Jul-19'!$H$5:$H$164)</f>
        <v>1391</v>
      </c>
      <c r="F9" s="32">
        <f t="shared" si="0"/>
        <v>3045</v>
      </c>
      <c r="G9" s="31">
        <f>COUNTIF('Jul-19'!D5:D164,"School")</f>
        <v>0</v>
      </c>
      <c r="H9" s="32">
        <f>SUMIF('Jul-19'!$D$5:$D$164,"School",'Jul-19'!$G$5:$G$164)</f>
        <v>0</v>
      </c>
      <c r="I9" s="32">
        <f>SUMIF('Jul-19'!$D$5:$D$164,"School",'Jul-19'!$H$5:$H$164)</f>
        <v>0</v>
      </c>
      <c r="J9" s="32">
        <f t="shared" si="1"/>
        <v>0</v>
      </c>
    </row>
    <row r="10" spans="1:11" ht="22.5" customHeight="1">
      <c r="A10" s="30">
        <v>5</v>
      </c>
      <c r="B10" s="64">
        <v>43693</v>
      </c>
      <c r="C10" s="31">
        <f>COUNTIF('Aug-19'!D5:D164,"Anganwadi")</f>
        <v>38</v>
      </c>
      <c r="D10" s="32">
        <f>SUMIF('Aug-19'!$D$5:$D$164,"Anganwadi",'Aug-19'!$G$5:$G$164)</f>
        <v>882</v>
      </c>
      <c r="E10" s="32">
        <f>SUMIF('Aug-19'!$D$5:$D$164,"Anganwadi",'Aug-19'!$H$5:$H$164)</f>
        <v>819</v>
      </c>
      <c r="F10" s="32">
        <f t="shared" si="0"/>
        <v>1701</v>
      </c>
      <c r="G10" s="31">
        <f>COUNTIF('Aug-19'!D5:D164,"School")</f>
        <v>44</v>
      </c>
      <c r="H10" s="32">
        <f>SUMIF('Aug-19'!$D$5:$D$164,"School",'Aug-19'!$G$5:$G$164)</f>
        <v>1730</v>
      </c>
      <c r="I10" s="32">
        <f>SUMIF('Aug-19'!$D$5:$D$164,"School",'Aug-19'!$H$5:$H$164)</f>
        <v>1511</v>
      </c>
      <c r="J10" s="32">
        <f t="shared" si="1"/>
        <v>3241</v>
      </c>
    </row>
    <row r="11" spans="1:11" ht="22.5" customHeight="1">
      <c r="A11" s="30">
        <v>6</v>
      </c>
      <c r="B11" s="64">
        <v>43724</v>
      </c>
      <c r="C11" s="31">
        <f>COUNTIF('Sep-19'!D6:D164,"Anganwadi")</f>
        <v>46</v>
      </c>
      <c r="D11" s="32">
        <f>SUMIF('Sep-19'!$D$6:$D$164,"Anganwadi",'Sep-19'!$G$6:$G$164)</f>
        <v>899</v>
      </c>
      <c r="E11" s="32">
        <f>SUMIF('Sep-19'!$D$6:$D$164,"Anganwadi",'Sep-19'!$H$6:$H$164)</f>
        <v>727</v>
      </c>
      <c r="F11" s="32">
        <f t="shared" si="0"/>
        <v>1626</v>
      </c>
      <c r="G11" s="31">
        <f>COUNTIF('Sep-19'!D6:D164,"School")</f>
        <v>37</v>
      </c>
      <c r="H11" s="32">
        <f>SUMIF('Sep-19'!$D$6:$D$164,"School",'Sep-19'!$G$6:$G$164)</f>
        <v>1681</v>
      </c>
      <c r="I11" s="32">
        <f>SUMIF('Sep-19'!$D$6:$D$164,"School",'Sep-19'!$H$6:$H$164)</f>
        <v>1603</v>
      </c>
      <c r="J11" s="32">
        <f t="shared" si="1"/>
        <v>3284</v>
      </c>
    </row>
    <row r="12" spans="1:11" ht="19.5" customHeight="1">
      <c r="A12" s="136" t="s">
        <v>38</v>
      </c>
      <c r="B12" s="136"/>
      <c r="C12" s="34">
        <f>SUM(C6:C11)</f>
        <v>450</v>
      </c>
      <c r="D12" s="34">
        <f t="shared" ref="D12:J12" si="2">SUM(D6:D11)</f>
        <v>5920</v>
      </c>
      <c r="E12" s="34">
        <f t="shared" si="2"/>
        <v>5113</v>
      </c>
      <c r="F12" s="34">
        <f t="shared" si="2"/>
        <v>11033</v>
      </c>
      <c r="G12" s="34">
        <f t="shared" si="2"/>
        <v>187</v>
      </c>
      <c r="H12" s="34">
        <f t="shared" si="2"/>
        <v>7447</v>
      </c>
      <c r="I12" s="34">
        <f t="shared" si="2"/>
        <v>6999</v>
      </c>
      <c r="J12" s="34">
        <f t="shared" si="2"/>
        <v>14446</v>
      </c>
    </row>
    <row r="14" spans="1:11">
      <c r="A14" s="131" t="s">
        <v>67</v>
      </c>
      <c r="B14" s="131"/>
      <c r="C14" s="131"/>
      <c r="D14" s="131"/>
      <c r="E14" s="131"/>
      <c r="F14" s="131"/>
    </row>
    <row r="15" spans="1:11" ht="82.5">
      <c r="A15" s="43" t="s">
        <v>27</v>
      </c>
      <c r="B15" s="42" t="s">
        <v>28</v>
      </c>
      <c r="C15" s="46" t="s">
        <v>64</v>
      </c>
      <c r="D15" s="41" t="s">
        <v>29</v>
      </c>
      <c r="E15" s="41" t="s">
        <v>30</v>
      </c>
      <c r="F15" s="41" t="s">
        <v>65</v>
      </c>
    </row>
    <row r="16" spans="1:11">
      <c r="A16" s="134">
        <v>1</v>
      </c>
      <c r="B16" s="132">
        <v>43571</v>
      </c>
      <c r="C16" s="47" t="s">
        <v>62</v>
      </c>
      <c r="D16" s="31">
        <f>COUNTIFS('April-19'!B$5:B$164,"Team 1",'April-19'!D$5:D$164,"Anganwadi")</f>
        <v>30</v>
      </c>
      <c r="E16" s="31">
        <f>COUNTIFS('April-19'!B$5:B$164,"Team 1",'April-19'!D$5:D$164,"School")</f>
        <v>17</v>
      </c>
      <c r="F16" s="32">
        <f>SUMIF('April-19'!$B$5:$B$164,"Team 1",'April-19'!$I$5:$I$164)</f>
        <v>1894</v>
      </c>
    </row>
    <row r="17" spans="1:6">
      <c r="A17" s="135"/>
      <c r="B17" s="133"/>
      <c r="C17" s="47" t="s">
        <v>63</v>
      </c>
      <c r="D17" s="31">
        <f>COUNTIFS('April-19'!B$5:B$164,"Team 2",'April-19'!D$5:D$164,"Anganwadi")</f>
        <v>28</v>
      </c>
      <c r="E17" s="31">
        <f>COUNTIFS('April-19'!B$5:B$164,"Team 2",'April-19'!D$5:D$164,"School")</f>
        <v>20</v>
      </c>
      <c r="F17" s="32">
        <f>SUMIF('April-19'!$B$5:$B$164,"Team 2",'April-19'!$I$5:$I$164)</f>
        <v>1973</v>
      </c>
    </row>
    <row r="18" spans="1:6">
      <c r="A18" s="134">
        <v>2</v>
      </c>
      <c r="B18" s="132">
        <v>43601</v>
      </c>
      <c r="C18" s="47" t="s">
        <v>62</v>
      </c>
      <c r="D18" s="31">
        <f>COUNTIFS('May-19'!B$5:B$164,"Team 1",'May-19'!D$5:D$164,"Anganwadi")</f>
        <v>36</v>
      </c>
      <c r="E18" s="31">
        <f>COUNTIFS('May-19'!B$5:B$164,"Team 1",'May-19'!D$5:D$164,"School")</f>
        <v>18</v>
      </c>
      <c r="F18" s="32">
        <f>SUMIF('May-19'!$B$5:$B$164,"Team 1",'May-19'!$I$5:$I$164)</f>
        <v>2297</v>
      </c>
    </row>
    <row r="19" spans="1:6">
      <c r="A19" s="135"/>
      <c r="B19" s="133"/>
      <c r="C19" s="47" t="s">
        <v>63</v>
      </c>
      <c r="D19" s="31">
        <f>COUNTIFS('May-19'!B$5:B$164,"Team 2",'May-19'!D$5:D$164,"Anganwadi")</f>
        <v>30</v>
      </c>
      <c r="E19" s="31">
        <f>COUNTIFS('May-19'!B$5:B$164,"Team 2",'May-19'!D$5:D$164,"School")</f>
        <v>22</v>
      </c>
      <c r="F19" s="32">
        <f>SUMIF('May-19'!$B$5:$B$164,"Team 2",'May-19'!$I$5:$I$164)</f>
        <v>2181</v>
      </c>
    </row>
    <row r="20" spans="1:6">
      <c r="A20" s="134">
        <v>3</v>
      </c>
      <c r="B20" s="132">
        <v>43632</v>
      </c>
      <c r="C20" s="47" t="s">
        <v>62</v>
      </c>
      <c r="D20" s="31">
        <f>COUNTIFS('Jun-19'!B$5:B$164,"Team 1",'Jun-19'!D$5:D$164,"Anganwadi")</f>
        <v>45</v>
      </c>
      <c r="E20" s="31">
        <f>COUNTIFS('Jun-19'!B$5:B$164,"Team 1",'Jun-19'!D$5:D$164,"School")</f>
        <v>15</v>
      </c>
      <c r="F20" s="32">
        <f>SUMIF('Jun-19'!$B$5:$B$164,"Team 1",'Jun-19'!$I$5:$I$164)</f>
        <v>2020</v>
      </c>
    </row>
    <row r="21" spans="1:6">
      <c r="A21" s="135"/>
      <c r="B21" s="133"/>
      <c r="C21" s="47" t="s">
        <v>63</v>
      </c>
      <c r="D21" s="31">
        <f>COUNTIFS('Jun-19'!B$5:B$164,"Team 2",'Jun-19'!D$5:D$164,"Anganwadi")</f>
        <v>37</v>
      </c>
      <c r="E21" s="31">
        <f>COUNTIFS('Jun-19'!B$5:B$164,"Team 2",'Jun-19'!D$5:D$164,"School")</f>
        <v>14</v>
      </c>
      <c r="F21" s="32">
        <f>SUMIF('Jun-19'!$B$5:$B$164,"Team 2",'Jun-19'!$I$5:$I$164)</f>
        <v>2217</v>
      </c>
    </row>
    <row r="22" spans="1:6">
      <c r="A22" s="134">
        <v>4</v>
      </c>
      <c r="B22" s="132">
        <v>43662</v>
      </c>
      <c r="C22" s="47" t="s">
        <v>62</v>
      </c>
      <c r="D22" s="31">
        <f>COUNTIFS('Jul-19'!B$5:B$164,"Team 1",'Jul-19'!D$5:D$164,"Anganwadi")</f>
        <v>80</v>
      </c>
      <c r="E22" s="31">
        <f>COUNTIFS('Jul-19'!B$5:B$164,"Team 1",'Jul-19'!D$5:D$164,"School")</f>
        <v>0</v>
      </c>
      <c r="F22" s="32">
        <f>SUMIF('Jul-19'!$B$5:$B$164,"Team 1",'Jul-19'!$I$5:$I$164)</f>
        <v>1441</v>
      </c>
    </row>
    <row r="23" spans="1:6">
      <c r="A23" s="135"/>
      <c r="B23" s="133"/>
      <c r="C23" s="47" t="s">
        <v>63</v>
      </c>
      <c r="D23" s="31">
        <f>COUNTIFS('Jul-19'!B$5:B$164,"Team 2",'Jul-19'!D$5:D$164,"Anganwadi")</f>
        <v>80</v>
      </c>
      <c r="E23" s="31">
        <f>COUNTIFS('Jul-19'!B$5:B$164,"Team 2",'Jul-19'!D$5:D$164,"School")</f>
        <v>0</v>
      </c>
      <c r="F23" s="32">
        <f>SUMIF('Jul-19'!$B$5:$B$164,"Team 2",'Jul-19'!$I$5:$I$164)</f>
        <v>1604</v>
      </c>
    </row>
    <row r="24" spans="1:6">
      <c r="A24" s="134">
        <v>5</v>
      </c>
      <c r="B24" s="132">
        <v>43693</v>
      </c>
      <c r="C24" s="47" t="s">
        <v>62</v>
      </c>
      <c r="D24" s="31">
        <f>COUNTIFS('Aug-19'!B$5:B$164,"Team 1",'Aug-19'!D$5:D$164,"Anganwadi")</f>
        <v>20</v>
      </c>
      <c r="E24" s="31">
        <f>COUNTIFS('Aug-19'!B$5:B$164,"Team 1",'Aug-19'!D$5:D$164,"School")</f>
        <v>26</v>
      </c>
      <c r="F24" s="32">
        <f>SUMIF('Aug-19'!$B$5:$B$164,"Team 1",'Aug-19'!$I$5:$I$164)</f>
        <v>2520</v>
      </c>
    </row>
    <row r="25" spans="1:6">
      <c r="A25" s="135"/>
      <c r="B25" s="133"/>
      <c r="C25" s="47" t="s">
        <v>63</v>
      </c>
      <c r="D25" s="31">
        <f>COUNTIFS('Aug-19'!B$5:B$164,"Team 2",'Aug-19'!D$5:D$164,"Anganwadi")</f>
        <v>18</v>
      </c>
      <c r="E25" s="31">
        <f>COUNTIFS('Aug-19'!B$5:B$164,"Team 2",'Aug-19'!D$5:D$164,"School")</f>
        <v>18</v>
      </c>
      <c r="F25" s="32">
        <f>SUMIF('Aug-19'!$B$5:$B$164,"Team 2",'Aug-19'!$I$5:$I$164)</f>
        <v>2422</v>
      </c>
    </row>
    <row r="26" spans="1:6">
      <c r="A26" s="134">
        <v>6</v>
      </c>
      <c r="B26" s="132">
        <v>43724</v>
      </c>
      <c r="C26" s="47" t="s">
        <v>62</v>
      </c>
      <c r="D26" s="31">
        <f>COUNTIFS('Sep-19'!B$5:B$164,"Team 1",'Sep-19'!D$5:D$164,"Anganwadi")</f>
        <v>24</v>
      </c>
      <c r="E26" s="31">
        <f>COUNTIFS('Sep-19'!B$5:B$164,"Team 1",'Sep-19'!D$5:D$164,"School")</f>
        <v>16</v>
      </c>
      <c r="F26" s="32">
        <f>SUMIF('Sep-19'!$B$5:$B$164,"Team 1",'Sep-19'!$I$5:$I$164)</f>
        <v>2526</v>
      </c>
    </row>
    <row r="27" spans="1:6">
      <c r="A27" s="135"/>
      <c r="B27" s="133"/>
      <c r="C27" s="47" t="s">
        <v>63</v>
      </c>
      <c r="D27" s="31">
        <f>COUNTIFS('Sep-19'!B$5:B$164,"Team 2",'Sep-19'!D$5:D$164,"Anganwadi")</f>
        <v>22</v>
      </c>
      <c r="E27" s="31">
        <f>COUNTIFS('Sep-19'!B$5:B$164,"Team 2",'Sep-19'!D$5:D$164,"School")</f>
        <v>21</v>
      </c>
      <c r="F27" s="32">
        <f>SUMIF('Sep-19'!$B$5:$B$164,"Team 2",'Sep-19'!$I$5:$I$164)</f>
        <v>2384</v>
      </c>
    </row>
    <row r="28" spans="1:6">
      <c r="A28" s="128" t="s">
        <v>38</v>
      </c>
      <c r="B28" s="129"/>
      <c r="C28" s="130"/>
      <c r="D28" s="40">
        <f>SUM(D16:D27)</f>
        <v>450</v>
      </c>
      <c r="E28" s="40">
        <f>SUM(E16:E27)</f>
        <v>187</v>
      </c>
      <c r="F28" s="40">
        <f>SUM(F16:F27)</f>
        <v>25479</v>
      </c>
    </row>
  </sheetData>
  <sheetProtection password="8527" sheet="1" objects="1" scenarios="1"/>
  <mergeCells count="27">
    <mergeCell ref="A12:B12"/>
    <mergeCell ref="A1:J1"/>
    <mergeCell ref="A2:B2"/>
    <mergeCell ref="C2:D2"/>
    <mergeCell ref="F2:G2"/>
    <mergeCell ref="I2:J2"/>
    <mergeCell ref="D4:F4"/>
    <mergeCell ref="B4:B5"/>
    <mergeCell ref="C4:C5"/>
    <mergeCell ref="A4:A5"/>
    <mergeCell ref="H4:J4"/>
    <mergeCell ref="G4:G5"/>
    <mergeCell ref="A3:J3"/>
    <mergeCell ref="A28:C28"/>
    <mergeCell ref="A14:F14"/>
    <mergeCell ref="B26:B27"/>
    <mergeCell ref="A16:A17"/>
    <mergeCell ref="A18:A19"/>
    <mergeCell ref="A20:A21"/>
    <mergeCell ref="A22:A23"/>
    <mergeCell ref="A24:A25"/>
    <mergeCell ref="A26:A27"/>
    <mergeCell ref="B16:B17"/>
    <mergeCell ref="B18:B19"/>
    <mergeCell ref="B20:B21"/>
    <mergeCell ref="B22:B23"/>
    <mergeCell ref="B24:B25"/>
  </mergeCells>
  <printOptions horizontalCentered="1"/>
  <pageMargins left="0.38" right="0.38" top="0.42" bottom="0.36" header="0.3" footer="0.3"/>
  <pageSetup paperSize="9" scale="8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Block at a Glance</vt:lpstr>
      <vt:lpstr>April-19</vt:lpstr>
      <vt:lpstr>May-19</vt:lpstr>
      <vt:lpstr>Jun-19</vt:lpstr>
      <vt:lpstr>Jul-19</vt:lpstr>
      <vt:lpstr>Aug-19</vt:lpstr>
      <vt:lpstr>Sep-19</vt:lpstr>
      <vt:lpstr>Summary Sheet</vt:lpstr>
      <vt:lpstr>'April-19'!Print_Titles</vt:lpstr>
      <vt:lpstr>'Aug-19'!Print_Titles</vt:lpstr>
      <vt:lpstr>'Jul-19'!Print_Titles</vt:lpstr>
      <vt:lpstr>'Jun-19'!Print_Titles</vt:lpstr>
      <vt:lpstr>'May-19'!Print_Titles</vt:lpstr>
      <vt:lpstr>'Sep-19'!Print_Titles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2019-04-22T08:17:30Z</dcterms:modified>
</cp:coreProperties>
</file>