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4" i="21"/>
  <c r="I27"/>
  <c r="I26"/>
  <c r="I25"/>
  <c r="I23"/>
  <c r="I22"/>
  <c r="I21"/>
  <c r="I20"/>
  <c r="I19"/>
  <c r="I63" i="20" l="1"/>
  <c r="I61"/>
  <c r="I53"/>
  <c r="I36"/>
  <c r="I30"/>
  <c r="I15"/>
  <c r="I66" i="19" l="1"/>
  <c r="I65"/>
  <c r="I64"/>
  <c r="I63"/>
  <c r="I62"/>
  <c r="I61"/>
  <c r="I60"/>
  <c r="I59"/>
  <c r="I58"/>
  <c r="I57"/>
  <c r="I56"/>
  <c r="I55"/>
  <c r="I54"/>
  <c r="I53"/>
  <c r="I52"/>
  <c r="I51"/>
  <c r="I50"/>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86" i="18" l="1"/>
  <c r="I85"/>
  <c r="I74"/>
  <c r="I73"/>
  <c r="I62"/>
  <c r="I61"/>
  <c r="I60"/>
  <c r="I59"/>
  <c r="I58"/>
  <c r="I57"/>
  <c r="I56"/>
  <c r="I55"/>
  <c r="I54"/>
  <c r="I53"/>
  <c r="I52"/>
  <c r="I51"/>
  <c r="I50"/>
  <c r="I49"/>
  <c r="I48"/>
  <c r="I47"/>
  <c r="I5"/>
  <c r="I82" i="17" l="1"/>
  <c r="I81"/>
  <c r="I79"/>
  <c r="I78"/>
  <c r="I77"/>
  <c r="I72"/>
  <c r="I70"/>
  <c r="I69"/>
  <c r="I68"/>
  <c r="I67"/>
  <c r="I66"/>
  <c r="I65"/>
  <c r="I64"/>
  <c r="I63"/>
  <c r="I78" i="5" l="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F23" i="11"/>
  <c r="F22"/>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F21" i="11"/>
  <c r="F20"/>
  <c r="D167" i="17"/>
  <c r="D166"/>
  <c r="H165"/>
  <c r="G165"/>
  <c r="C165"/>
  <c r="I122"/>
  <c r="I121"/>
  <c r="I120"/>
  <c r="I119"/>
  <c r="I118"/>
  <c r="I117"/>
  <c r="I116"/>
  <c r="I115"/>
  <c r="I114"/>
  <c r="I113"/>
  <c r="I112"/>
  <c r="I111"/>
  <c r="I110"/>
  <c r="I109"/>
  <c r="I108"/>
  <c r="I107"/>
  <c r="I106"/>
  <c r="I105"/>
  <c r="I104"/>
  <c r="I103"/>
  <c r="I102"/>
  <c r="I101"/>
  <c r="I100"/>
  <c r="I99"/>
  <c r="F18" i="11"/>
  <c r="F17"/>
  <c r="I104" i="5"/>
  <c r="I105"/>
  <c r="I106"/>
  <c r="I107"/>
  <c r="I108"/>
  <c r="I109"/>
  <c r="I110"/>
  <c r="I111"/>
  <c r="I112"/>
  <c r="I113"/>
  <c r="I114"/>
  <c r="I115"/>
  <c r="I116"/>
  <c r="I117"/>
  <c r="I118"/>
  <c r="I119"/>
  <c r="I120"/>
  <c r="I121"/>
  <c r="I122"/>
  <c r="I79"/>
  <c r="I80"/>
  <c r="I81"/>
  <c r="I82"/>
  <c r="I83"/>
  <c r="I84"/>
  <c r="I85"/>
  <c r="I86"/>
  <c r="I87"/>
  <c r="I88"/>
  <c r="I89"/>
  <c r="I90"/>
  <c r="I91"/>
  <c r="I92"/>
  <c r="I93"/>
  <c r="I94"/>
  <c r="I95"/>
  <c r="I96"/>
  <c r="I97"/>
  <c r="I98"/>
  <c r="I99"/>
  <c r="I100"/>
  <c r="I101"/>
  <c r="I102"/>
  <c r="I103"/>
  <c r="F19" i="11" l="1"/>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<sst xmlns="http://schemas.openxmlformats.org/spreadsheetml/2006/main" count="4167" uniqueCount="722">
  <si>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</si>
  <si>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</si>
  <si>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</si>
  <si>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</si>
  <si>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</si>
  <si>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</si>
  <si>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</si>
  <si>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</si>
  <si>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</si>
  <si>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</si>
  <si>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</si>
  <si>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</si>
  <si>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</si>
  <si>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</si>
  <si>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</si>
  <si>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</si>
  <si>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</si>
  <si>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</si>
  <si>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</si>
  <si>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</si>
  <si>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</si>
  <si>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</si>
  <si>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</si>
  <si>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</si>
  <si>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</si>
  <si>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</si>
  <si>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</si>
  <si>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</si>
  <si>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</si>
  <si>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</si>
  <si>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</si>
  <si>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</si>
  <si>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</si>
  <si>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</si>
  <si>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</si>
  <si>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</si>
  <si>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</si>
  <si>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</si>
  <si>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</si>
  <si>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</si>
  <si>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</si>
  <si>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</si>
  <si>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</si>
  <si>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</si>
  <si>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</si>
  <si>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</si>
  <si>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</si>
  <si>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</si>
  <si>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</si>
  <si>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</si>
  <si>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</si>
  <si>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</si>
  <si>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</si>
  <si>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</si>
  <si>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</si>
  <si>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</si>
  <si>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</si>
  <si>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</si>
  <si>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</si>
  <si>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</si>
  <si>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</si>
  <si>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</si>
  <si>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</si>
  <si>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</si>
  <si>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</si>
  <si>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</si>
  <si>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</si>
  <si>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</si>
  <si>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</si>
  <si>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</si>
  <si>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</si>
  <si>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</si>
  <si>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</si>
  <si>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</si>
  <si>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</si>
  <si>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MICRO PLAN FORMAT
NATIONAL HEALTH MISSION-Rashtriya Bal Swasthya Karyakram (RBSK)
ACTION  PLAN OF YEAR - 2017-18</t>
  </si>
  <si>
    <t>Do</t>
  </si>
  <si>
    <t>L.P</t>
  </si>
  <si>
    <t>AWC</t>
  </si>
  <si>
    <t>M.E</t>
  </si>
  <si>
    <t>M.V</t>
  </si>
  <si>
    <t>L.p</t>
  </si>
  <si>
    <t>Chandika Deka</t>
  </si>
  <si>
    <t>Patharighat BPHC</t>
  </si>
  <si>
    <t>Saturday</t>
  </si>
  <si>
    <t>Monday</t>
  </si>
  <si>
    <t>Friday</t>
  </si>
  <si>
    <t>LP</t>
  </si>
  <si>
    <t>DO</t>
  </si>
  <si>
    <t>UP</t>
  </si>
  <si>
    <t>H.M</t>
  </si>
  <si>
    <t>Car</t>
  </si>
  <si>
    <t>High</t>
  </si>
  <si>
    <t>Awc</t>
  </si>
  <si>
    <t>Tuesday</t>
  </si>
  <si>
    <t>ASSAM</t>
  </si>
  <si>
    <t>DARRANG</t>
  </si>
  <si>
    <t>PATHARIGHAT</t>
  </si>
  <si>
    <t>Barbari</t>
  </si>
  <si>
    <t>Maj Barpathar</t>
  </si>
  <si>
    <t>Hengalpara MPHc</t>
  </si>
  <si>
    <t>Mahindri Baruah</t>
  </si>
  <si>
    <t>Manomati Deka</t>
  </si>
  <si>
    <t>Titkuchi</t>
  </si>
  <si>
    <t>Maina Das</t>
  </si>
  <si>
    <t>Pub Titkuchi</t>
  </si>
  <si>
    <t>Minu Deka</t>
  </si>
  <si>
    <t>HIgh</t>
  </si>
  <si>
    <t>Hengalpara</t>
  </si>
  <si>
    <t>Banmajha</t>
  </si>
  <si>
    <t>HIGH</t>
  </si>
  <si>
    <t>1 No Gabhara</t>
  </si>
  <si>
    <t>Gabhara S/C</t>
  </si>
  <si>
    <t>Rina Baruah</t>
  </si>
  <si>
    <t>Dulu Rani Saikia</t>
  </si>
  <si>
    <t>Gabhara L.P School</t>
  </si>
  <si>
    <t>Buswari Sahariah</t>
  </si>
  <si>
    <t>Pachim Mangaldai Girls High School</t>
  </si>
  <si>
    <t>Rina Kalita</t>
  </si>
  <si>
    <t>Barpathar M.E</t>
  </si>
  <si>
    <t>Saitabhama Kalita</t>
  </si>
  <si>
    <t xml:space="preserve">Barpathar Nimna Buniyadi </t>
  </si>
  <si>
    <t>Barpathar Muslimchuba</t>
  </si>
  <si>
    <t>Pachim Barpathar AWC</t>
  </si>
  <si>
    <t>Pub Barpathar AWC</t>
  </si>
  <si>
    <t>Pub Barpathar L.P</t>
  </si>
  <si>
    <t>1 No Bheruadol Awc</t>
  </si>
  <si>
    <t>Bherua S/C</t>
  </si>
  <si>
    <t>Arati Nath</t>
  </si>
  <si>
    <t>Lalita Choudhary</t>
  </si>
  <si>
    <t>1 No Bheruadol L.P</t>
  </si>
  <si>
    <t>Bherua High School</t>
  </si>
  <si>
    <t>Manoyara Begum</t>
  </si>
  <si>
    <t>Kalpana Deka</t>
  </si>
  <si>
    <t>Purona Haripur L.P School</t>
  </si>
  <si>
    <t>Duni MPHC</t>
  </si>
  <si>
    <t>Golapi sahariah</t>
  </si>
  <si>
    <t>Madhabi Deka</t>
  </si>
  <si>
    <t>Adarsha L.P School</t>
  </si>
  <si>
    <t>Kalsum Begum</t>
  </si>
  <si>
    <t>Santipukhuri Moktab L.P</t>
  </si>
  <si>
    <t>Pachim Santipukhuri Awc</t>
  </si>
  <si>
    <t>Jasmin Ara Begum</t>
  </si>
  <si>
    <t>pachim Santipukhuri L.P</t>
  </si>
  <si>
    <t>Befula Deka</t>
  </si>
  <si>
    <t>Santipukhuri M.V</t>
  </si>
  <si>
    <t>Dakhin Santipukhuri Awc</t>
  </si>
  <si>
    <t>Dakhin Santipukhuri L.P</t>
  </si>
  <si>
    <t>Santipukhuri High Madrassa</t>
  </si>
  <si>
    <t>Dakhin Santipukhuri High School</t>
  </si>
  <si>
    <t xml:space="preserve">West nagaon </t>
  </si>
  <si>
    <t>West Nagaon S/C</t>
  </si>
  <si>
    <t>Chandra Prava saharia</t>
  </si>
  <si>
    <t>Rahila Kalita</t>
  </si>
  <si>
    <t>Nagaon Balika L.P</t>
  </si>
  <si>
    <t>Nagaon Anchalik High School</t>
  </si>
  <si>
    <t>Nagaon M.E</t>
  </si>
  <si>
    <t>Naptapara L.p</t>
  </si>
  <si>
    <t>Naptapara S/C</t>
  </si>
  <si>
    <t>Kabita Kalita</t>
  </si>
  <si>
    <t>Bina Baruah</t>
  </si>
  <si>
    <t>Naptapra Awc</t>
  </si>
  <si>
    <t>Saraswati Baruah</t>
  </si>
  <si>
    <t>Lathapara L.P</t>
  </si>
  <si>
    <t>Kunjalata Kalita</t>
  </si>
  <si>
    <t>Pub Lathapara</t>
  </si>
  <si>
    <t>Bihaigaon L.p</t>
  </si>
  <si>
    <t>Bagachala L.p</t>
  </si>
  <si>
    <t>Tengera S/C</t>
  </si>
  <si>
    <t>Bharati Deka</t>
  </si>
  <si>
    <t>Lilima Khatun</t>
  </si>
  <si>
    <t>Tengera L.P</t>
  </si>
  <si>
    <t>Bairagijhar Girls M.E</t>
  </si>
  <si>
    <t>D0</t>
  </si>
  <si>
    <t>Bairagijhar High School</t>
  </si>
  <si>
    <t>Bairagi L.P</t>
  </si>
  <si>
    <t>Tengera Girls M.E</t>
  </si>
  <si>
    <t>Amlakhpur Kamala Nehru AWC</t>
  </si>
  <si>
    <t>Amlakhpur Kamala Nehru L.P</t>
  </si>
  <si>
    <t>Assam</t>
  </si>
  <si>
    <t>Darrang</t>
  </si>
  <si>
    <t>Gita Devi</t>
  </si>
  <si>
    <t>Dr.Homendra Kr. Nath</t>
  </si>
  <si>
    <t>Dr.Lanima Choudhary</t>
  </si>
  <si>
    <t>Dr. Dhurbajyoti Sarmah</t>
  </si>
  <si>
    <t>DR. Samir Baran Saha</t>
  </si>
  <si>
    <t>Utpal Bhatttacharya</t>
  </si>
  <si>
    <t>Azad Ali</t>
  </si>
  <si>
    <t>Champawati Deka</t>
  </si>
  <si>
    <t>Namita Devi</t>
  </si>
  <si>
    <t>Ashna Begum</t>
  </si>
  <si>
    <t>Jogamaya Kowar</t>
  </si>
  <si>
    <t>Hindughopa MES</t>
  </si>
  <si>
    <t>Cas</t>
  </si>
  <si>
    <t>Lp</t>
  </si>
  <si>
    <t>Muslimghopa M.E</t>
  </si>
  <si>
    <t>Muslimghopa High Madrasa</t>
  </si>
  <si>
    <t>Nagaon Hirapara L.P</t>
  </si>
  <si>
    <t>Hatmara L.P</t>
  </si>
  <si>
    <t>Sufiya Khatun</t>
  </si>
  <si>
    <t>Marjina Begum</t>
  </si>
  <si>
    <t>Wenesday</t>
  </si>
  <si>
    <t>Barigaon</t>
  </si>
  <si>
    <t>Manonoti Saikia</t>
  </si>
  <si>
    <t>Jonaki Nath</t>
  </si>
  <si>
    <t>Thustday</t>
  </si>
  <si>
    <t xml:space="preserve">Banmajha </t>
  </si>
  <si>
    <t>Reshmirekha sahariah</t>
  </si>
  <si>
    <t>Natun Gabhara L.P</t>
  </si>
  <si>
    <t>Barathiabari Awc</t>
  </si>
  <si>
    <t>Barathiabari L.P</t>
  </si>
  <si>
    <t>Chotoathiabari L.P</t>
  </si>
  <si>
    <t>Banti Baruah</t>
  </si>
  <si>
    <t>Sayefa Begum</t>
  </si>
  <si>
    <t>Chotathiabari Awc</t>
  </si>
  <si>
    <t>Kowarpara Awc</t>
  </si>
  <si>
    <t>Batabari Uttar Awc</t>
  </si>
  <si>
    <t>Sarifun Nessa</t>
  </si>
  <si>
    <t>Thaneswari Deka</t>
  </si>
  <si>
    <t>Batabari L.P School</t>
  </si>
  <si>
    <t>Ambika Baruah</t>
  </si>
  <si>
    <t>Batabari Awc</t>
  </si>
  <si>
    <t>Jatia Bamun Chuba Awc(Niz Batabari)</t>
  </si>
  <si>
    <t>Muslimghopa Balak L.P</t>
  </si>
  <si>
    <t>Muslimghopa Balika L.P</t>
  </si>
  <si>
    <t>East Muslimghopa Lps</t>
  </si>
  <si>
    <t>Farida Begum</t>
  </si>
  <si>
    <t>Parbin Nessa</t>
  </si>
  <si>
    <t>202 No Muslimghopa AWC</t>
  </si>
  <si>
    <t>Firaja Begum</t>
  </si>
  <si>
    <t>North Muslimghopa LPS</t>
  </si>
  <si>
    <t>Anjuma Begum</t>
  </si>
  <si>
    <t>No-2 Chengapara L.P</t>
  </si>
  <si>
    <t>Badulipara AWC</t>
  </si>
  <si>
    <t>29 piparakuchi Awc</t>
  </si>
  <si>
    <t>Merina Begum</t>
  </si>
  <si>
    <t>APRIL"19</t>
  </si>
  <si>
    <t>May"19</t>
  </si>
  <si>
    <t>JUN"19</t>
  </si>
  <si>
    <t>JULY"19</t>
  </si>
  <si>
    <t>August"19</t>
  </si>
  <si>
    <t>Sep"19</t>
  </si>
  <si>
    <t>Barampur Balika L.P</t>
  </si>
  <si>
    <t xml:space="preserve">Barampur </t>
  </si>
  <si>
    <t>Pachim Salaipara</t>
  </si>
  <si>
    <t>Bhagya Rani Deka</t>
  </si>
  <si>
    <t>Salaipara L.P</t>
  </si>
  <si>
    <t>Namkhola S/C</t>
  </si>
  <si>
    <t>Salaipara  2 No OukhachubaAwc</t>
  </si>
  <si>
    <t>Pub Salaipara AWC</t>
  </si>
  <si>
    <t>Bahmola L.P</t>
  </si>
  <si>
    <t>Golbahar Ahmed</t>
  </si>
  <si>
    <t>Bahmola Awc</t>
  </si>
  <si>
    <t>Mahora Awc</t>
  </si>
  <si>
    <t>Nakhola H.S</t>
  </si>
  <si>
    <t>H.S</t>
  </si>
  <si>
    <t>Namkhola M.E</t>
  </si>
  <si>
    <t>Athiabari L.P</t>
  </si>
  <si>
    <t>Golapi Kakati</t>
  </si>
  <si>
    <t>Athiabari Awc</t>
  </si>
  <si>
    <t>Pub Athiabari Awc</t>
  </si>
  <si>
    <t>Gomthapara</t>
  </si>
  <si>
    <t>Gomthapara L.P</t>
  </si>
  <si>
    <t>Pachim Kaljuri</t>
  </si>
  <si>
    <t>Pratibha Sarkar</t>
  </si>
  <si>
    <t>Bhabani Baruah</t>
  </si>
  <si>
    <t>Kaljuri L.P</t>
  </si>
  <si>
    <t>Befula kalita</t>
  </si>
  <si>
    <t>Kaljuri Awc</t>
  </si>
  <si>
    <t>9707821187/9707591942</t>
  </si>
  <si>
    <t>Barlakhat L.P</t>
  </si>
  <si>
    <t>Uroni Boro</t>
  </si>
  <si>
    <t>3 No Baralakhat</t>
  </si>
  <si>
    <t>Pub Baralakhat</t>
  </si>
  <si>
    <t>Panara L.P</t>
  </si>
  <si>
    <t>Hankhe swari Sahariah</t>
  </si>
  <si>
    <t>Barangabari</t>
  </si>
  <si>
    <t>Dewanpukhuri L.P</t>
  </si>
  <si>
    <t>Phul kumari Devi</t>
  </si>
  <si>
    <t>Pachim Barangabari</t>
  </si>
  <si>
    <t>Pachim Barangabari(B)</t>
  </si>
  <si>
    <t>Sarabari M.V</t>
  </si>
  <si>
    <t>Rina Begum</t>
  </si>
  <si>
    <t>Chitra Deka</t>
  </si>
  <si>
    <t>Deodhanigat Girls High School</t>
  </si>
  <si>
    <t>Namkhola L.P</t>
  </si>
  <si>
    <t>Binu kalita</t>
  </si>
  <si>
    <t>2 No Athiabari</t>
  </si>
  <si>
    <t>Sarabri H.S</t>
  </si>
  <si>
    <t>No</t>
  </si>
  <si>
    <t>Ram Saraswati</t>
  </si>
  <si>
    <t xml:space="preserve">Chamatiapara </t>
  </si>
  <si>
    <t>Renu Deka</t>
  </si>
  <si>
    <t>Runu Deka</t>
  </si>
  <si>
    <t>Pub Chamatiapara</t>
  </si>
  <si>
    <t>Baruapara AWC</t>
  </si>
  <si>
    <t>NO 292 Chamatiapara L.P</t>
  </si>
  <si>
    <t>155 No Chamatiapara</t>
  </si>
  <si>
    <t>Borara L.P</t>
  </si>
  <si>
    <t>Pachim Bezbhagawati</t>
  </si>
  <si>
    <t>Kunjalata</t>
  </si>
  <si>
    <t>Rina Deka</t>
  </si>
  <si>
    <t>Borara</t>
  </si>
  <si>
    <t xml:space="preserve"> Bezbhagawati High School</t>
  </si>
  <si>
    <t>Kaikara Krishak L.P</t>
  </si>
  <si>
    <t>Kaikara</t>
  </si>
  <si>
    <t>Inesa Begum</t>
  </si>
  <si>
    <t>Prava Baruah</t>
  </si>
  <si>
    <t>Kaikara Awc</t>
  </si>
  <si>
    <t>Kaikara S/C</t>
  </si>
  <si>
    <t>209 Meda Hirapara L.P</t>
  </si>
  <si>
    <t>Pachim Kaikara AWC</t>
  </si>
  <si>
    <t>318 No Lozora L.P</t>
  </si>
  <si>
    <t>Hirapara AWC</t>
  </si>
  <si>
    <t>Badeli Awc</t>
  </si>
  <si>
    <t>Keotpara AWC</t>
  </si>
  <si>
    <t>498 No Barigaon L.P</t>
  </si>
  <si>
    <t>Japmorabori S/C</t>
  </si>
  <si>
    <t>Nirmala Baruah</t>
  </si>
  <si>
    <t>Chandralata Devi</t>
  </si>
  <si>
    <t>200 No Ramraipara L.P</t>
  </si>
  <si>
    <t>492 Patidarrang L.P</t>
  </si>
  <si>
    <t>Patidarrang M.E</t>
  </si>
  <si>
    <t>Patidarrang Nabajyoti</t>
  </si>
  <si>
    <t>Gorakata L.P</t>
  </si>
  <si>
    <t>18080115401</t>
  </si>
  <si>
    <t>Bareri M.E</t>
  </si>
  <si>
    <t>18080115403</t>
  </si>
  <si>
    <t>Bareri Chuba Awc</t>
  </si>
  <si>
    <t>351</t>
  </si>
  <si>
    <t>Bareri L.P</t>
  </si>
  <si>
    <t>18080115402</t>
  </si>
  <si>
    <t>Barampur S/c</t>
  </si>
  <si>
    <t>Pallabi kalita</t>
  </si>
  <si>
    <t>Chinu sahariah</t>
  </si>
  <si>
    <t>Piparakuchi Anchalik High Madrasa</t>
  </si>
  <si>
    <t>Singkuchi S/C</t>
  </si>
  <si>
    <t>Khirada Bania</t>
  </si>
  <si>
    <t>Urmila Deka</t>
  </si>
  <si>
    <t>Thurstday</t>
  </si>
  <si>
    <t>Bolero</t>
  </si>
  <si>
    <t>Wednesday</t>
  </si>
  <si>
    <t>Robindra Joyanti</t>
  </si>
  <si>
    <t>Team1</t>
  </si>
  <si>
    <t>Deomornai L.p</t>
  </si>
  <si>
    <t>108080116202</t>
  </si>
  <si>
    <t>Raikabari L.P</t>
  </si>
  <si>
    <t>Deomornai Girls High School</t>
  </si>
  <si>
    <t>18080116204</t>
  </si>
  <si>
    <t>Krishak Samabai L.P</t>
  </si>
  <si>
    <t>Japmarabari HS</t>
  </si>
  <si>
    <t>Pub Barigaon L.P</t>
  </si>
  <si>
    <t>Dakhin Barigaon AWC</t>
  </si>
  <si>
    <t>Kumarpara AWC</t>
  </si>
  <si>
    <t>Kumarpara L.P</t>
  </si>
  <si>
    <t>Deomornai H.S School</t>
  </si>
  <si>
    <t>H.S.S</t>
  </si>
  <si>
    <t>Anupama Saikia Deka</t>
  </si>
  <si>
    <t>Kharkhowapara L.P</t>
  </si>
  <si>
    <t>108080116201</t>
  </si>
  <si>
    <t>Rahila kakati Saikia</t>
  </si>
  <si>
    <t>Kharkhowapara Awc</t>
  </si>
  <si>
    <t>Muslimchuba Awc</t>
  </si>
  <si>
    <t>Mamani kalita</t>
  </si>
  <si>
    <t>Bhumihin Chuba Awc</t>
  </si>
  <si>
    <t>Bhanti saikia</t>
  </si>
  <si>
    <t>Lengeriajhar Krishak High School</t>
  </si>
  <si>
    <t>Kaikara L.P</t>
  </si>
  <si>
    <t>Lozorachuba AWC</t>
  </si>
  <si>
    <t>Uttar Lozora L.P</t>
  </si>
  <si>
    <t>Mahaliapara Awc</t>
  </si>
  <si>
    <t>Burhinagar MPHC</t>
  </si>
  <si>
    <t>Dipali Deka</t>
  </si>
  <si>
    <t>Narmada Baruah</t>
  </si>
  <si>
    <t>Mahaliapara L.P</t>
  </si>
  <si>
    <t>Belkotha L.P</t>
  </si>
  <si>
    <t>Padum Pukhuri High School</t>
  </si>
  <si>
    <t>27-5-2019 To 28-5-2019</t>
  </si>
  <si>
    <t>Monday to Tuesday</t>
  </si>
  <si>
    <t>Padum Pukhuri Balika M.E</t>
  </si>
  <si>
    <t>Padum Pukhuri Balika High</t>
  </si>
  <si>
    <t>Padum Pukhuri M.E</t>
  </si>
  <si>
    <t>Banaikuchi Girls M.E</t>
  </si>
  <si>
    <t>Bulu Kalita</t>
  </si>
  <si>
    <t>Banaikuchi Girls H.S</t>
  </si>
  <si>
    <t>Niz Barampur</t>
  </si>
  <si>
    <t>Borigaon AWC</t>
  </si>
  <si>
    <t>Patidarrang Awc</t>
  </si>
  <si>
    <t>Anjali Baruah</t>
  </si>
  <si>
    <t>Pub Burhakhat</t>
  </si>
  <si>
    <t>Prabhawati Deka</t>
  </si>
  <si>
    <t>Muslimchuba Burhakhat</t>
  </si>
  <si>
    <t>Team2</t>
  </si>
  <si>
    <t>Burhakhat L.P</t>
  </si>
  <si>
    <t>Burhakhat</t>
  </si>
  <si>
    <t>Katahi L.P(PUB)</t>
  </si>
  <si>
    <t>Katahi Anchalik M.E</t>
  </si>
  <si>
    <t xml:space="preserve">Dhopartal </t>
  </si>
  <si>
    <t>Pachim Katahi L.P</t>
  </si>
  <si>
    <t>6 No Pachim Katahi</t>
  </si>
  <si>
    <t>Katahi AWC</t>
  </si>
  <si>
    <t xml:space="preserve">Bairagipara </t>
  </si>
  <si>
    <t>Chamatiapara S/C</t>
  </si>
  <si>
    <t>Rangmala Kumar</t>
  </si>
  <si>
    <t>Baiagipara</t>
  </si>
  <si>
    <t>Chaikiapara L.P</t>
  </si>
  <si>
    <t>Dipali Saharia</t>
  </si>
  <si>
    <t xml:space="preserve">Chaikiapara </t>
  </si>
  <si>
    <t>Chandrapur Adarsha L.P</t>
  </si>
  <si>
    <t>Anjumoni Kalita</t>
  </si>
  <si>
    <t>Chaikiapara</t>
  </si>
  <si>
    <t>Taem2</t>
  </si>
  <si>
    <t>hargaouri</t>
  </si>
  <si>
    <t xml:space="preserve">Chakiapara </t>
  </si>
  <si>
    <t>Taem1</t>
  </si>
  <si>
    <t>Burhinagr L.P</t>
  </si>
  <si>
    <t>Hemeswari Deka</t>
  </si>
  <si>
    <t>Uttar Senapatipara</t>
  </si>
  <si>
    <t>Dakhin senapatipara</t>
  </si>
  <si>
    <t>Pachim Senapatipara</t>
  </si>
  <si>
    <t>Hapamara L.P</t>
  </si>
  <si>
    <t>Wednestday</t>
  </si>
  <si>
    <t>Senapatipara Adarsha L.P</t>
  </si>
  <si>
    <t>Senapatipara</t>
  </si>
  <si>
    <t>Burhinagar M.E</t>
  </si>
  <si>
    <t>Buhinagar H.s</t>
  </si>
  <si>
    <t>Banaikuchi Awc</t>
  </si>
  <si>
    <t>Changmari AWC</t>
  </si>
  <si>
    <t>Banaikuchi M.V</t>
  </si>
  <si>
    <t>18080114701</t>
  </si>
  <si>
    <t>Uttar banaikuchi L.P</t>
  </si>
  <si>
    <t>Uttar Banaikuchi</t>
  </si>
  <si>
    <t>Barampur L.P</t>
  </si>
  <si>
    <t>Uttar Barampur</t>
  </si>
  <si>
    <t>Sipahipara AWC</t>
  </si>
  <si>
    <t>Athkuriapara L.P</t>
  </si>
  <si>
    <t>Ghilakuri S/C</t>
  </si>
  <si>
    <t>Fatehun Nessa</t>
  </si>
  <si>
    <t>saharun</t>
  </si>
  <si>
    <t>Athkuriapara Awc</t>
  </si>
  <si>
    <t>Pachim Athkuriapara L.P</t>
  </si>
  <si>
    <t>Burhatari Nonaipara</t>
  </si>
  <si>
    <t>No 204 Athkuria L.P</t>
  </si>
  <si>
    <t>Athkuria AWC*</t>
  </si>
  <si>
    <t>Ghilakuri High Mad</t>
  </si>
  <si>
    <t>HM</t>
  </si>
  <si>
    <t>Ramgaon L.P</t>
  </si>
  <si>
    <t>Ramgaon Awc</t>
  </si>
  <si>
    <t>No 291 Pota L.P</t>
  </si>
  <si>
    <t>Nurzahan Begum</t>
  </si>
  <si>
    <t>Khirada Devi</t>
  </si>
  <si>
    <t>Ramgaon</t>
  </si>
  <si>
    <t>Pota Pukhuri L.P</t>
  </si>
  <si>
    <t>Imratun Nessa</t>
  </si>
  <si>
    <t>Shalva Baruah</t>
  </si>
  <si>
    <t>Pota pukhuri Awc</t>
  </si>
  <si>
    <t>Pub Dakhin Pota Pukhuri</t>
  </si>
  <si>
    <t>pub Pota L.P</t>
  </si>
  <si>
    <t>Pub Pota AWC</t>
  </si>
  <si>
    <t>Das Chuba</t>
  </si>
  <si>
    <t>Sarabari Nagaon</t>
  </si>
  <si>
    <t>Jashudha Deka</t>
  </si>
  <si>
    <t>Tulumoni Devi</t>
  </si>
  <si>
    <t>Milan L.P</t>
  </si>
  <si>
    <t>Pub Nagaon Awc</t>
  </si>
  <si>
    <t>Salima Begum</t>
  </si>
  <si>
    <t>Pub Nagaon L.P</t>
  </si>
  <si>
    <t>Pub Nagaon M.E</t>
  </si>
  <si>
    <t>Pub Nagaon High School</t>
  </si>
  <si>
    <t>Natun Dipila L.P</t>
  </si>
  <si>
    <t>Dipila S/C</t>
  </si>
  <si>
    <t>Bulurani Kakoti</t>
  </si>
  <si>
    <t>Nirupama Kalita</t>
  </si>
  <si>
    <t>Khas Dipila Awc</t>
  </si>
  <si>
    <t>Sarabari Barampur</t>
  </si>
  <si>
    <t>Rita Saharia Deka</t>
  </si>
  <si>
    <t>Sarabari Barampur L.P</t>
  </si>
  <si>
    <t>Dipila High School</t>
  </si>
  <si>
    <t>SE/039</t>
  </si>
  <si>
    <t>510 Khatara L.P</t>
  </si>
  <si>
    <t>Kunja Baruah</t>
  </si>
  <si>
    <t>Khatara AWC</t>
  </si>
  <si>
    <t>Khatara Gobinda Ata M.E</t>
  </si>
  <si>
    <t>Pub  Khatara Awc</t>
  </si>
  <si>
    <t>Kaikiapara Anchalik M.e</t>
  </si>
  <si>
    <t>Kaikiapara L.P</t>
  </si>
  <si>
    <t>Uttar Kamargaon L.P</t>
  </si>
  <si>
    <t>Uttar Kamargaon Awc</t>
  </si>
  <si>
    <t>Nagaon Janata High School</t>
  </si>
  <si>
    <t>Sarabari S/D</t>
  </si>
  <si>
    <t>Labanya Talukdar</t>
  </si>
  <si>
    <t>Narmada Deka</t>
  </si>
  <si>
    <t>Nanaighat L.P</t>
  </si>
  <si>
    <t>Patharighat</t>
  </si>
  <si>
    <t>Manthakuriapara</t>
  </si>
  <si>
    <t>Janata L.P</t>
  </si>
  <si>
    <t>Karaibari AWC</t>
  </si>
  <si>
    <t>AWVC</t>
  </si>
  <si>
    <t>Kahitali S/C</t>
  </si>
  <si>
    <t>Karaibari L.P</t>
  </si>
  <si>
    <t>Karaibari M.E</t>
  </si>
  <si>
    <t>Karaibari Gandhi L.P</t>
  </si>
  <si>
    <t>Madhya titkuchi</t>
  </si>
  <si>
    <t>Pub Burha Awc</t>
  </si>
  <si>
    <t>Padmajhar AWC</t>
  </si>
  <si>
    <t>Padmajhar Pamchuba</t>
  </si>
  <si>
    <t>Satanagpur</t>
  </si>
  <si>
    <t>Nadirtari</t>
  </si>
  <si>
    <t>Hazichuba</t>
  </si>
  <si>
    <t>Haldha</t>
  </si>
  <si>
    <t xml:space="preserve"> burhadai Hirapara Awc</t>
  </si>
  <si>
    <t>Bishnupur</t>
  </si>
  <si>
    <t>Rajib Chuba</t>
  </si>
  <si>
    <t>Jaipur</t>
  </si>
  <si>
    <t>Pub Malibaritari</t>
  </si>
  <si>
    <t>Pub burha</t>
  </si>
  <si>
    <t>Tuk Para</t>
  </si>
  <si>
    <t>Bhargaon</t>
  </si>
  <si>
    <t xml:space="preserve">Jayantipu </t>
  </si>
  <si>
    <t>Bamunjhar Kacharipara</t>
  </si>
  <si>
    <t>417 Pachim Chuba</t>
  </si>
  <si>
    <t>Boro Chuba</t>
  </si>
  <si>
    <t>Uttar Pub Muslimchuba</t>
  </si>
  <si>
    <t>Muslimghopa</t>
  </si>
  <si>
    <t>Muslimghopa S/C</t>
  </si>
  <si>
    <t>Hazi Chuba</t>
  </si>
  <si>
    <t>Bihata Chub</t>
  </si>
  <si>
    <t>Majorchuba</t>
  </si>
  <si>
    <t>Chenga Chuba</t>
  </si>
  <si>
    <t>Ghopa Chuba</t>
  </si>
  <si>
    <t>Bhodapara Awc</t>
  </si>
  <si>
    <t>Bihubhanga Awc</t>
  </si>
  <si>
    <t>Pachim Bherua</t>
  </si>
  <si>
    <t>Bihaigaon</t>
  </si>
  <si>
    <t>Burahakhat Muslimpur</t>
  </si>
  <si>
    <t>Duni</t>
  </si>
  <si>
    <t>Setmadartari</t>
  </si>
  <si>
    <t>Mahoripara</t>
  </si>
  <si>
    <t>Dalaipara</t>
  </si>
  <si>
    <t>Muslim chuba</t>
  </si>
  <si>
    <t>Natun Gavara</t>
  </si>
  <si>
    <t xml:space="preserve">Husain Chuburi </t>
  </si>
  <si>
    <t>Muslim Chub Husain chbri</t>
  </si>
  <si>
    <t xml:space="preserve">Bherua </t>
  </si>
  <si>
    <t>Madhya Santipukhuri Awc</t>
  </si>
  <si>
    <t>Kenduguri Kaliram</t>
  </si>
  <si>
    <t xml:space="preserve">Kenduguri </t>
  </si>
  <si>
    <t>Kenduguri Jyoti L.P Scho0l</t>
  </si>
  <si>
    <t>Dakhin Kenduguri</t>
  </si>
  <si>
    <t>Dekapara Kenduguri</t>
  </si>
  <si>
    <t>Kenduguri</t>
  </si>
  <si>
    <t>Kamarpara Goalpara</t>
  </si>
  <si>
    <t>Majarchuba Haripur</t>
  </si>
  <si>
    <t>Karachar tal Chuba</t>
  </si>
  <si>
    <t>Bali Chuba</t>
  </si>
  <si>
    <t>Haripur</t>
  </si>
  <si>
    <t>Pachim Gowalpara</t>
  </si>
  <si>
    <t>Pub Gowalpara</t>
  </si>
  <si>
    <t>Tengera</t>
  </si>
  <si>
    <t>No-2 Tengera</t>
  </si>
  <si>
    <t>Bogachala</t>
  </si>
  <si>
    <t>Burhadai AWC</t>
  </si>
  <si>
    <t>Kadami das</t>
  </si>
  <si>
    <t>Mahtali AWC</t>
  </si>
  <si>
    <t>Nakuchiachuba Awc</t>
  </si>
  <si>
    <t>Andherighat( 1No Bainara)</t>
  </si>
  <si>
    <t>Salikajhar Uttar pub</t>
  </si>
  <si>
    <t>Hizira Begum</t>
  </si>
  <si>
    <t>Salikajhar Bezpara</t>
  </si>
  <si>
    <t>Khiteswari Nath</t>
  </si>
  <si>
    <t xml:space="preserve">Salikajhar Dakhin Pub </t>
  </si>
  <si>
    <t>Dharmeswari Kalita</t>
  </si>
  <si>
    <t>Sufijahan Begum</t>
  </si>
  <si>
    <t>Chengeliajhar</t>
  </si>
  <si>
    <t>Piyarun Nessa</t>
  </si>
  <si>
    <t>Tamzida Begum</t>
  </si>
  <si>
    <t>TEAM1</t>
  </si>
  <si>
    <t>Chengeliajhar Girls High School</t>
  </si>
  <si>
    <t>TEAM2</t>
  </si>
  <si>
    <t>Chengeliajhar High School</t>
  </si>
  <si>
    <t>Kenduguri high madrasa</t>
  </si>
  <si>
    <t>Husainchuburi High School</t>
  </si>
  <si>
    <t>No-2 Gangapukhuri Awc</t>
  </si>
  <si>
    <t>Santipukhuri S/C</t>
  </si>
  <si>
    <t>Abida Begum</t>
  </si>
  <si>
    <t>Sat</t>
  </si>
  <si>
    <t>No-2 Gangapukhuri L.P</t>
  </si>
  <si>
    <t>Bheruagaon L.P</t>
  </si>
  <si>
    <t>l.P</t>
  </si>
  <si>
    <t>Bherua AWC</t>
  </si>
  <si>
    <t>Patharighat HSS</t>
  </si>
  <si>
    <t>Mon</t>
  </si>
  <si>
    <t>"</t>
  </si>
  <si>
    <t>Duni H.S School</t>
  </si>
  <si>
    <t>Riju Hazarika</t>
  </si>
  <si>
    <t>Ambari</t>
  </si>
  <si>
    <t>Batabari S/C</t>
  </si>
  <si>
    <t>Minati deka</t>
  </si>
  <si>
    <t>Premada Deka</t>
  </si>
  <si>
    <t>Ambari L.P</t>
  </si>
  <si>
    <t>Futukitali</t>
  </si>
  <si>
    <t>NO.520 DAGIAPARA L.P. SCHOOL</t>
  </si>
  <si>
    <t>Dagiapara</t>
  </si>
  <si>
    <t>DAGIAPARA MES</t>
  </si>
  <si>
    <t>No-2 Dagiapara L.P</t>
  </si>
  <si>
    <t>Pratima Sahariah</t>
  </si>
  <si>
    <t>Dagiapara Banderizar L.P</t>
  </si>
  <si>
    <t>Laheswari Sahariah</t>
  </si>
  <si>
    <t>DIPILA BANIPRIYA CHOTUSPATHI</t>
  </si>
  <si>
    <t>GAVARA ADARSHA MES</t>
  </si>
  <si>
    <t>PASCHIM MANGALDAI SANSKRIT BIDYAPITH (Gavara)</t>
  </si>
  <si>
    <t>PASKIA HIGH SCHOOL</t>
  </si>
  <si>
    <t>Futkitali L.P</t>
  </si>
  <si>
    <t>Chotoathiabari S/C</t>
  </si>
  <si>
    <t>Alijahanara</t>
  </si>
  <si>
    <t>BARAMPUR HIGHER SECONDARY SCHOOL</t>
  </si>
  <si>
    <t>SALIKAJHAR NABAJYOTI HIGH SCHOOL</t>
  </si>
  <si>
    <t>BISHNUPUR BAPUJI L.P. SCHOOL</t>
  </si>
  <si>
    <t>NAKHUNDA L.P. SCHOOL</t>
  </si>
  <si>
    <t xml:space="preserve">Kanchanmala </t>
  </si>
  <si>
    <t>Burha S/C</t>
  </si>
  <si>
    <t>Labanya Biswashi</t>
  </si>
  <si>
    <t>Narmada saharia</t>
  </si>
  <si>
    <t>Kanchanmala L.P</t>
  </si>
  <si>
    <t>Kochpara Awc</t>
  </si>
  <si>
    <t>Najgun Nessa</t>
  </si>
  <si>
    <t>BONMAJHA HIGH MADRASSA</t>
  </si>
  <si>
    <t>BAPUJI GIRLS HIGH SCHOOL</t>
  </si>
  <si>
    <t>SALIKAJHAR L.P. SCHOOL</t>
  </si>
  <si>
    <t>PUB BARBARI LPS</t>
  </si>
  <si>
    <t>SANKARDEV MES</t>
  </si>
  <si>
    <t>PUB MALIBARITARI L.P. SCHOOL</t>
  </si>
  <si>
    <t>Malibari Pub</t>
  </si>
  <si>
    <t>BISHNUJYOTI HIGH SCHOOL</t>
  </si>
  <si>
    <t>NO.391 KAHITALI JB SCHOOL</t>
  </si>
  <si>
    <t>KAHITALI GIRLS MES</t>
  </si>
  <si>
    <t>NO.2 KAHITALI L.P. SCHOOL</t>
  </si>
  <si>
    <t>SWAHID SMRITI ME SCHOOL</t>
  </si>
  <si>
    <t>MARANADI L.P. SCHOOL</t>
  </si>
  <si>
    <t>BAHAL GHAT L.P. SCHOOL</t>
  </si>
  <si>
    <t>Andherighat High</t>
  </si>
  <si>
    <t>Andherighat</t>
  </si>
  <si>
    <t>Mahtali L.P</t>
  </si>
  <si>
    <t>Andherighat( 2 No Bainara)</t>
  </si>
  <si>
    <t>GOMTHAHIRAPARA L.P. SCHOOL</t>
  </si>
  <si>
    <t>Salikajhar ( Rupjyoti)</t>
  </si>
  <si>
    <t>Salikajhar S/C</t>
  </si>
  <si>
    <t>Anu Begum</t>
  </si>
  <si>
    <t>Chirikan Bibi</t>
  </si>
  <si>
    <t>Balikuchi</t>
  </si>
  <si>
    <t>Purabi Nath</t>
  </si>
  <si>
    <t>Nabajyoti SonariSal</t>
  </si>
  <si>
    <t>Bagia Chuba</t>
  </si>
  <si>
    <t>awc</t>
  </si>
  <si>
    <t>Pachim Ganga Pukhuri</t>
  </si>
  <si>
    <t>Kenduguri M.E</t>
  </si>
  <si>
    <t>Sabita  kalita</t>
  </si>
  <si>
    <t>Mabina Begum</t>
  </si>
  <si>
    <t>Kenduguri Jyoti L.P</t>
  </si>
  <si>
    <t>Amchakali</t>
  </si>
  <si>
    <t>Bhaskar Jyoti m.E</t>
  </si>
  <si>
    <t>Sandharani Deka</t>
  </si>
  <si>
    <t xml:space="preserve">Kamargaon </t>
  </si>
  <si>
    <t>1800001071048</t>
  </si>
  <si>
    <t>Kenduguri L.P.S</t>
  </si>
  <si>
    <t>Anowara Begum</t>
  </si>
  <si>
    <t>Goalpara L.P</t>
  </si>
  <si>
    <t xml:space="preserve">Baghmara </t>
  </si>
  <si>
    <t>Chengelijhar L.P</t>
  </si>
  <si>
    <t>Runuara Begum</t>
  </si>
  <si>
    <t>Ghopeli L.P</t>
  </si>
  <si>
    <t>Baghmara North(8752803065)</t>
  </si>
  <si>
    <t>Balikuchi Nath Chub</t>
  </si>
  <si>
    <t>Kamiran Begum</t>
  </si>
  <si>
    <t>Dakhin Barigaon</t>
  </si>
  <si>
    <t>Japmorabari S/C</t>
  </si>
  <si>
    <t>Sonarisal Muslimchuba AWC</t>
  </si>
  <si>
    <t>Seheniachuba</t>
  </si>
  <si>
    <t>81 No Nagaon Hatimara</t>
  </si>
  <si>
    <t>Patharighat Girls H.S</t>
  </si>
  <si>
    <t>Patharighat MV</t>
  </si>
  <si>
    <t>Burhadai Lokapriyo Bardalai High School</t>
  </si>
  <si>
    <t>Rudesawar dewalay L.P</t>
  </si>
  <si>
    <t>Padmadevi L.P School</t>
  </si>
  <si>
    <t>Niz Sarabari</t>
  </si>
  <si>
    <t>Burhakahat S/C</t>
  </si>
  <si>
    <t>Pachim Niz Sarabari</t>
  </si>
  <si>
    <t>Kanika Devi</t>
  </si>
  <si>
    <t>333 No Kalitapara</t>
  </si>
  <si>
    <t>461 No Uttar Sarabari</t>
  </si>
  <si>
    <t>Nowpota</t>
  </si>
  <si>
    <t>Rabbani Sahajadi</t>
  </si>
  <si>
    <t>Nachiban Begum</t>
  </si>
  <si>
    <t>Chumkha</t>
  </si>
  <si>
    <t>Durduria North</t>
  </si>
  <si>
    <t>Durduria L.P</t>
  </si>
  <si>
    <t>Suratun Nessa</t>
  </si>
  <si>
    <t xml:space="preserve">Kumarpara </t>
  </si>
  <si>
    <t>Riyarun Nessa</t>
  </si>
  <si>
    <t>Fulbahar Begum</t>
  </si>
  <si>
    <t>Kumarpara</t>
  </si>
  <si>
    <t>Taragaon</t>
  </si>
  <si>
    <t>Abida</t>
  </si>
  <si>
    <t>Taragaon L.P</t>
  </si>
  <si>
    <t>Bihubhanga Girls School</t>
  </si>
  <si>
    <t>Durduri South</t>
  </si>
  <si>
    <t>Taragaon South</t>
  </si>
  <si>
    <t>pub Nawdinga L.P</t>
  </si>
  <si>
    <t>haldha S/C</t>
  </si>
  <si>
    <t>hamida Begum</t>
  </si>
  <si>
    <t>Anjana rajbangshi</t>
  </si>
  <si>
    <t>Majeli LP</t>
  </si>
  <si>
    <t>Samitra gagai</t>
  </si>
  <si>
    <t>Nabami Nath</t>
  </si>
  <si>
    <t>Malibari L.P</t>
  </si>
  <si>
    <t>1 No Chakarmukh L.P</t>
  </si>
  <si>
    <t>2 No Chakarmukh L.P</t>
  </si>
  <si>
    <t>D</t>
  </si>
  <si>
    <t>Haldha High School</t>
  </si>
  <si>
    <t>H&gt;S</t>
  </si>
  <si>
    <t>Deputed Ayusman Bharat</t>
  </si>
  <si>
    <t>Kukheswar Bora</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</si>
</sst>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3"/>
      <color theme="1"/>
      <name val="Calibri"/>
      <family val="2"/>
      <scheme val="minor"/>
    </font>
    <font>
      <sz val="10"/>
      <color theme="1"/>
      <name val="Calibri"/>
      <family val="2"/>
      <scheme val="minor"/>
    </font>
    <font>
      <sz val="14"/>
      <color theme="1"/>
      <name val="Calibri"/>
      <family val="2"/>
      <scheme val="minor"/>
    </font>
    <font>
      <sz val="14"/>
      <color theme="1"/>
      <name val="Arial Narrow"/>
      <family val="2"/>
    </font>
    <font>
      <b/>
      <sz val="14"/>
      <color theme="1"/>
      <name val="Arial Narrow"/>
      <family val="2"/>
    </font>
    <font>
      <sz val="9"/>
      <color rgb="FF000000"/>
      <name val="Calibri"/>
      <family val="2"/>
      <charset val="1"/>
    </font>
    <font>
      <sz val="11"/>
      <name val="Arial Narrow"/>
      <family val="2"/>
    </font>
    <font>
      <sz val="11"/>
      <color theme="1"/>
      <name val="Arial"/>
      <family val="2"/>
    </font>
    <font>
      <sz val="11"/>
      <color rgb="FF000000"/>
      <name val="Arial"/>
      <family val="2"/>
    </font>
    <font>
      <sz val="1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3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shrinkToFit="1"/>
      <protection locked="0"/>
    </xf>
    <xf numFmtId="0" fontId="0" fillId="0" borderId="1" xfId="0" applyFont="1" applyBorder="1" applyAlignment="1" applyProtection="1">
      <alignment horizontal="left" vertical="center"/>
      <protection locked="0"/>
    </xf>
    <xf numFmtId="0" fontId="0" fillId="0" borderId="1" xfId="0" applyFont="1" applyBorder="1" applyProtection="1">
      <protection locked="0"/>
    </xf>
    <xf numFmtId="0" fontId="0" fillId="0" borderId="1" xfId="0" applyFont="1" applyBorder="1" applyAlignment="1" applyProtection="1">
      <alignment horizontal="center" vertical="center"/>
      <protection locked="0"/>
    </xf>
    <xf numFmtId="0" fontId="0" fillId="0" borderId="1" xfId="0" applyBorder="1" applyProtection="1">
      <protection locked="0"/>
    </xf>
    <xf numFmtId="49"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shrinkToFit="1"/>
      <protection locked="0"/>
    </xf>
    <xf numFmtId="14" fontId="0" fillId="0" borderId="1" xfId="0" applyNumberFormat="1" applyFont="1" applyBorder="1" applyProtection="1">
      <protection locked="0"/>
    </xf>
    <xf numFmtId="14" fontId="0" fillId="0" borderId="1" xfId="0" applyNumberFormat="1" applyBorder="1" applyProtection="1">
      <protection locked="0"/>
    </xf>
    <xf numFmtId="0" fontId="0" fillId="0" borderId="1" xfId="0" applyBorder="1" applyAlignment="1" applyProtection="1">
      <alignment horizontal="left"/>
      <protection locked="0"/>
    </xf>
    <xf numFmtId="0" fontId="0" fillId="0" borderId="1" xfId="0" applyFill="1" applyBorder="1" applyAlignment="1" applyProtection="1">
      <alignment horizontal="left"/>
      <protection locked="0"/>
    </xf>
    <xf numFmtId="14" fontId="0" fillId="0" borderId="1" xfId="0" applyNumberFormat="1" applyFont="1" applyBorder="1" applyAlignment="1" applyProtection="1">
      <alignment horizontal="center" vertical="center" shrinkToFit="1"/>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0" fillId="0" borderId="1" xfId="0" applyFont="1" applyBorder="1" applyAlignment="1" applyProtection="1">
      <alignment horizontal="left"/>
      <protection locked="0"/>
    </xf>
    <xf numFmtId="0" fontId="0" fillId="0" borderId="1" xfId="0" applyBorder="1" applyAlignment="1" applyProtection="1">
      <alignment horizontal="left" wrapText="1"/>
      <protection locked="0"/>
    </xf>
    <xf numFmtId="0" fontId="0"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wrapText="1"/>
      <protection locked="0"/>
    </xf>
    <xf numFmtId="0" fontId="0" fillId="0" borderId="1" xfId="0" applyFill="1" applyBorder="1" applyProtection="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0" fillId="0" borderId="1" xfId="0" applyFont="1" applyBorder="1" applyProtection="1">
      <protection locked="0"/>
    </xf>
    <xf numFmtId="1" fontId="21" fillId="0" borderId="1" xfId="0" applyNumberFormat="1" applyFont="1" applyBorder="1" applyAlignment="1" applyProtection="1">
      <alignment horizontal="center" vertical="center" wrapText="1"/>
      <protection locked="0"/>
    </xf>
    <xf numFmtId="0" fontId="20" fillId="0" borderId="0" xfId="0" applyFont="1" applyFill="1" applyAlignment="1" applyProtection="1">
      <alignment horizontal="center"/>
      <protection locked="0"/>
    </xf>
    <xf numFmtId="0" fontId="21" fillId="0" borderId="0" xfId="0" applyFont="1" applyProtection="1">
      <protection locked="0"/>
    </xf>
    <xf numFmtId="0" fontId="21" fillId="0" borderId="0" xfId="0" applyFont="1" applyAlignment="1" applyProtection="1">
      <alignment horizontal="center" vertical="center"/>
      <protection locked="0"/>
    </xf>
    <xf numFmtId="17" fontId="22" fillId="0" borderId="1" xfId="0" applyNumberFormat="1" applyFont="1" applyFill="1" applyBorder="1" applyAlignment="1" applyProtection="1">
      <alignment horizontal="center" vertical="center" wrapText="1"/>
      <protection locked="0"/>
    </xf>
    <xf numFmtId="49" fontId="0" fillId="0" borderId="1" xfId="0" applyNumberFormat="1" applyFill="1" applyBorder="1" applyProtection="1">
      <protection locked="0"/>
    </xf>
    <xf numFmtId="0" fontId="0" fillId="0" borderId="11" xfId="0" applyFill="1" applyBorder="1" applyProtection="1">
      <protection locked="0"/>
    </xf>
    <xf numFmtId="0" fontId="23" fillId="0" borderId="1" xfId="0" applyFont="1" applyBorder="1" applyAlignment="1" applyProtection="1">
      <alignment horizontal="center"/>
      <protection locked="0"/>
    </xf>
    <xf numFmtId="0" fontId="18" fillId="0" borderId="1" xfId="0" applyNumberFormat="1" applyFont="1" applyBorder="1" applyAlignment="1" applyProtection="1">
      <alignment horizontal="left" vertical="center"/>
      <protection locked="0"/>
    </xf>
    <xf numFmtId="0" fontId="18" fillId="0" borderId="1" xfId="0" applyNumberFormat="1" applyFont="1" applyFill="1" applyBorder="1" applyAlignment="1" applyProtection="1">
      <alignment horizontal="left" vertical="center" wrapText="1"/>
      <protection locked="0"/>
    </xf>
    <xf numFmtId="0" fontId="18" fillId="0" borderId="1" xfId="0" applyNumberFormat="1"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164" fontId="24" fillId="0" borderId="1" xfId="0" applyNumberFormat="1" applyFont="1" applyBorder="1" applyAlignment="1" applyProtection="1">
      <alignment horizontal="left" vertical="center" wrapText="1"/>
      <protection locked="0"/>
    </xf>
    <xf numFmtId="0" fontId="19" fillId="0" borderId="1" xfId="0" applyFont="1" applyBorder="1" applyAlignment="1" applyProtection="1">
      <alignment wrapText="1"/>
      <protection locked="0"/>
    </xf>
    <xf numFmtId="0" fontId="19" fillId="0" borderId="1" xfId="0" applyFont="1" applyBorder="1" applyProtection="1">
      <protection locked="0"/>
    </xf>
    <xf numFmtId="0" fontId="24" fillId="10" borderId="1" xfId="0" applyFont="1" applyFill="1" applyBorder="1" applyAlignment="1" applyProtection="1">
      <alignment horizontal="left" vertical="center" wrapText="1"/>
      <protection locked="0"/>
    </xf>
    <xf numFmtId="14" fontId="0" fillId="0" borderId="1" xfId="0" applyNumberFormat="1" applyBorder="1" applyAlignment="1" applyProtection="1">
      <alignment horizontal="left"/>
      <protection locked="0"/>
    </xf>
    <xf numFmtId="14" fontId="0" fillId="10" borderId="1" xfId="0" applyNumberFormat="1" applyFill="1" applyBorder="1" applyAlignment="1" applyProtection="1">
      <alignment horizontal="left"/>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left" vertical="center" wrapText="1" shrinkToFi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25" fillId="0" borderId="1" xfId="0" applyFont="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14" fontId="26" fillId="0" borderId="1" xfId="0" applyNumberFormat="1" applyFont="1" applyBorder="1" applyAlignment="1" applyProtection="1">
      <alignment horizontal="center" wrapText="1"/>
      <protection locked="0"/>
    </xf>
    <xf numFmtId="164" fontId="27" fillId="0" borderId="1" xfId="0" applyNumberFormat="1"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shrinkToFit="1"/>
      <protection locked="0"/>
    </xf>
    <xf numFmtId="14" fontId="25" fillId="0" borderId="1" xfId="0" applyNumberFormat="1" applyFont="1" applyBorder="1" applyProtection="1">
      <protection locked="0"/>
    </xf>
    <xf numFmtId="14" fontId="25" fillId="0" borderId="1" xfId="0" applyNumberFormat="1" applyFont="1" applyBorder="1" applyAlignment="1" applyProtection="1">
      <alignment horizontal="center" wrapText="1"/>
      <protection locked="0"/>
    </xf>
    <xf numFmtId="14" fontId="25" fillId="10" borderId="1" xfId="0" applyNumberFormat="1" applyFont="1" applyFill="1" applyBorder="1" applyProtection="1">
      <protection locked="0"/>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left"/>
      <protection locked="0"/>
    </xf>
    <xf numFmtId="0" fontId="25" fillId="0" borderId="1" xfId="0" applyFont="1" applyFill="1" applyBorder="1" applyAlignment="1" applyProtection="1">
      <alignment horizontal="left"/>
      <protection locked="0"/>
    </xf>
    <xf numFmtId="0" fontId="25" fillId="0" borderId="1" xfId="0" applyFont="1" applyBorder="1" applyAlignment="1" applyProtection="1">
      <alignment horizontal="center" vertical="center" shrinkToFit="1"/>
      <protection locked="0"/>
    </xf>
    <xf numFmtId="0" fontId="25" fillId="0" borderId="1" xfId="0" applyFont="1" applyBorder="1" applyProtection="1">
      <protection locked="0"/>
    </xf>
    <xf numFmtId="0" fontId="25" fillId="0" borderId="1" xfId="0" applyFont="1" applyBorder="1" applyAlignment="1" applyProtection="1">
      <alignment horizontal="left" vertical="center"/>
      <protection locked="0"/>
    </xf>
    <xf numFmtId="1" fontId="25" fillId="0" borderId="1" xfId="0" applyNumberFormat="1" applyFont="1" applyBorder="1" applyAlignment="1" applyProtection="1">
      <alignment horizontal="center" vertical="center" wrapText="1"/>
      <protection locked="0"/>
    </xf>
    <xf numFmtId="49" fontId="25" fillId="0" borderId="1" xfId="0" applyNumberFormat="1" applyFont="1" applyBorder="1" applyAlignment="1" applyProtection="1">
      <alignment horizontal="center" vertical="center"/>
      <protection locked="0"/>
    </xf>
    <xf numFmtId="49" fontId="0" fillId="0" borderId="1" xfId="0" applyNumberFormat="1" applyBorder="1" applyProtection="1">
      <protection locked="0"/>
    </xf>
    <xf numFmtId="0" fontId="27" fillId="0" borderId="1" xfId="0" applyFont="1" applyBorder="1" applyAlignment="1" applyProtection="1">
      <alignment horizontal="left" vertical="center" wrapText="1"/>
      <protection locked="0"/>
    </xf>
    <xf numFmtId="0" fontId="2" fillId="3" borderId="7"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0" fillId="0" borderId="11" xfId="0" applyFont="1" applyFill="1" applyBorder="1" applyProtection="1">
      <protection locked="0"/>
    </xf>
    <xf numFmtId="0" fontId="0" fillId="0" borderId="0" xfId="0" applyFont="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0" xfId="0" applyProtection="1">
      <protection locked="0"/>
    </xf>
    <xf numFmtId="14" fontId="0" fillId="0" borderId="0" xfId="0" applyNumberFormat="1" applyProtection="1">
      <protection locked="0"/>
    </xf>
    <xf numFmtId="164" fontId="27"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protection locked="0"/>
    </xf>
    <xf numFmtId="1" fontId="3" fillId="0" borderId="1" xfId="0" applyNumberFormat="1" applyFont="1" applyBorder="1" applyAlignment="1" applyProtection="1">
      <alignment horizontal="center" vertical="center"/>
      <protection locked="0"/>
    </xf>
    <xf numFmtId="14" fontId="3" fillId="0" borderId="1" xfId="0" applyNumberFormat="1" applyFont="1" applyBorder="1" applyAlignment="1" applyProtection="1">
      <alignment horizontal="left" vertical="center" wrapText="1"/>
      <protection locked="0"/>
    </xf>
    <xf numFmtId="164" fontId="27" fillId="0" borderId="1" xfId="0"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center"/>
      <protection locked="0"/>
    </xf>
    <xf numFmtId="0" fontId="3" fillId="0" borderId="1" xfId="0" applyFont="1" applyBorder="1" applyProtection="1">
      <protection locked="0"/>
    </xf>
    <xf numFmtId="0" fontId="19" fillId="0" borderId="1" xfId="0" applyFont="1" applyFill="1" applyBorder="1" applyProtection="1">
      <protection locked="0"/>
    </xf>
    <xf numFmtId="0" fontId="19" fillId="0" borderId="1"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23" fillId="0" borderId="1" xfId="0" applyFont="1" applyBorder="1" applyAlignment="1" applyProtection="1">
      <alignment horizontal="left" wrapText="1"/>
      <protection locked="0"/>
    </xf>
    <xf numFmtId="0" fontId="23" fillId="0" borderId="1" xfId="0" applyFont="1" applyBorder="1" applyAlignment="1" applyProtection="1">
      <alignment horizontal="center"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0" fillId="0" borderId="1" xfId="0" applyFont="1" applyFill="1" applyBorder="1" applyAlignment="1" applyProtection="1">
      <alignment horizontal="left" vertical="center"/>
      <protection locked="0"/>
    </xf>
    <xf numFmtId="1" fontId="0" fillId="0" borderId="1" xfId="0" applyNumberFormat="1" applyFont="1" applyBorder="1" applyAlignment="1" applyProtection="1">
      <alignment horizontal="center" vertical="center" wrapText="1"/>
      <protection locked="0"/>
    </xf>
    <xf numFmtId="1" fontId="0" fillId="0" borderId="1" xfId="0" applyNumberFormat="1" applyFont="1" applyBorder="1" applyAlignment="1" applyProtection="1">
      <alignment horizontal="center" vertical="center"/>
      <protection locked="0"/>
    </xf>
    <xf numFmtId="14" fontId="0" fillId="0" borderId="1" xfId="0" applyNumberFormat="1" applyFill="1" applyBorder="1" applyProtection="1">
      <protection locked="0"/>
    </xf>
    <xf numFmtId="0" fontId="3"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0" fillId="0" borderId="1" xfId="0" applyFont="1" applyFill="1" applyBorder="1" applyProtection="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K5" sqref="K5:M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67" t="s">
        <v>75</v>
      </c>
      <c r="B1" s="167"/>
      <c r="C1" s="167"/>
      <c r="D1" s="167"/>
      <c r="E1" s="167"/>
      <c r="F1" s="167"/>
      <c r="G1" s="167"/>
      <c r="H1" s="167"/>
      <c r="I1" s="167"/>
      <c r="J1" s="167"/>
      <c r="K1" s="167"/>
      <c r="L1" s="167"/>
      <c r="M1" s="167"/>
    </row>
    <row r="2" spans="1:14">
      <c r="A2" s="168" t="s">
        <v>0</v>
      </c>
      <c r="B2" s="168"/>
      <c r="C2" s="170" t="s">
        <v>179</v>
      </c>
      <c r="D2" s="171"/>
      <c r="E2" s="2" t="s">
        <v>1</v>
      </c>
      <c r="F2" s="158" t="s">
        <v>180</v>
      </c>
      <c r="G2" s="158"/>
      <c r="H2" s="158"/>
      <c r="I2" s="158"/>
      <c r="J2" s="158"/>
      <c r="K2" s="183" t="s">
        <v>28</v>
      </c>
      <c r="L2" s="183"/>
      <c r="M2" s="37" t="s">
        <v>83</v>
      </c>
    </row>
    <row r="3" spans="1:14" ht="7.5" customHeight="1">
      <c r="A3" s="202"/>
      <c r="B3" s="202"/>
      <c r="C3" s="202"/>
      <c r="D3" s="202"/>
      <c r="E3" s="202"/>
      <c r="F3" s="201"/>
      <c r="G3" s="201"/>
      <c r="H3" s="201"/>
      <c r="I3" s="201"/>
      <c r="J3" s="201"/>
      <c r="K3" s="203"/>
      <c r="L3" s="203"/>
      <c r="M3" s="203"/>
    </row>
    <row r="4" spans="1:14">
      <c r="A4" s="177" t="s">
        <v>2</v>
      </c>
      <c r="B4" s="178"/>
      <c r="C4" s="178"/>
      <c r="D4" s="178"/>
      <c r="E4" s="179"/>
      <c r="F4" s="201"/>
      <c r="G4" s="201"/>
      <c r="H4" s="201"/>
      <c r="I4" s="204" t="s">
        <v>64</v>
      </c>
      <c r="J4" s="204"/>
      <c r="K4" s="204"/>
      <c r="L4" s="204"/>
      <c r="M4" s="204"/>
    </row>
    <row r="5" spans="1:14" ht="18.75" customHeight="1">
      <c r="A5" s="200" t="s">
        <v>4</v>
      </c>
      <c r="B5" s="200"/>
      <c r="C5" s="180" t="s">
        <v>181</v>
      </c>
      <c r="D5" s="181"/>
      <c r="E5" s="182"/>
      <c r="F5" s="201"/>
      <c r="G5" s="201"/>
      <c r="H5" s="201"/>
      <c r="I5" s="172" t="s">
        <v>5</v>
      </c>
      <c r="J5" s="172"/>
      <c r="K5" s="174" t="s">
        <v>721</v>
      </c>
      <c r="L5" s="176"/>
      <c r="M5" s="175"/>
    </row>
    <row r="6" spans="1:14" ht="18.75" customHeight="1">
      <c r="A6" s="173" t="s">
        <v>22</v>
      </c>
      <c r="B6" s="173"/>
      <c r="C6" s="38">
        <v>9854947626</v>
      </c>
      <c r="D6" s="169"/>
      <c r="E6" s="169"/>
      <c r="F6" s="201"/>
      <c r="G6" s="201"/>
      <c r="H6" s="201"/>
      <c r="I6" s="173" t="s">
        <v>22</v>
      </c>
      <c r="J6" s="173"/>
      <c r="K6" s="174"/>
      <c r="L6" s="175"/>
      <c r="M6" s="39"/>
    </row>
    <row r="7" spans="1:14">
      <c r="A7" s="199" t="s">
        <v>3</v>
      </c>
      <c r="B7" s="199"/>
      <c r="C7" s="199"/>
      <c r="D7" s="199"/>
      <c r="E7" s="199"/>
      <c r="F7" s="199"/>
      <c r="G7" s="199"/>
      <c r="H7" s="199"/>
      <c r="I7" s="199"/>
      <c r="J7" s="199"/>
      <c r="K7" s="199"/>
      <c r="L7" s="199"/>
      <c r="M7" s="199"/>
    </row>
    <row r="8" spans="1:14">
      <c r="A8" s="164" t="s">
        <v>25</v>
      </c>
      <c r="B8" s="165"/>
      <c r="C8" s="166"/>
      <c r="D8" s="3" t="s">
        <v>24</v>
      </c>
      <c r="E8" s="40"/>
      <c r="F8" s="186"/>
      <c r="G8" s="187"/>
      <c r="H8" s="187"/>
      <c r="I8" s="164" t="s">
        <v>26</v>
      </c>
      <c r="J8" s="165"/>
      <c r="K8" s="166"/>
      <c r="L8" s="3" t="s">
        <v>24</v>
      </c>
      <c r="M8" s="40"/>
    </row>
    <row r="9" spans="1:14">
      <c r="A9" s="191" t="s">
        <v>30</v>
      </c>
      <c r="B9" s="192"/>
      <c r="C9" s="6" t="s">
        <v>6</v>
      </c>
      <c r="D9" s="9" t="s">
        <v>12</v>
      </c>
      <c r="E9" s="5" t="s">
        <v>15</v>
      </c>
      <c r="F9" s="188"/>
      <c r="G9" s="189"/>
      <c r="H9" s="189"/>
      <c r="I9" s="191" t="s">
        <v>30</v>
      </c>
      <c r="J9" s="192"/>
      <c r="K9" s="6" t="s">
        <v>6</v>
      </c>
      <c r="L9" s="9" t="s">
        <v>12</v>
      </c>
      <c r="M9" s="5" t="s">
        <v>15</v>
      </c>
    </row>
    <row r="10" spans="1:14">
      <c r="A10" s="198" t="s">
        <v>182</v>
      </c>
      <c r="B10" s="198"/>
      <c r="C10" s="4" t="s">
        <v>18</v>
      </c>
      <c r="D10" s="38">
        <v>8011746382</v>
      </c>
      <c r="E10" s="39"/>
      <c r="F10" s="188"/>
      <c r="G10" s="189"/>
      <c r="H10" s="189"/>
      <c r="I10" s="193" t="s">
        <v>184</v>
      </c>
      <c r="J10" s="194"/>
      <c r="K10" s="4" t="s">
        <v>18</v>
      </c>
      <c r="L10" s="38">
        <v>9854407691</v>
      </c>
      <c r="M10" s="39"/>
    </row>
    <row r="11" spans="1:14">
      <c r="A11" s="198" t="s">
        <v>183</v>
      </c>
      <c r="B11" s="198"/>
      <c r="C11" s="4" t="s">
        <v>19</v>
      </c>
      <c r="D11" s="38">
        <v>9854402274</v>
      </c>
      <c r="E11" s="39"/>
      <c r="F11" s="188"/>
      <c r="G11" s="189"/>
      <c r="H11" s="189"/>
      <c r="I11" s="180" t="s">
        <v>185</v>
      </c>
      <c r="J11" s="182"/>
      <c r="K11" s="20" t="s">
        <v>18</v>
      </c>
      <c r="L11" s="38">
        <v>9854452772</v>
      </c>
      <c r="M11" s="39"/>
    </row>
    <row r="12" spans="1:14">
      <c r="A12" s="198" t="s">
        <v>186</v>
      </c>
      <c r="B12" s="198"/>
      <c r="C12" s="4" t="s">
        <v>20</v>
      </c>
      <c r="D12" s="38">
        <v>7002456327</v>
      </c>
      <c r="E12" s="39" t="s">
        <v>720</v>
      </c>
      <c r="F12" s="188"/>
      <c r="G12" s="189"/>
      <c r="H12" s="189"/>
      <c r="I12" s="193" t="s">
        <v>187</v>
      </c>
      <c r="J12" s="194"/>
      <c r="K12" s="4" t="s">
        <v>20</v>
      </c>
      <c r="L12" s="38">
        <v>9957381119</v>
      </c>
      <c r="M12" s="39"/>
    </row>
    <row r="13" spans="1:14">
      <c r="A13" s="198" t="s">
        <v>188</v>
      </c>
      <c r="B13" s="198"/>
      <c r="C13" s="4" t="s">
        <v>21</v>
      </c>
      <c r="D13" s="38">
        <v>9707248634</v>
      </c>
      <c r="E13" s="39"/>
      <c r="F13" s="188"/>
      <c r="G13" s="189"/>
      <c r="H13" s="189"/>
      <c r="I13" s="193" t="s">
        <v>189</v>
      </c>
      <c r="J13" s="194"/>
      <c r="K13" s="4" t="s">
        <v>21</v>
      </c>
      <c r="L13" s="38">
        <v>9707554859</v>
      </c>
      <c r="M13" s="39"/>
    </row>
    <row r="14" spans="1:14">
      <c r="A14" s="195" t="s">
        <v>23</v>
      </c>
      <c r="B14" s="196"/>
      <c r="C14" s="197"/>
      <c r="D14" s="163"/>
      <c r="E14" s="163"/>
      <c r="F14" s="188"/>
      <c r="G14" s="189"/>
      <c r="H14" s="189"/>
      <c r="I14" s="190"/>
      <c r="J14" s="190"/>
      <c r="K14" s="190"/>
      <c r="L14" s="190"/>
      <c r="M14" s="190"/>
      <c r="N14" s="8"/>
    </row>
    <row r="15" spans="1:14">
      <c r="A15" s="185"/>
      <c r="B15" s="185"/>
      <c r="C15" s="185"/>
      <c r="D15" s="185"/>
      <c r="E15" s="185"/>
      <c r="F15" s="185"/>
      <c r="G15" s="185"/>
      <c r="H15" s="185"/>
      <c r="I15" s="185"/>
      <c r="J15" s="185"/>
      <c r="K15" s="185"/>
      <c r="L15" s="185"/>
      <c r="M15" s="185"/>
    </row>
    <row r="16" spans="1:14">
      <c r="A16" s="184" t="s">
        <v>48</v>
      </c>
      <c r="B16" s="184"/>
      <c r="C16" s="184"/>
      <c r="D16" s="184"/>
      <c r="E16" s="184"/>
      <c r="F16" s="184"/>
      <c r="G16" s="184"/>
      <c r="H16" s="184"/>
      <c r="I16" s="184"/>
      <c r="J16" s="184"/>
      <c r="K16" s="184"/>
      <c r="L16" s="184"/>
      <c r="M16" s="184"/>
    </row>
    <row r="17" spans="1:13" ht="32.25" customHeight="1">
      <c r="A17" s="161" t="s">
        <v>60</v>
      </c>
      <c r="B17" s="161"/>
      <c r="C17" s="161"/>
      <c r="D17" s="161"/>
      <c r="E17" s="161"/>
      <c r="F17" s="161"/>
      <c r="G17" s="161"/>
      <c r="H17" s="161"/>
      <c r="I17" s="161"/>
      <c r="J17" s="161"/>
      <c r="K17" s="161"/>
      <c r="L17" s="161"/>
      <c r="M17" s="161"/>
    </row>
    <row r="18" spans="1:13">
      <c r="A18" s="160" t="s">
        <v>61</v>
      </c>
      <c r="B18" s="160"/>
      <c r="C18" s="160"/>
      <c r="D18" s="160"/>
      <c r="E18" s="160"/>
      <c r="F18" s="160"/>
      <c r="G18" s="160"/>
      <c r="H18" s="160"/>
      <c r="I18" s="160"/>
      <c r="J18" s="160"/>
      <c r="K18" s="160"/>
      <c r="L18" s="160"/>
      <c r="M18" s="160"/>
    </row>
    <row r="19" spans="1:13">
      <c r="A19" s="160" t="s">
        <v>49</v>
      </c>
      <c r="B19" s="160"/>
      <c r="C19" s="160"/>
      <c r="D19" s="160"/>
      <c r="E19" s="160"/>
      <c r="F19" s="160"/>
      <c r="G19" s="160"/>
      <c r="H19" s="160"/>
      <c r="I19" s="160"/>
      <c r="J19" s="160"/>
      <c r="K19" s="160"/>
      <c r="L19" s="160"/>
      <c r="M19" s="160"/>
    </row>
    <row r="20" spans="1:13">
      <c r="A20" s="160" t="s">
        <v>43</v>
      </c>
      <c r="B20" s="160"/>
      <c r="C20" s="160"/>
      <c r="D20" s="160"/>
      <c r="E20" s="160"/>
      <c r="F20" s="160"/>
      <c r="G20" s="160"/>
      <c r="H20" s="160"/>
      <c r="I20" s="160"/>
      <c r="J20" s="160"/>
      <c r="K20" s="160"/>
      <c r="L20" s="160"/>
      <c r="M20" s="160"/>
    </row>
    <row r="21" spans="1:13">
      <c r="A21" s="160" t="s">
        <v>50</v>
      </c>
      <c r="B21" s="160"/>
      <c r="C21" s="160"/>
      <c r="D21" s="160"/>
      <c r="E21" s="160"/>
      <c r="F21" s="160"/>
      <c r="G21" s="160"/>
      <c r="H21" s="160"/>
      <c r="I21" s="160"/>
      <c r="J21" s="160"/>
      <c r="K21" s="160"/>
      <c r="L21" s="160"/>
      <c r="M21" s="160"/>
    </row>
    <row r="22" spans="1:13">
      <c r="A22" s="160" t="s">
        <v>44</v>
      </c>
      <c r="B22" s="160"/>
      <c r="C22" s="160"/>
      <c r="D22" s="160"/>
      <c r="E22" s="160"/>
      <c r="F22" s="160"/>
      <c r="G22" s="160"/>
      <c r="H22" s="160"/>
      <c r="I22" s="160"/>
      <c r="J22" s="160"/>
      <c r="K22" s="160"/>
      <c r="L22" s="160"/>
      <c r="M22" s="160"/>
    </row>
    <row r="23" spans="1:13">
      <c r="A23" s="162" t="s">
        <v>53</v>
      </c>
      <c r="B23" s="162"/>
      <c r="C23" s="162"/>
      <c r="D23" s="162"/>
      <c r="E23" s="162"/>
      <c r="F23" s="162"/>
      <c r="G23" s="162"/>
      <c r="H23" s="162"/>
      <c r="I23" s="162"/>
      <c r="J23" s="162"/>
      <c r="K23" s="162"/>
      <c r="L23" s="162"/>
      <c r="M23" s="162"/>
    </row>
    <row r="24" spans="1:13">
      <c r="A24" s="160" t="s">
        <v>45</v>
      </c>
      <c r="B24" s="160"/>
      <c r="C24" s="160"/>
      <c r="D24" s="160"/>
      <c r="E24" s="160"/>
      <c r="F24" s="160"/>
      <c r="G24" s="160"/>
      <c r="H24" s="160"/>
      <c r="I24" s="160"/>
      <c r="J24" s="160"/>
      <c r="K24" s="160"/>
      <c r="L24" s="160"/>
      <c r="M24" s="160"/>
    </row>
    <row r="25" spans="1:13">
      <c r="A25" s="160" t="s">
        <v>46</v>
      </c>
      <c r="B25" s="160"/>
      <c r="C25" s="160"/>
      <c r="D25" s="160"/>
      <c r="E25" s="160"/>
      <c r="F25" s="160"/>
      <c r="G25" s="160"/>
      <c r="H25" s="160"/>
      <c r="I25" s="160"/>
      <c r="J25" s="160"/>
      <c r="K25" s="160"/>
      <c r="L25" s="160"/>
      <c r="M25" s="160"/>
    </row>
    <row r="26" spans="1:13">
      <c r="A26" s="160" t="s">
        <v>47</v>
      </c>
      <c r="B26" s="160"/>
      <c r="C26" s="160"/>
      <c r="D26" s="160"/>
      <c r="E26" s="160"/>
      <c r="F26" s="160"/>
      <c r="G26" s="160"/>
      <c r="H26" s="160"/>
      <c r="I26" s="160"/>
      <c r="J26" s="160"/>
      <c r="K26" s="160"/>
      <c r="L26" s="160"/>
      <c r="M26" s="160"/>
    </row>
    <row r="27" spans="1:13">
      <c r="A27" s="159" t="s">
        <v>51</v>
      </c>
      <c r="B27" s="159"/>
      <c r="C27" s="159"/>
      <c r="D27" s="159"/>
      <c r="E27" s="159"/>
      <c r="F27" s="159"/>
      <c r="G27" s="159"/>
      <c r="H27" s="159"/>
      <c r="I27" s="159"/>
      <c r="J27" s="159"/>
      <c r="K27" s="159"/>
      <c r="L27" s="159"/>
      <c r="M27" s="159"/>
    </row>
    <row r="28" spans="1:13">
      <c r="A28" s="160" t="s">
        <v>52</v>
      </c>
      <c r="B28" s="160"/>
      <c r="C28" s="160"/>
      <c r="D28" s="160"/>
      <c r="E28" s="160"/>
      <c r="F28" s="160"/>
      <c r="G28" s="160"/>
      <c r="H28" s="160"/>
      <c r="I28" s="160"/>
      <c r="J28" s="160"/>
      <c r="K28" s="160"/>
      <c r="L28" s="160"/>
      <c r="M28" s="160"/>
    </row>
    <row r="29" spans="1:13" ht="44.25" customHeight="1">
      <c r="A29" s="157" t="s">
        <v>62</v>
      </c>
      <c r="B29" s="157"/>
      <c r="C29" s="157"/>
      <c r="D29" s="157"/>
      <c r="E29" s="157"/>
      <c r="F29" s="157"/>
      <c r="G29" s="157"/>
      <c r="H29" s="157"/>
      <c r="I29" s="157"/>
      <c r="J29" s="157"/>
      <c r="K29" s="157"/>
      <c r="L29" s="157"/>
      <c r="M29" s="157"/>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4" activePane="bottomRight" state="frozen"/>
      <selection pane="topRight" activeCell="C1" sqref="C1"/>
      <selection pane="bottomLeft" activeCell="A5" sqref="A5"/>
      <selection pane="bottomRight" activeCell="C88" sqref="C88"/>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65</v>
      </c>
      <c r="B1" s="205"/>
      <c r="C1" s="205"/>
      <c r="D1" s="206"/>
      <c r="E1" s="206"/>
      <c r="F1" s="206"/>
      <c r="G1" s="206"/>
      <c r="H1" s="206"/>
      <c r="I1" s="206"/>
      <c r="J1" s="206"/>
      <c r="K1" s="206"/>
      <c r="L1" s="206"/>
      <c r="M1" s="206"/>
      <c r="N1" s="206"/>
      <c r="O1" s="206"/>
      <c r="P1" s="206"/>
      <c r="Q1" s="206"/>
      <c r="R1" s="206"/>
      <c r="S1" s="206"/>
    </row>
    <row r="2" spans="1:20" ht="16.5" customHeight="1">
      <c r="A2" s="209" t="s">
        <v>63</v>
      </c>
      <c r="B2" s="210"/>
      <c r="C2" s="210"/>
      <c r="D2" s="25" t="s">
        <v>236</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15" t="s">
        <v>9</v>
      </c>
      <c r="H4" s="15" t="s">
        <v>10</v>
      </c>
      <c r="I4" s="11" t="s">
        <v>11</v>
      </c>
      <c r="J4" s="212"/>
      <c r="K4" s="208"/>
      <c r="L4" s="208"/>
      <c r="M4" s="208"/>
      <c r="N4" s="208"/>
      <c r="O4" s="208"/>
      <c r="P4" s="211"/>
      <c r="Q4" s="211"/>
      <c r="R4" s="212"/>
      <c r="S4" s="212"/>
      <c r="T4" s="212"/>
    </row>
    <row r="5" spans="1:20" ht="18.75">
      <c r="A5" s="4">
        <v>1</v>
      </c>
      <c r="B5" s="17" t="s">
        <v>69</v>
      </c>
      <c r="C5" s="81" t="s">
        <v>98</v>
      </c>
      <c r="D5" s="81" t="s">
        <v>27</v>
      </c>
      <c r="E5" s="81">
        <v>18080104001</v>
      </c>
      <c r="F5" s="81" t="s">
        <v>87</v>
      </c>
      <c r="G5" s="81">
        <v>30</v>
      </c>
      <c r="H5" s="81">
        <v>19</v>
      </c>
      <c r="I5" s="81">
        <v>39</v>
      </c>
      <c r="J5" s="81">
        <v>9577466651</v>
      </c>
      <c r="K5" s="81" t="s">
        <v>100</v>
      </c>
      <c r="L5" s="81" t="s">
        <v>101</v>
      </c>
      <c r="M5" s="81">
        <v>8011945286</v>
      </c>
      <c r="N5" s="81" t="s">
        <v>102</v>
      </c>
      <c r="O5" s="81">
        <v>9678239218</v>
      </c>
      <c r="P5" s="24">
        <v>43556</v>
      </c>
      <c r="Q5" s="18" t="s">
        <v>85</v>
      </c>
      <c r="R5" s="18"/>
      <c r="S5" s="18" t="s">
        <v>91</v>
      </c>
      <c r="T5" s="18"/>
    </row>
    <row r="6" spans="1:20" ht="18.75">
      <c r="A6" s="4">
        <v>2</v>
      </c>
      <c r="B6" s="17" t="s">
        <v>69</v>
      </c>
      <c r="C6" s="81" t="s">
        <v>103</v>
      </c>
      <c r="D6" s="81" t="s">
        <v>27</v>
      </c>
      <c r="E6" s="81">
        <v>1808015101</v>
      </c>
      <c r="F6" s="81" t="s">
        <v>87</v>
      </c>
      <c r="G6" s="81">
        <v>23</v>
      </c>
      <c r="H6" s="81">
        <v>35</v>
      </c>
      <c r="I6" s="81">
        <v>68</v>
      </c>
      <c r="J6" s="81">
        <v>9859362570</v>
      </c>
      <c r="K6" s="81" t="s">
        <v>76</v>
      </c>
      <c r="L6" s="81" t="s">
        <v>88</v>
      </c>
      <c r="M6" s="81" t="s">
        <v>88</v>
      </c>
      <c r="N6" s="81" t="s">
        <v>76</v>
      </c>
      <c r="O6" s="81" t="s">
        <v>88</v>
      </c>
      <c r="P6" s="24">
        <v>43557</v>
      </c>
      <c r="Q6" s="18" t="s">
        <v>94</v>
      </c>
      <c r="R6" s="18"/>
      <c r="S6" s="18" t="s">
        <v>91</v>
      </c>
      <c r="T6" s="18"/>
    </row>
    <row r="7" spans="1:20" ht="18.75">
      <c r="A7" s="4">
        <v>3</v>
      </c>
      <c r="B7" s="17" t="s">
        <v>69</v>
      </c>
      <c r="C7" s="81" t="s">
        <v>103</v>
      </c>
      <c r="D7" s="81" t="s">
        <v>27</v>
      </c>
      <c r="E7" s="81">
        <v>1808015103</v>
      </c>
      <c r="F7" s="81" t="s">
        <v>79</v>
      </c>
      <c r="G7" s="81">
        <v>13</v>
      </c>
      <c r="H7" s="81">
        <v>21</v>
      </c>
      <c r="I7" s="81">
        <v>34</v>
      </c>
      <c r="J7" s="81">
        <v>9859303690</v>
      </c>
      <c r="K7" s="81" t="s">
        <v>76</v>
      </c>
      <c r="L7" s="81" t="s">
        <v>88</v>
      </c>
      <c r="M7" s="81" t="s">
        <v>88</v>
      </c>
      <c r="N7" s="81" t="s">
        <v>104</v>
      </c>
      <c r="O7" s="81">
        <v>9613468864</v>
      </c>
      <c r="P7" s="24">
        <v>43557</v>
      </c>
      <c r="Q7" s="18" t="s">
        <v>94</v>
      </c>
      <c r="R7" s="18"/>
      <c r="S7" s="18" t="s">
        <v>91</v>
      </c>
      <c r="T7" s="18"/>
    </row>
    <row r="8" spans="1:20" ht="18.75">
      <c r="A8" s="4">
        <v>4</v>
      </c>
      <c r="B8" s="17" t="s">
        <v>69</v>
      </c>
      <c r="C8" s="81" t="s">
        <v>105</v>
      </c>
      <c r="D8" s="81" t="s">
        <v>29</v>
      </c>
      <c r="E8" s="81">
        <v>398</v>
      </c>
      <c r="F8" s="81" t="s">
        <v>78</v>
      </c>
      <c r="G8" s="81">
        <v>11</v>
      </c>
      <c r="H8" s="81">
        <v>11</v>
      </c>
      <c r="I8" s="81">
        <v>22</v>
      </c>
      <c r="J8" s="81">
        <v>9577890611</v>
      </c>
      <c r="K8" s="81" t="s">
        <v>76</v>
      </c>
      <c r="L8" s="81" t="s">
        <v>88</v>
      </c>
      <c r="M8" s="81" t="s">
        <v>88</v>
      </c>
      <c r="N8" s="81" t="s">
        <v>106</v>
      </c>
      <c r="O8" s="81">
        <v>8011945257</v>
      </c>
      <c r="P8" s="24">
        <v>43558</v>
      </c>
      <c r="Q8" s="18" t="s">
        <v>201</v>
      </c>
      <c r="R8" s="18"/>
      <c r="S8" s="18" t="s">
        <v>91</v>
      </c>
      <c r="T8" s="18"/>
    </row>
    <row r="9" spans="1:20" ht="18.75">
      <c r="A9" s="4">
        <v>5</v>
      </c>
      <c r="B9" s="17" t="s">
        <v>69</v>
      </c>
      <c r="C9" s="81" t="s">
        <v>103</v>
      </c>
      <c r="D9" s="81" t="s">
        <v>27</v>
      </c>
      <c r="E9" s="81">
        <v>18080105102</v>
      </c>
      <c r="F9" s="81" t="s">
        <v>87</v>
      </c>
      <c r="G9" s="81">
        <v>5</v>
      </c>
      <c r="H9" s="81">
        <v>15</v>
      </c>
      <c r="I9" s="81">
        <v>20</v>
      </c>
      <c r="J9" s="81">
        <v>9577584881</v>
      </c>
      <c r="K9" s="81" t="s">
        <v>76</v>
      </c>
      <c r="L9" s="81" t="s">
        <v>88</v>
      </c>
      <c r="M9" s="81" t="s">
        <v>88</v>
      </c>
      <c r="N9" s="81" t="s">
        <v>76</v>
      </c>
      <c r="O9" s="81" t="s">
        <v>88</v>
      </c>
      <c r="P9" s="24">
        <v>43558</v>
      </c>
      <c r="Q9" s="18" t="s">
        <v>201</v>
      </c>
      <c r="R9" s="18"/>
      <c r="S9" s="18" t="s">
        <v>91</v>
      </c>
      <c r="T9" s="18"/>
    </row>
    <row r="10" spans="1:20" ht="18.75">
      <c r="A10" s="4">
        <v>6</v>
      </c>
      <c r="B10" s="17" t="s">
        <v>69</v>
      </c>
      <c r="C10" s="81" t="s">
        <v>202</v>
      </c>
      <c r="D10" s="81" t="s">
        <v>27</v>
      </c>
      <c r="E10" s="81">
        <v>10880104601</v>
      </c>
      <c r="F10" s="81" t="s">
        <v>87</v>
      </c>
      <c r="G10" s="81">
        <v>21</v>
      </c>
      <c r="H10" s="81">
        <v>34</v>
      </c>
      <c r="I10" s="81">
        <v>55</v>
      </c>
      <c r="J10" s="81">
        <v>9859444940</v>
      </c>
      <c r="K10" s="81" t="s">
        <v>76</v>
      </c>
      <c r="L10" s="81" t="s">
        <v>203</v>
      </c>
      <c r="M10" s="81">
        <v>9678857257</v>
      </c>
      <c r="N10" s="81" t="s">
        <v>204</v>
      </c>
      <c r="O10" s="81">
        <v>8134916393</v>
      </c>
      <c r="P10" s="24">
        <v>43559</v>
      </c>
      <c r="Q10" s="18" t="s">
        <v>205</v>
      </c>
      <c r="R10" s="18"/>
      <c r="S10" s="18" t="s">
        <v>91</v>
      </c>
      <c r="T10" s="18"/>
    </row>
    <row r="11" spans="1:20" ht="18.75">
      <c r="A11" s="4">
        <v>7</v>
      </c>
      <c r="B11" s="17" t="s">
        <v>69</v>
      </c>
      <c r="C11" s="81" t="s">
        <v>206</v>
      </c>
      <c r="D11" s="81" t="s">
        <v>27</v>
      </c>
      <c r="E11" s="81">
        <v>18080104608</v>
      </c>
      <c r="F11" s="81" t="s">
        <v>107</v>
      </c>
      <c r="G11" s="81">
        <v>54</v>
      </c>
      <c r="H11" s="81">
        <v>47</v>
      </c>
      <c r="I11" s="81">
        <v>130</v>
      </c>
      <c r="J11" s="81">
        <v>9435510756</v>
      </c>
      <c r="K11" s="81" t="s">
        <v>76</v>
      </c>
      <c r="L11" s="81" t="s">
        <v>88</v>
      </c>
      <c r="M11" s="81" t="s">
        <v>88</v>
      </c>
      <c r="N11" s="81" t="s">
        <v>207</v>
      </c>
      <c r="O11" s="81">
        <v>7399686572</v>
      </c>
      <c r="P11" s="24">
        <v>43559</v>
      </c>
      <c r="Q11" s="18" t="s">
        <v>205</v>
      </c>
      <c r="R11" s="18"/>
      <c r="S11" s="18" t="s">
        <v>91</v>
      </c>
      <c r="T11" s="18"/>
    </row>
    <row r="12" spans="1:20" ht="18.75">
      <c r="A12" s="4">
        <v>8</v>
      </c>
      <c r="B12" s="17" t="s">
        <v>69</v>
      </c>
      <c r="C12" s="81" t="s">
        <v>108</v>
      </c>
      <c r="D12" s="81" t="s">
        <v>29</v>
      </c>
      <c r="E12" s="81">
        <v>166</v>
      </c>
      <c r="F12" s="81" t="s">
        <v>78</v>
      </c>
      <c r="G12" s="81">
        <v>25</v>
      </c>
      <c r="H12" s="81">
        <v>30</v>
      </c>
      <c r="I12" s="81">
        <v>55</v>
      </c>
      <c r="J12" s="81">
        <v>9954697482</v>
      </c>
      <c r="K12" s="81" t="s">
        <v>76</v>
      </c>
      <c r="L12" s="81" t="s">
        <v>88</v>
      </c>
      <c r="M12" s="81" t="s">
        <v>88</v>
      </c>
      <c r="N12" s="81" t="s">
        <v>76</v>
      </c>
      <c r="O12" s="81" t="s">
        <v>88</v>
      </c>
      <c r="P12" s="24">
        <v>43560</v>
      </c>
      <c r="Q12" s="18" t="s">
        <v>86</v>
      </c>
      <c r="R12" s="18"/>
      <c r="S12" s="18" t="s">
        <v>91</v>
      </c>
      <c r="T12" s="18"/>
    </row>
    <row r="13" spans="1:20" ht="18.75">
      <c r="A13" s="4">
        <v>9</v>
      </c>
      <c r="B13" s="17" t="s">
        <v>69</v>
      </c>
      <c r="C13" s="81" t="s">
        <v>109</v>
      </c>
      <c r="D13" s="81" t="s">
        <v>27</v>
      </c>
      <c r="E13" s="81">
        <v>18080104602</v>
      </c>
      <c r="F13" s="81" t="s">
        <v>87</v>
      </c>
      <c r="G13" s="81">
        <v>32</v>
      </c>
      <c r="H13" s="81">
        <v>30</v>
      </c>
      <c r="I13" s="81">
        <v>62</v>
      </c>
      <c r="J13" s="81">
        <v>98644866900</v>
      </c>
      <c r="K13" s="81" t="s">
        <v>76</v>
      </c>
      <c r="L13" s="81" t="s">
        <v>88</v>
      </c>
      <c r="M13" s="81" t="s">
        <v>88</v>
      </c>
      <c r="N13" s="81" t="s">
        <v>76</v>
      </c>
      <c r="O13" s="81" t="s">
        <v>88</v>
      </c>
      <c r="P13" s="24">
        <v>43560</v>
      </c>
      <c r="Q13" s="18" t="s">
        <v>86</v>
      </c>
      <c r="R13" s="18"/>
      <c r="S13" s="18" t="s">
        <v>91</v>
      </c>
      <c r="T13" s="18"/>
    </row>
    <row r="14" spans="1:20" ht="18.75">
      <c r="A14" s="4">
        <v>10</v>
      </c>
      <c r="B14" s="17" t="s">
        <v>69</v>
      </c>
      <c r="C14" s="81" t="s">
        <v>109</v>
      </c>
      <c r="D14" s="81" t="s">
        <v>27</v>
      </c>
      <c r="E14" s="81">
        <v>18080104603</v>
      </c>
      <c r="F14" s="81" t="s">
        <v>110</v>
      </c>
      <c r="G14" s="81">
        <v>12</v>
      </c>
      <c r="H14" s="81">
        <v>18</v>
      </c>
      <c r="I14" s="81">
        <v>30</v>
      </c>
      <c r="J14" s="81">
        <v>9678361900</v>
      </c>
      <c r="K14" s="81"/>
      <c r="L14" s="81" t="s">
        <v>88</v>
      </c>
      <c r="M14" s="81" t="s">
        <v>88</v>
      </c>
      <c r="N14" s="81" t="s">
        <v>76</v>
      </c>
      <c r="O14" s="81" t="s">
        <v>88</v>
      </c>
      <c r="P14" s="24">
        <v>43561</v>
      </c>
      <c r="Q14" s="18" t="s">
        <v>84</v>
      </c>
      <c r="R14" s="18"/>
      <c r="S14" s="18" t="s">
        <v>91</v>
      </c>
      <c r="T14" s="18"/>
    </row>
    <row r="15" spans="1:20" ht="18.75">
      <c r="A15" s="4">
        <v>11</v>
      </c>
      <c r="B15" s="17" t="s">
        <v>69</v>
      </c>
      <c r="C15" s="81" t="s">
        <v>109</v>
      </c>
      <c r="D15" s="81" t="s">
        <v>27</v>
      </c>
      <c r="E15" s="81">
        <v>18080104606</v>
      </c>
      <c r="F15" s="81" t="s">
        <v>79</v>
      </c>
      <c r="G15" s="81">
        <v>15</v>
      </c>
      <c r="H15" s="81">
        <v>10</v>
      </c>
      <c r="I15" s="81">
        <v>25</v>
      </c>
      <c r="J15" s="81">
        <v>95771307494</v>
      </c>
      <c r="K15" s="81" t="s">
        <v>76</v>
      </c>
      <c r="L15" s="81" t="s">
        <v>88</v>
      </c>
      <c r="M15" s="81" t="s">
        <v>88</v>
      </c>
      <c r="N15" s="81" t="s">
        <v>76</v>
      </c>
      <c r="O15" s="81" t="s">
        <v>88</v>
      </c>
      <c r="P15" s="24">
        <v>43561</v>
      </c>
      <c r="Q15" s="18" t="s">
        <v>84</v>
      </c>
      <c r="R15" s="18"/>
      <c r="S15" s="18" t="s">
        <v>91</v>
      </c>
      <c r="T15" s="18"/>
    </row>
    <row r="16" spans="1:20" ht="18.75">
      <c r="A16" s="4">
        <v>12</v>
      </c>
      <c r="B16" s="17" t="s">
        <v>69</v>
      </c>
      <c r="C16" s="81" t="s">
        <v>111</v>
      </c>
      <c r="D16" s="75" t="s">
        <v>29</v>
      </c>
      <c r="E16" s="81">
        <v>153</v>
      </c>
      <c r="F16" s="81" t="s">
        <v>78</v>
      </c>
      <c r="G16" s="81">
        <v>33</v>
      </c>
      <c r="H16" s="81">
        <v>31</v>
      </c>
      <c r="I16" s="81">
        <v>64</v>
      </c>
      <c r="J16" s="81"/>
      <c r="K16" s="81" t="s">
        <v>112</v>
      </c>
      <c r="L16" s="81" t="s">
        <v>113</v>
      </c>
      <c r="M16" s="81">
        <v>9435535157</v>
      </c>
      <c r="N16" s="81" t="s">
        <v>114</v>
      </c>
      <c r="O16" s="81"/>
      <c r="P16" s="24">
        <v>43563</v>
      </c>
      <c r="Q16" s="18" t="s">
        <v>85</v>
      </c>
      <c r="R16" s="18"/>
      <c r="S16" s="18" t="s">
        <v>91</v>
      </c>
      <c r="T16" s="18"/>
    </row>
    <row r="17" spans="1:20" ht="18.75">
      <c r="A17" s="4">
        <v>13</v>
      </c>
      <c r="B17" s="17" t="s">
        <v>69</v>
      </c>
      <c r="C17" s="81" t="s">
        <v>115</v>
      </c>
      <c r="D17" s="75" t="s">
        <v>27</v>
      </c>
      <c r="E17" s="81"/>
      <c r="F17" s="81" t="s">
        <v>77</v>
      </c>
      <c r="G17" s="81">
        <v>24</v>
      </c>
      <c r="H17" s="81">
        <v>26</v>
      </c>
      <c r="I17" s="81">
        <v>50</v>
      </c>
      <c r="J17" s="81">
        <v>9401034740</v>
      </c>
      <c r="K17" s="81" t="s">
        <v>76</v>
      </c>
      <c r="L17" s="81"/>
      <c r="M17" s="81"/>
      <c r="N17" s="81" t="s">
        <v>116</v>
      </c>
      <c r="O17" s="81"/>
      <c r="P17" s="24">
        <v>43563</v>
      </c>
      <c r="Q17" s="18" t="s">
        <v>85</v>
      </c>
      <c r="R17" s="18"/>
      <c r="S17" s="18" t="s">
        <v>91</v>
      </c>
      <c r="T17" s="18"/>
    </row>
    <row r="18" spans="1:20" ht="18.75">
      <c r="A18" s="4">
        <v>14</v>
      </c>
      <c r="B18" s="17" t="s">
        <v>69</v>
      </c>
      <c r="C18" s="81" t="s">
        <v>117</v>
      </c>
      <c r="D18" s="75" t="s">
        <v>27</v>
      </c>
      <c r="E18" s="81"/>
      <c r="F18" s="81" t="s">
        <v>92</v>
      </c>
      <c r="G18" s="81">
        <v>23</v>
      </c>
      <c r="H18" s="81">
        <v>39</v>
      </c>
      <c r="I18" s="81">
        <v>62</v>
      </c>
      <c r="J18" s="81">
        <v>9854968077</v>
      </c>
      <c r="K18" s="81" t="s">
        <v>76</v>
      </c>
      <c r="L18" s="81" t="s">
        <v>118</v>
      </c>
      <c r="M18" s="81">
        <v>9435535757</v>
      </c>
      <c r="N18" s="81" t="s">
        <v>114</v>
      </c>
      <c r="O18" s="81"/>
      <c r="P18" s="24">
        <v>43564</v>
      </c>
      <c r="Q18" s="18" t="s">
        <v>94</v>
      </c>
      <c r="R18" s="18"/>
      <c r="S18" s="18" t="s">
        <v>91</v>
      </c>
      <c r="T18" s="18"/>
    </row>
    <row r="19" spans="1:20" ht="18.75">
      <c r="A19" s="4">
        <v>15</v>
      </c>
      <c r="B19" s="17" t="s">
        <v>69</v>
      </c>
      <c r="C19" s="81" t="s">
        <v>208</v>
      </c>
      <c r="D19" s="75" t="s">
        <v>27</v>
      </c>
      <c r="E19" s="81"/>
      <c r="F19" s="81" t="s">
        <v>77</v>
      </c>
      <c r="G19" s="81">
        <v>23</v>
      </c>
      <c r="H19" s="81">
        <v>24</v>
      </c>
      <c r="I19" s="81">
        <v>47</v>
      </c>
      <c r="J19" s="81">
        <v>8749961231</v>
      </c>
      <c r="K19" s="81" t="s">
        <v>76</v>
      </c>
      <c r="L19" s="81" t="s">
        <v>76</v>
      </c>
      <c r="M19" s="81" t="s">
        <v>88</v>
      </c>
      <c r="N19" s="81" t="s">
        <v>76</v>
      </c>
      <c r="O19" s="81"/>
      <c r="P19" s="24">
        <v>43565</v>
      </c>
      <c r="Q19" s="18" t="s">
        <v>201</v>
      </c>
      <c r="R19" s="18"/>
      <c r="S19" s="18" t="s">
        <v>91</v>
      </c>
      <c r="T19" s="18"/>
    </row>
    <row r="20" spans="1:20" ht="18.75">
      <c r="A20" s="4">
        <v>16</v>
      </c>
      <c r="B20" s="17" t="s">
        <v>69</v>
      </c>
      <c r="C20" s="81" t="s">
        <v>119</v>
      </c>
      <c r="D20" s="75" t="s">
        <v>27</v>
      </c>
      <c r="E20" s="81"/>
      <c r="F20" s="81" t="s">
        <v>79</v>
      </c>
      <c r="G20" s="81">
        <v>27</v>
      </c>
      <c r="H20" s="81">
        <v>34</v>
      </c>
      <c r="I20" s="81">
        <v>61</v>
      </c>
      <c r="J20" s="81">
        <v>9613326577</v>
      </c>
      <c r="K20" s="81" t="s">
        <v>76</v>
      </c>
      <c r="L20" s="81" t="s">
        <v>120</v>
      </c>
      <c r="M20" s="81" t="s">
        <v>88</v>
      </c>
      <c r="N20" s="81" t="s">
        <v>82</v>
      </c>
      <c r="O20" s="81" t="s">
        <v>76</v>
      </c>
      <c r="P20" s="24">
        <v>43566</v>
      </c>
      <c r="Q20" s="18" t="s">
        <v>205</v>
      </c>
      <c r="R20" s="18"/>
      <c r="S20" s="18" t="s">
        <v>91</v>
      </c>
      <c r="T20" s="18"/>
    </row>
    <row r="21" spans="1:20" ht="18.75">
      <c r="A21" s="4">
        <v>17</v>
      </c>
      <c r="B21" s="17" t="s">
        <v>69</v>
      </c>
      <c r="C21" s="81" t="s">
        <v>121</v>
      </c>
      <c r="D21" s="75" t="s">
        <v>27</v>
      </c>
      <c r="E21" s="81"/>
      <c r="F21" s="81" t="s">
        <v>77</v>
      </c>
      <c r="G21" s="81">
        <v>24</v>
      </c>
      <c r="H21" s="81">
        <v>30</v>
      </c>
      <c r="I21" s="81">
        <v>54</v>
      </c>
      <c r="J21" s="81">
        <v>9577222473</v>
      </c>
      <c r="K21" s="81" t="s">
        <v>76</v>
      </c>
      <c r="L21" s="81" t="s">
        <v>76</v>
      </c>
      <c r="M21" s="81" t="s">
        <v>88</v>
      </c>
      <c r="N21" s="81" t="s">
        <v>76</v>
      </c>
      <c r="O21" s="81">
        <v>9859028860</v>
      </c>
      <c r="P21" s="24">
        <v>43566</v>
      </c>
      <c r="Q21" s="18" t="s">
        <v>205</v>
      </c>
      <c r="R21" s="18"/>
      <c r="S21" s="18" t="s">
        <v>91</v>
      </c>
      <c r="T21" s="18"/>
    </row>
    <row r="22" spans="1:20" ht="18.75">
      <c r="A22" s="4">
        <v>18</v>
      </c>
      <c r="B22" s="17" t="s">
        <v>69</v>
      </c>
      <c r="C22" s="81" t="s">
        <v>122</v>
      </c>
      <c r="D22" s="75" t="s">
        <v>29</v>
      </c>
      <c r="E22" s="81">
        <v>414</v>
      </c>
      <c r="F22" s="81" t="s">
        <v>78</v>
      </c>
      <c r="G22" s="81">
        <v>20</v>
      </c>
      <c r="H22" s="81">
        <v>23</v>
      </c>
      <c r="I22" s="81">
        <v>43</v>
      </c>
      <c r="J22" s="83">
        <v>9859428143</v>
      </c>
      <c r="K22" s="81" t="s">
        <v>76</v>
      </c>
      <c r="L22" s="81" t="s">
        <v>76</v>
      </c>
      <c r="M22" s="81" t="s">
        <v>88</v>
      </c>
      <c r="N22" s="81" t="s">
        <v>76</v>
      </c>
      <c r="O22" s="81"/>
      <c r="P22" s="24">
        <v>43567</v>
      </c>
      <c r="Q22" s="18" t="s">
        <v>86</v>
      </c>
      <c r="R22" s="18"/>
      <c r="S22" s="18" t="s">
        <v>91</v>
      </c>
      <c r="T22" s="18"/>
    </row>
    <row r="23" spans="1:20" ht="18.75">
      <c r="A23" s="4">
        <v>19</v>
      </c>
      <c r="B23" s="17" t="s">
        <v>69</v>
      </c>
      <c r="C23" s="84" t="s">
        <v>99</v>
      </c>
      <c r="D23" s="84" t="s">
        <v>29</v>
      </c>
      <c r="E23" s="85"/>
      <c r="F23" s="84" t="s">
        <v>78</v>
      </c>
      <c r="G23" s="85">
        <v>20</v>
      </c>
      <c r="H23" s="85">
        <v>28</v>
      </c>
      <c r="I23" s="84">
        <v>48</v>
      </c>
      <c r="J23" s="84"/>
      <c r="K23" s="84"/>
      <c r="L23" s="84"/>
      <c r="M23" s="84"/>
      <c r="N23" s="84"/>
      <c r="O23" s="84"/>
      <c r="P23" s="24">
        <v>43567</v>
      </c>
      <c r="Q23" s="18" t="s">
        <v>86</v>
      </c>
      <c r="R23" s="18"/>
      <c r="S23" s="18" t="s">
        <v>91</v>
      </c>
      <c r="T23" s="18"/>
    </row>
    <row r="24" spans="1:20" ht="18.75">
      <c r="A24" s="4">
        <v>20</v>
      </c>
      <c r="B24" s="17" t="s">
        <v>69</v>
      </c>
      <c r="C24" s="81" t="s">
        <v>123</v>
      </c>
      <c r="D24" s="75" t="s">
        <v>29</v>
      </c>
      <c r="E24" s="81">
        <v>413</v>
      </c>
      <c r="F24" s="81" t="s">
        <v>78</v>
      </c>
      <c r="G24" s="81">
        <v>20</v>
      </c>
      <c r="H24" s="81">
        <v>13</v>
      </c>
      <c r="I24" s="81">
        <v>33</v>
      </c>
      <c r="J24" s="83">
        <v>9864396452</v>
      </c>
      <c r="K24" s="81" t="s">
        <v>76</v>
      </c>
      <c r="L24" s="81" t="s">
        <v>76</v>
      </c>
      <c r="M24" s="81" t="s">
        <v>88</v>
      </c>
      <c r="N24" s="81" t="s">
        <v>76</v>
      </c>
      <c r="O24" s="81"/>
      <c r="P24" s="24">
        <v>43568</v>
      </c>
      <c r="Q24" s="18" t="s">
        <v>84</v>
      </c>
      <c r="R24" s="18"/>
      <c r="S24" s="18" t="s">
        <v>91</v>
      </c>
      <c r="T24" s="18"/>
    </row>
    <row r="25" spans="1:20" ht="18.75">
      <c r="A25" s="4">
        <v>21</v>
      </c>
      <c r="B25" s="17" t="s">
        <v>69</v>
      </c>
      <c r="C25" s="81" t="s">
        <v>124</v>
      </c>
      <c r="D25" s="75" t="s">
        <v>29</v>
      </c>
      <c r="E25" s="81">
        <v>72</v>
      </c>
      <c r="F25" s="81" t="s">
        <v>78</v>
      </c>
      <c r="G25" s="81">
        <v>20</v>
      </c>
      <c r="H25" s="81">
        <v>20</v>
      </c>
      <c r="I25" s="81">
        <v>40</v>
      </c>
      <c r="J25" s="83">
        <v>9508109444</v>
      </c>
      <c r="K25" s="81" t="s">
        <v>76</v>
      </c>
      <c r="L25" s="81" t="s">
        <v>76</v>
      </c>
      <c r="M25" s="81" t="s">
        <v>88</v>
      </c>
      <c r="N25" s="81" t="s">
        <v>76</v>
      </c>
      <c r="O25" s="81"/>
      <c r="P25" s="24">
        <v>43568</v>
      </c>
      <c r="Q25" s="18" t="s">
        <v>84</v>
      </c>
      <c r="R25" s="18"/>
      <c r="S25" s="18" t="s">
        <v>91</v>
      </c>
      <c r="T25" s="18"/>
    </row>
    <row r="26" spans="1:20" ht="18.75">
      <c r="A26" s="4">
        <v>22</v>
      </c>
      <c r="B26" s="17" t="s">
        <v>69</v>
      </c>
      <c r="C26" s="81" t="s">
        <v>125</v>
      </c>
      <c r="D26" s="75" t="s">
        <v>27</v>
      </c>
      <c r="E26" s="82"/>
      <c r="F26" s="75" t="s">
        <v>77</v>
      </c>
      <c r="G26" s="81">
        <v>16</v>
      </c>
      <c r="H26" s="81">
        <v>9</v>
      </c>
      <c r="I26" s="81">
        <v>25</v>
      </c>
      <c r="J26" s="81"/>
      <c r="K26" s="81" t="s">
        <v>76</v>
      </c>
      <c r="L26" s="81" t="s">
        <v>76</v>
      </c>
      <c r="M26" s="81" t="s">
        <v>88</v>
      </c>
      <c r="N26" s="81" t="s">
        <v>76</v>
      </c>
      <c r="O26" s="75"/>
      <c r="P26" s="24">
        <v>43568</v>
      </c>
      <c r="Q26" s="18" t="s">
        <v>84</v>
      </c>
      <c r="R26" s="18"/>
      <c r="S26" s="18" t="s">
        <v>91</v>
      </c>
      <c r="T26" s="18"/>
    </row>
    <row r="27" spans="1:20" ht="18.75">
      <c r="A27" s="4">
        <v>23</v>
      </c>
      <c r="B27" s="17" t="s">
        <v>69</v>
      </c>
      <c r="C27" s="81" t="s">
        <v>126</v>
      </c>
      <c r="D27" s="75" t="s">
        <v>29</v>
      </c>
      <c r="E27" s="81">
        <v>78</v>
      </c>
      <c r="F27" s="81" t="s">
        <v>78</v>
      </c>
      <c r="G27" s="81">
        <v>30</v>
      </c>
      <c r="H27" s="81">
        <v>16</v>
      </c>
      <c r="I27" s="81">
        <v>46</v>
      </c>
      <c r="J27" s="81">
        <v>9577350566</v>
      </c>
      <c r="K27" s="81" t="s">
        <v>127</v>
      </c>
      <c r="L27" s="81" t="s">
        <v>128</v>
      </c>
      <c r="M27" s="81"/>
      <c r="N27" s="81" t="s">
        <v>129</v>
      </c>
      <c r="O27" s="81"/>
      <c r="P27" s="24">
        <v>43572</v>
      </c>
      <c r="Q27" s="18" t="s">
        <v>201</v>
      </c>
      <c r="R27" s="18"/>
      <c r="S27" s="18" t="s">
        <v>91</v>
      </c>
      <c r="T27" s="18"/>
    </row>
    <row r="28" spans="1:20" ht="18.75">
      <c r="A28" s="4">
        <v>24</v>
      </c>
      <c r="B28" s="17" t="s">
        <v>69</v>
      </c>
      <c r="C28" s="81" t="s">
        <v>130</v>
      </c>
      <c r="D28" s="75" t="s">
        <v>27</v>
      </c>
      <c r="E28" s="81"/>
      <c r="F28" s="81" t="s">
        <v>81</v>
      </c>
      <c r="G28" s="81">
        <v>20</v>
      </c>
      <c r="H28" s="81">
        <v>27</v>
      </c>
      <c r="I28" s="81">
        <v>47</v>
      </c>
      <c r="J28" s="81">
        <v>9435386199</v>
      </c>
      <c r="K28" s="81" t="s">
        <v>76</v>
      </c>
      <c r="L28" s="81" t="s">
        <v>128</v>
      </c>
      <c r="M28" s="81"/>
      <c r="N28" s="81" t="s">
        <v>129</v>
      </c>
      <c r="O28" s="75"/>
      <c r="P28" s="24">
        <v>43572</v>
      </c>
      <c r="Q28" s="18" t="s">
        <v>201</v>
      </c>
      <c r="R28" s="18"/>
      <c r="S28" s="18" t="s">
        <v>91</v>
      </c>
      <c r="T28" s="18"/>
    </row>
    <row r="29" spans="1:20">
      <c r="A29" s="4">
        <v>25</v>
      </c>
      <c r="B29" s="17" t="s">
        <v>69</v>
      </c>
      <c r="C29" s="61" t="s">
        <v>131</v>
      </c>
      <c r="D29" s="18" t="s">
        <v>27</v>
      </c>
      <c r="E29" s="61"/>
      <c r="F29" s="61" t="s">
        <v>92</v>
      </c>
      <c r="G29" s="61">
        <v>54</v>
      </c>
      <c r="H29" s="61">
        <v>62</v>
      </c>
      <c r="I29" s="61">
        <v>116</v>
      </c>
      <c r="J29" s="61">
        <v>9577245675</v>
      </c>
      <c r="K29" s="61" t="s">
        <v>76</v>
      </c>
      <c r="L29" s="61" t="s">
        <v>132</v>
      </c>
      <c r="M29" s="61"/>
      <c r="N29" s="61" t="s">
        <v>133</v>
      </c>
      <c r="O29" s="61"/>
      <c r="P29" s="24">
        <v>43573</v>
      </c>
      <c r="Q29" s="18" t="s">
        <v>205</v>
      </c>
      <c r="R29" s="18"/>
      <c r="S29" s="18" t="s">
        <v>91</v>
      </c>
      <c r="T29" s="18"/>
    </row>
    <row r="30" spans="1:20">
      <c r="A30" s="4">
        <v>26</v>
      </c>
      <c r="B30" s="17" t="s">
        <v>69</v>
      </c>
      <c r="C30" s="61" t="s">
        <v>134</v>
      </c>
      <c r="D30" s="18" t="s">
        <v>27</v>
      </c>
      <c r="E30" s="61"/>
      <c r="F30" s="61" t="s">
        <v>77</v>
      </c>
      <c r="G30" s="61">
        <v>20</v>
      </c>
      <c r="H30" s="61">
        <v>19</v>
      </c>
      <c r="I30" s="61">
        <v>39</v>
      </c>
      <c r="J30" s="61">
        <v>9854551674</v>
      </c>
      <c r="K30" s="61" t="s">
        <v>135</v>
      </c>
      <c r="L30" s="61" t="s">
        <v>136</v>
      </c>
      <c r="M30" s="61">
        <v>8136011078</v>
      </c>
      <c r="N30" s="61" t="s">
        <v>137</v>
      </c>
      <c r="O30" s="61">
        <v>9577222077</v>
      </c>
      <c r="P30" s="24">
        <v>43575</v>
      </c>
      <c r="Q30" s="18" t="s">
        <v>84</v>
      </c>
      <c r="R30" s="18"/>
      <c r="S30" s="18" t="s">
        <v>91</v>
      </c>
      <c r="T30" s="18"/>
    </row>
    <row r="31" spans="1:20">
      <c r="A31" s="4">
        <v>27</v>
      </c>
      <c r="B31" s="17" t="s">
        <v>69</v>
      </c>
      <c r="C31" s="61" t="s">
        <v>138</v>
      </c>
      <c r="D31" s="18" t="s">
        <v>27</v>
      </c>
      <c r="E31" s="61"/>
      <c r="F31" s="61" t="s">
        <v>77</v>
      </c>
      <c r="G31" s="61">
        <v>8</v>
      </c>
      <c r="H31" s="61">
        <v>8</v>
      </c>
      <c r="I31" s="61">
        <v>16</v>
      </c>
      <c r="J31" s="61">
        <v>9859187968</v>
      </c>
      <c r="K31" s="61" t="s">
        <v>76</v>
      </c>
      <c r="L31" s="61" t="s">
        <v>76</v>
      </c>
      <c r="M31" s="61" t="s">
        <v>88</v>
      </c>
      <c r="N31" s="61" t="s">
        <v>76</v>
      </c>
      <c r="O31" s="61" t="s">
        <v>76</v>
      </c>
      <c r="P31" s="24">
        <v>43575</v>
      </c>
      <c r="Q31" s="18" t="s">
        <v>84</v>
      </c>
      <c r="R31" s="18"/>
      <c r="S31" s="18" t="s">
        <v>91</v>
      </c>
      <c r="T31" s="18"/>
    </row>
    <row r="32" spans="1:20">
      <c r="A32" s="4">
        <v>28</v>
      </c>
      <c r="B32" s="17" t="s">
        <v>69</v>
      </c>
      <c r="C32" s="61" t="s">
        <v>140</v>
      </c>
      <c r="D32" s="18" t="s">
        <v>27</v>
      </c>
      <c r="E32" s="19"/>
      <c r="F32" s="61" t="s">
        <v>77</v>
      </c>
      <c r="G32" s="61">
        <v>39</v>
      </c>
      <c r="H32" s="61">
        <v>24</v>
      </c>
      <c r="I32" s="61">
        <v>63</v>
      </c>
      <c r="J32" s="61"/>
      <c r="K32" s="61" t="s">
        <v>76</v>
      </c>
      <c r="L32" s="61" t="s">
        <v>76</v>
      </c>
      <c r="M32" s="61" t="s">
        <v>88</v>
      </c>
      <c r="N32" s="61" t="s">
        <v>139</v>
      </c>
      <c r="O32" s="61">
        <v>9707260905</v>
      </c>
      <c r="P32" s="24">
        <v>43577</v>
      </c>
      <c r="Q32" s="18" t="s">
        <v>85</v>
      </c>
      <c r="R32" s="18"/>
      <c r="S32" s="18" t="s">
        <v>91</v>
      </c>
      <c r="T32" s="18"/>
    </row>
    <row r="33" spans="1:20">
      <c r="A33" s="4">
        <v>29</v>
      </c>
      <c r="B33" s="17" t="s">
        <v>69</v>
      </c>
      <c r="C33" s="61" t="s">
        <v>141</v>
      </c>
      <c r="D33" s="18" t="s">
        <v>29</v>
      </c>
      <c r="E33" s="19"/>
      <c r="F33" s="61" t="s">
        <v>93</v>
      </c>
      <c r="G33" s="61">
        <v>13</v>
      </c>
      <c r="H33" s="61">
        <v>9</v>
      </c>
      <c r="I33" s="61">
        <v>22</v>
      </c>
      <c r="J33" s="61"/>
      <c r="K33" s="61" t="s">
        <v>76</v>
      </c>
      <c r="L33" s="61" t="s">
        <v>76</v>
      </c>
      <c r="M33" s="61" t="s">
        <v>88</v>
      </c>
      <c r="N33" s="61" t="s">
        <v>142</v>
      </c>
      <c r="O33" s="61">
        <v>8749802399</v>
      </c>
      <c r="P33" s="24">
        <v>43578</v>
      </c>
      <c r="Q33" s="18" t="s">
        <v>94</v>
      </c>
      <c r="R33" s="18"/>
      <c r="S33" s="18" t="s">
        <v>91</v>
      </c>
      <c r="T33" s="18"/>
    </row>
    <row r="34" spans="1:20">
      <c r="A34" s="4">
        <v>30</v>
      </c>
      <c r="B34" s="17" t="s">
        <v>69</v>
      </c>
      <c r="C34" s="61" t="s">
        <v>143</v>
      </c>
      <c r="D34" s="18" t="s">
        <v>27</v>
      </c>
      <c r="E34" s="19"/>
      <c r="F34" s="61" t="s">
        <v>77</v>
      </c>
      <c r="G34" s="61">
        <v>17</v>
      </c>
      <c r="H34" s="61">
        <v>20</v>
      </c>
      <c r="I34" s="61">
        <v>37</v>
      </c>
      <c r="J34" s="61"/>
      <c r="K34" s="61" t="s">
        <v>76</v>
      </c>
      <c r="L34" s="61" t="s">
        <v>76</v>
      </c>
      <c r="M34" s="61" t="s">
        <v>88</v>
      </c>
      <c r="N34" s="61" t="s">
        <v>142</v>
      </c>
      <c r="O34" s="61">
        <v>8749802399</v>
      </c>
      <c r="P34" s="24">
        <v>43578</v>
      </c>
      <c r="Q34" s="18" t="s">
        <v>94</v>
      </c>
      <c r="R34" s="18"/>
      <c r="S34" s="18" t="s">
        <v>91</v>
      </c>
      <c r="T34" s="18"/>
    </row>
    <row r="35" spans="1:20">
      <c r="A35" s="4">
        <v>31</v>
      </c>
      <c r="B35" s="17" t="s">
        <v>69</v>
      </c>
      <c r="C35" s="61" t="s">
        <v>145</v>
      </c>
      <c r="D35" s="18" t="s">
        <v>27</v>
      </c>
      <c r="E35" s="19"/>
      <c r="F35" s="61" t="s">
        <v>80</v>
      </c>
      <c r="G35" s="61">
        <v>44</v>
      </c>
      <c r="H35" s="61">
        <v>44</v>
      </c>
      <c r="I35" s="61">
        <v>88</v>
      </c>
      <c r="J35" s="61"/>
      <c r="K35" s="61" t="s">
        <v>76</v>
      </c>
      <c r="L35" s="61" t="s">
        <v>76</v>
      </c>
      <c r="M35" s="61" t="s">
        <v>88</v>
      </c>
      <c r="N35" s="61" t="s">
        <v>144</v>
      </c>
      <c r="O35" s="61">
        <v>9706700581</v>
      </c>
      <c r="P35" s="24">
        <v>43579</v>
      </c>
      <c r="Q35" s="18" t="s">
        <v>201</v>
      </c>
      <c r="R35" s="18"/>
      <c r="S35" s="18" t="s">
        <v>91</v>
      </c>
      <c r="T35" s="18"/>
    </row>
    <row r="36" spans="1:20">
      <c r="A36" s="4">
        <v>32</v>
      </c>
      <c r="B36" s="17" t="s">
        <v>69</v>
      </c>
      <c r="C36" s="61" t="s">
        <v>146</v>
      </c>
      <c r="D36" s="18" t="s">
        <v>29</v>
      </c>
      <c r="E36" s="19"/>
      <c r="F36" s="78" t="s">
        <v>78</v>
      </c>
      <c r="G36" s="61">
        <v>12</v>
      </c>
      <c r="H36" s="61">
        <v>10</v>
      </c>
      <c r="I36" s="61">
        <v>22</v>
      </c>
      <c r="J36" s="61"/>
      <c r="K36" s="61" t="s">
        <v>76</v>
      </c>
      <c r="L36" s="61" t="s">
        <v>76</v>
      </c>
      <c r="M36" s="61" t="s">
        <v>88</v>
      </c>
      <c r="N36" s="61" t="s">
        <v>76</v>
      </c>
      <c r="O36" s="61" t="s">
        <v>76</v>
      </c>
      <c r="P36" s="24">
        <v>43580</v>
      </c>
      <c r="Q36" s="18" t="s">
        <v>205</v>
      </c>
      <c r="R36" s="18"/>
      <c r="S36" s="18" t="s">
        <v>91</v>
      </c>
      <c r="T36" s="18"/>
    </row>
    <row r="37" spans="1:20">
      <c r="A37" s="4">
        <v>33</v>
      </c>
      <c r="B37" s="17" t="s">
        <v>69</v>
      </c>
      <c r="C37" s="61" t="s">
        <v>147</v>
      </c>
      <c r="D37" s="18" t="s">
        <v>27</v>
      </c>
      <c r="E37" s="19"/>
      <c r="F37" s="61" t="s">
        <v>77</v>
      </c>
      <c r="G37" s="61">
        <v>27</v>
      </c>
      <c r="H37" s="61">
        <v>21</v>
      </c>
      <c r="I37" s="61">
        <v>48</v>
      </c>
      <c r="J37" s="61"/>
      <c r="K37" s="61" t="s">
        <v>76</v>
      </c>
      <c r="L37" s="61" t="s">
        <v>76</v>
      </c>
      <c r="M37" s="61" t="s">
        <v>88</v>
      </c>
      <c r="N37" s="61" t="s">
        <v>139</v>
      </c>
      <c r="O37" s="61">
        <v>9707260905</v>
      </c>
      <c r="P37" s="24">
        <v>43580</v>
      </c>
      <c r="Q37" s="18" t="s">
        <v>205</v>
      </c>
      <c r="R37" s="18"/>
      <c r="S37" s="18" t="s">
        <v>91</v>
      </c>
      <c r="T37" s="18"/>
    </row>
    <row r="38" spans="1:20">
      <c r="A38" s="4">
        <v>34</v>
      </c>
      <c r="B38" s="17" t="s">
        <v>69</v>
      </c>
      <c r="C38" s="61" t="s">
        <v>148</v>
      </c>
      <c r="D38" s="18" t="s">
        <v>27</v>
      </c>
      <c r="E38" s="19"/>
      <c r="F38" s="61" t="s">
        <v>90</v>
      </c>
      <c r="G38" s="61">
        <v>90</v>
      </c>
      <c r="H38" s="61">
        <v>84</v>
      </c>
      <c r="I38" s="61">
        <v>174</v>
      </c>
      <c r="J38" s="61"/>
      <c r="K38" s="61" t="s">
        <v>76</v>
      </c>
      <c r="L38" s="61" t="s">
        <v>76</v>
      </c>
      <c r="M38" s="61" t="s">
        <v>88</v>
      </c>
      <c r="N38" s="61" t="s">
        <v>144</v>
      </c>
      <c r="O38" s="61">
        <v>9706700581</v>
      </c>
      <c r="P38" s="24">
        <v>43581</v>
      </c>
      <c r="Q38" s="18" t="s">
        <v>86</v>
      </c>
      <c r="R38" s="18"/>
      <c r="S38" s="18" t="s">
        <v>91</v>
      </c>
      <c r="T38" s="18"/>
    </row>
    <row r="39" spans="1:20">
      <c r="A39" s="4">
        <v>35</v>
      </c>
      <c r="B39" s="17" t="s">
        <v>69</v>
      </c>
      <c r="C39" s="61" t="s">
        <v>149</v>
      </c>
      <c r="D39" s="18" t="s">
        <v>27</v>
      </c>
      <c r="E39" s="19"/>
      <c r="F39" s="61" t="s">
        <v>92</v>
      </c>
      <c r="G39" s="61">
        <v>27</v>
      </c>
      <c r="H39" s="61">
        <v>13</v>
      </c>
      <c r="I39" s="61">
        <v>40</v>
      </c>
      <c r="J39" s="61"/>
      <c r="K39" s="61" t="s">
        <v>76</v>
      </c>
      <c r="L39" s="61" t="s">
        <v>76</v>
      </c>
      <c r="M39" s="61" t="s">
        <v>88</v>
      </c>
      <c r="N39" s="61" t="s">
        <v>76</v>
      </c>
      <c r="O39" s="61" t="s">
        <v>76</v>
      </c>
      <c r="P39" s="24">
        <v>43582</v>
      </c>
      <c r="Q39" s="18" t="s">
        <v>84</v>
      </c>
      <c r="R39" s="18"/>
      <c r="S39" s="18" t="s">
        <v>91</v>
      </c>
      <c r="T39" s="18"/>
    </row>
    <row r="40" spans="1:20">
      <c r="A40" s="4">
        <v>36</v>
      </c>
      <c r="B40" s="17" t="s">
        <v>69</v>
      </c>
      <c r="C40" s="61" t="s">
        <v>150</v>
      </c>
      <c r="D40" s="18" t="s">
        <v>29</v>
      </c>
      <c r="E40" s="61">
        <v>155</v>
      </c>
      <c r="F40" s="61" t="s">
        <v>78</v>
      </c>
      <c r="G40" s="61">
        <v>17</v>
      </c>
      <c r="H40" s="61">
        <v>10</v>
      </c>
      <c r="I40" s="61">
        <v>27</v>
      </c>
      <c r="J40" s="61">
        <v>8811907525</v>
      </c>
      <c r="K40" s="61" t="s">
        <v>151</v>
      </c>
      <c r="L40" s="61" t="s">
        <v>152</v>
      </c>
      <c r="M40" s="61">
        <v>7399477391</v>
      </c>
      <c r="N40" s="61" t="s">
        <v>153</v>
      </c>
      <c r="O40" s="61">
        <v>7896602116</v>
      </c>
      <c r="P40" s="24">
        <v>43584</v>
      </c>
      <c r="Q40" s="18" t="s">
        <v>85</v>
      </c>
      <c r="R40" s="18"/>
      <c r="S40" s="18" t="s">
        <v>91</v>
      </c>
      <c r="T40" s="18"/>
    </row>
    <row r="41" spans="1:20">
      <c r="A41" s="4">
        <v>37</v>
      </c>
      <c r="B41" s="17" t="s">
        <v>69</v>
      </c>
      <c r="C41" s="61" t="s">
        <v>154</v>
      </c>
      <c r="D41" s="18" t="s">
        <v>27</v>
      </c>
      <c r="E41" s="61">
        <v>18080115801</v>
      </c>
      <c r="F41" s="61" t="s">
        <v>87</v>
      </c>
      <c r="G41" s="61">
        <v>15</v>
      </c>
      <c r="H41" s="61">
        <v>18</v>
      </c>
      <c r="I41" s="61">
        <v>33</v>
      </c>
      <c r="J41" s="61">
        <v>8253905633</v>
      </c>
      <c r="K41" s="61" t="s">
        <v>76</v>
      </c>
      <c r="L41" s="61" t="s">
        <v>88</v>
      </c>
      <c r="M41" s="61" t="s">
        <v>88</v>
      </c>
      <c r="N41" s="61" t="s">
        <v>76</v>
      </c>
      <c r="O41" s="61" t="s">
        <v>88</v>
      </c>
      <c r="P41" s="24">
        <v>43584</v>
      </c>
      <c r="Q41" s="18" t="s">
        <v>85</v>
      </c>
      <c r="R41" s="18"/>
      <c r="S41" s="18" t="s">
        <v>91</v>
      </c>
      <c r="T41" s="18"/>
    </row>
    <row r="42" spans="1:20">
      <c r="A42" s="4">
        <v>38</v>
      </c>
      <c r="B42" s="17" t="s">
        <v>69</v>
      </c>
      <c r="C42" s="61" t="s">
        <v>155</v>
      </c>
      <c r="D42" s="18" t="s">
        <v>27</v>
      </c>
      <c r="E42" s="61">
        <v>18080115804</v>
      </c>
      <c r="F42" s="61" t="s">
        <v>92</v>
      </c>
      <c r="G42" s="61">
        <v>51</v>
      </c>
      <c r="H42" s="61">
        <v>36</v>
      </c>
      <c r="I42" s="61">
        <v>87</v>
      </c>
      <c r="J42" s="61">
        <v>8811809766</v>
      </c>
      <c r="K42" s="61" t="s">
        <v>76</v>
      </c>
      <c r="L42" s="61" t="s">
        <v>88</v>
      </c>
      <c r="M42" s="61" t="s">
        <v>88</v>
      </c>
      <c r="N42" s="61" t="s">
        <v>76</v>
      </c>
      <c r="O42" s="61" t="s">
        <v>88</v>
      </c>
      <c r="P42" s="24">
        <v>43585</v>
      </c>
      <c r="Q42" s="18" t="s">
        <v>94</v>
      </c>
      <c r="R42" s="18"/>
      <c r="S42" s="18" t="s">
        <v>91</v>
      </c>
      <c r="T42" s="18"/>
    </row>
    <row r="43" spans="1:20">
      <c r="A43" s="4">
        <v>39</v>
      </c>
      <c r="B43" s="17" t="s">
        <v>70</v>
      </c>
      <c r="C43" s="61" t="s">
        <v>156</v>
      </c>
      <c r="D43" s="18" t="s">
        <v>27</v>
      </c>
      <c r="E43" s="61">
        <v>18080115802</v>
      </c>
      <c r="F43" s="61" t="s">
        <v>79</v>
      </c>
      <c r="G43" s="61">
        <v>43</v>
      </c>
      <c r="H43" s="61">
        <v>43</v>
      </c>
      <c r="I43" s="61">
        <v>86</v>
      </c>
      <c r="J43" s="61" t="s">
        <v>88</v>
      </c>
      <c r="K43" s="61" t="s">
        <v>76</v>
      </c>
      <c r="L43" s="61" t="s">
        <v>88</v>
      </c>
      <c r="M43" s="61" t="s">
        <v>88</v>
      </c>
      <c r="N43" s="61" t="s">
        <v>76</v>
      </c>
      <c r="O43" s="61" t="s">
        <v>88</v>
      </c>
      <c r="P43" s="24">
        <v>43556</v>
      </c>
      <c r="Q43" s="18" t="s">
        <v>85</v>
      </c>
      <c r="R43" s="18"/>
      <c r="S43" s="18" t="s">
        <v>91</v>
      </c>
      <c r="T43" s="18"/>
    </row>
    <row r="44" spans="1:20">
      <c r="A44" s="4">
        <v>40</v>
      </c>
      <c r="B44" s="17" t="s">
        <v>70</v>
      </c>
      <c r="C44" s="61" t="s">
        <v>157</v>
      </c>
      <c r="D44" s="61" t="s">
        <v>27</v>
      </c>
      <c r="E44" s="61">
        <v>18080117201</v>
      </c>
      <c r="F44" s="61" t="s">
        <v>87</v>
      </c>
      <c r="G44" s="61">
        <v>16</v>
      </c>
      <c r="H44" s="61">
        <v>15</v>
      </c>
      <c r="I44" s="61">
        <v>31</v>
      </c>
      <c r="J44" s="61">
        <v>9854757386</v>
      </c>
      <c r="K44" s="61" t="s">
        <v>158</v>
      </c>
      <c r="L44" s="61" t="s">
        <v>159</v>
      </c>
      <c r="M44" s="61">
        <v>8255043660</v>
      </c>
      <c r="N44" s="61" t="s">
        <v>160</v>
      </c>
      <c r="O44" s="61">
        <v>8471973920</v>
      </c>
      <c r="P44" s="24">
        <v>43557</v>
      </c>
      <c r="Q44" s="18" t="s">
        <v>94</v>
      </c>
      <c r="R44" s="18"/>
      <c r="S44" s="18" t="s">
        <v>91</v>
      </c>
      <c r="T44" s="18"/>
    </row>
    <row r="45" spans="1:20">
      <c r="A45" s="4">
        <v>41</v>
      </c>
      <c r="B45" s="17" t="s">
        <v>70</v>
      </c>
      <c r="C45" s="61" t="s">
        <v>161</v>
      </c>
      <c r="D45" s="18" t="s">
        <v>29</v>
      </c>
      <c r="E45" s="61">
        <v>156</v>
      </c>
      <c r="F45" s="61" t="s">
        <v>78</v>
      </c>
      <c r="G45" s="61">
        <v>10</v>
      </c>
      <c r="H45" s="61">
        <v>7</v>
      </c>
      <c r="I45" s="61">
        <v>17</v>
      </c>
      <c r="J45" s="61">
        <v>7399337409</v>
      </c>
      <c r="K45" s="61" t="s">
        <v>76</v>
      </c>
      <c r="L45" s="61" t="s">
        <v>88</v>
      </c>
      <c r="M45" s="61" t="s">
        <v>88</v>
      </c>
      <c r="N45" s="61" t="s">
        <v>162</v>
      </c>
      <c r="O45" s="61">
        <v>8471973920</v>
      </c>
      <c r="P45" s="24">
        <v>43557</v>
      </c>
      <c r="Q45" s="18" t="s">
        <v>94</v>
      </c>
      <c r="R45" s="18"/>
      <c r="S45" s="18" t="s">
        <v>91</v>
      </c>
      <c r="T45" s="18"/>
    </row>
    <row r="46" spans="1:20">
      <c r="A46" s="4">
        <v>42</v>
      </c>
      <c r="B46" s="17" t="s">
        <v>70</v>
      </c>
      <c r="C46" s="61" t="s">
        <v>163</v>
      </c>
      <c r="D46" s="18" t="s">
        <v>27</v>
      </c>
      <c r="E46" s="61">
        <v>18080117101</v>
      </c>
      <c r="F46" s="61" t="s">
        <v>87</v>
      </c>
      <c r="G46" s="61">
        <v>10</v>
      </c>
      <c r="H46" s="61">
        <v>15</v>
      </c>
      <c r="I46" s="61">
        <v>25</v>
      </c>
      <c r="J46" s="61">
        <v>8011748758</v>
      </c>
      <c r="K46" s="61" t="s">
        <v>76</v>
      </c>
      <c r="L46" s="61" t="s">
        <v>88</v>
      </c>
      <c r="M46" s="61" t="s">
        <v>88</v>
      </c>
      <c r="N46" s="61" t="s">
        <v>164</v>
      </c>
      <c r="O46" s="61">
        <v>9577991928</v>
      </c>
      <c r="P46" s="24">
        <v>43558</v>
      </c>
      <c r="Q46" s="18" t="s">
        <v>201</v>
      </c>
      <c r="R46" s="18"/>
      <c r="S46" s="18" t="s">
        <v>91</v>
      </c>
      <c r="T46" s="18"/>
    </row>
    <row r="47" spans="1:20">
      <c r="A47" s="4">
        <v>43</v>
      </c>
      <c r="B47" s="17" t="s">
        <v>70</v>
      </c>
      <c r="C47" s="61" t="s">
        <v>165</v>
      </c>
      <c r="D47" s="18" t="s">
        <v>29</v>
      </c>
      <c r="E47" s="61">
        <v>327</v>
      </c>
      <c r="F47" s="61" t="s">
        <v>78</v>
      </c>
      <c r="G47" s="61">
        <v>10</v>
      </c>
      <c r="H47" s="61">
        <v>15</v>
      </c>
      <c r="I47" s="61">
        <v>25</v>
      </c>
      <c r="J47" s="61">
        <v>9435854047</v>
      </c>
      <c r="K47" s="61" t="s">
        <v>76</v>
      </c>
      <c r="L47" s="61" t="s">
        <v>88</v>
      </c>
      <c r="M47" s="61" t="s">
        <v>88</v>
      </c>
      <c r="N47" s="61" t="s">
        <v>76</v>
      </c>
      <c r="O47" s="61" t="s">
        <v>88</v>
      </c>
      <c r="P47" s="24">
        <v>43558</v>
      </c>
      <c r="Q47" s="18" t="s">
        <v>201</v>
      </c>
      <c r="R47" s="18"/>
      <c r="S47" s="18" t="s">
        <v>91</v>
      </c>
      <c r="T47" s="18"/>
    </row>
    <row r="48" spans="1:20">
      <c r="A48" s="4">
        <v>44</v>
      </c>
      <c r="B48" s="17" t="s">
        <v>70</v>
      </c>
      <c r="C48" s="61" t="s">
        <v>166</v>
      </c>
      <c r="D48" s="61" t="s">
        <v>27</v>
      </c>
      <c r="E48" s="61">
        <v>18080106101</v>
      </c>
      <c r="F48" s="61" t="s">
        <v>77</v>
      </c>
      <c r="G48" s="61">
        <v>20</v>
      </c>
      <c r="H48" s="61">
        <v>15</v>
      </c>
      <c r="I48" s="61">
        <v>35</v>
      </c>
      <c r="J48" s="61">
        <v>9577577311</v>
      </c>
      <c r="K48" s="61" t="s">
        <v>76</v>
      </c>
      <c r="L48" s="61" t="s">
        <v>76</v>
      </c>
      <c r="M48" s="61" t="s">
        <v>88</v>
      </c>
      <c r="N48" s="61" t="s">
        <v>76</v>
      </c>
      <c r="O48" s="61" t="s">
        <v>76</v>
      </c>
      <c r="P48" s="24">
        <v>43559</v>
      </c>
      <c r="Q48" s="18" t="s">
        <v>205</v>
      </c>
      <c r="R48" s="18"/>
      <c r="S48" s="18" t="s">
        <v>91</v>
      </c>
      <c r="T48" s="18"/>
    </row>
    <row r="49" spans="1:20">
      <c r="A49" s="4">
        <v>45</v>
      </c>
      <c r="B49" s="17" t="s">
        <v>70</v>
      </c>
      <c r="C49" s="61" t="s">
        <v>167</v>
      </c>
      <c r="D49" s="61" t="s">
        <v>27</v>
      </c>
      <c r="E49" s="61">
        <v>136</v>
      </c>
      <c r="F49" s="61" t="s">
        <v>77</v>
      </c>
      <c r="G49" s="61">
        <v>16</v>
      </c>
      <c r="H49" s="61">
        <v>15</v>
      </c>
      <c r="I49" s="61">
        <v>31</v>
      </c>
      <c r="J49" s="61">
        <v>9854689612</v>
      </c>
      <c r="K49" s="61" t="s">
        <v>168</v>
      </c>
      <c r="L49" s="61" t="s">
        <v>169</v>
      </c>
      <c r="M49" s="61">
        <v>7896842019</v>
      </c>
      <c r="N49" s="61" t="s">
        <v>170</v>
      </c>
      <c r="O49" s="61">
        <v>9707320377</v>
      </c>
      <c r="P49" s="24">
        <v>43560</v>
      </c>
      <c r="Q49" s="18" t="s">
        <v>86</v>
      </c>
      <c r="R49" s="18"/>
      <c r="S49" s="18" t="s">
        <v>91</v>
      </c>
      <c r="T49" s="18"/>
    </row>
    <row r="50" spans="1:20">
      <c r="A50" s="4">
        <v>46</v>
      </c>
      <c r="B50" s="17" t="s">
        <v>70</v>
      </c>
      <c r="C50" s="61" t="s">
        <v>171</v>
      </c>
      <c r="D50" s="61" t="s">
        <v>27</v>
      </c>
      <c r="E50" s="61"/>
      <c r="F50" s="61" t="s">
        <v>77</v>
      </c>
      <c r="G50" s="61">
        <v>24</v>
      </c>
      <c r="H50" s="61">
        <v>30</v>
      </c>
      <c r="I50" s="61">
        <v>54</v>
      </c>
      <c r="J50" s="61">
        <v>9613615365</v>
      </c>
      <c r="K50" s="61" t="s">
        <v>76</v>
      </c>
      <c r="L50" s="61" t="s">
        <v>76</v>
      </c>
      <c r="M50" s="61" t="s">
        <v>88</v>
      </c>
      <c r="N50" s="61" t="s">
        <v>76</v>
      </c>
      <c r="O50" s="61" t="s">
        <v>88</v>
      </c>
      <c r="P50" s="24">
        <v>43561</v>
      </c>
      <c r="Q50" s="18" t="s">
        <v>84</v>
      </c>
      <c r="R50" s="18"/>
      <c r="S50" s="18" t="s">
        <v>91</v>
      </c>
      <c r="T50" s="18"/>
    </row>
    <row r="51" spans="1:20">
      <c r="A51" s="4">
        <v>47</v>
      </c>
      <c r="B51" s="17" t="s">
        <v>70</v>
      </c>
      <c r="C51" s="61" t="s">
        <v>172</v>
      </c>
      <c r="D51" s="61" t="s">
        <v>27</v>
      </c>
      <c r="E51" s="61"/>
      <c r="F51" s="61" t="s">
        <v>79</v>
      </c>
      <c r="G51" s="61">
        <v>18</v>
      </c>
      <c r="H51" s="61">
        <v>16</v>
      </c>
      <c r="I51" s="61">
        <v>34</v>
      </c>
      <c r="J51" s="61"/>
      <c r="K51" s="61"/>
      <c r="L51" s="61" t="s">
        <v>76</v>
      </c>
      <c r="M51" s="61" t="s">
        <v>88</v>
      </c>
      <c r="N51" s="61" t="s">
        <v>76</v>
      </c>
      <c r="O51" s="61" t="s">
        <v>173</v>
      </c>
      <c r="P51" s="24">
        <v>43563</v>
      </c>
      <c r="Q51" s="18" t="s">
        <v>85</v>
      </c>
      <c r="R51" s="18"/>
      <c r="S51" s="18" t="s">
        <v>91</v>
      </c>
      <c r="T51" s="18"/>
    </row>
    <row r="52" spans="1:20">
      <c r="A52" s="4">
        <v>48</v>
      </c>
      <c r="B52" s="17" t="s">
        <v>70</v>
      </c>
      <c r="C52" s="61" t="s">
        <v>174</v>
      </c>
      <c r="D52" s="61" t="s">
        <v>27</v>
      </c>
      <c r="E52" s="61"/>
      <c r="F52" s="61" t="s">
        <v>92</v>
      </c>
      <c r="G52" s="61">
        <v>15</v>
      </c>
      <c r="H52" s="61">
        <v>22</v>
      </c>
      <c r="I52" s="61">
        <v>37</v>
      </c>
      <c r="J52" s="61"/>
      <c r="K52" s="61"/>
      <c r="L52" s="61" t="s">
        <v>76</v>
      </c>
      <c r="M52" s="61" t="s">
        <v>88</v>
      </c>
      <c r="N52" s="61" t="s">
        <v>76</v>
      </c>
      <c r="O52" s="61" t="s">
        <v>76</v>
      </c>
      <c r="P52" s="24">
        <v>43563</v>
      </c>
      <c r="Q52" s="18" t="s">
        <v>85</v>
      </c>
      <c r="R52" s="18"/>
      <c r="S52" s="18" t="s">
        <v>91</v>
      </c>
      <c r="T52" s="18"/>
    </row>
    <row r="53" spans="1:20">
      <c r="A53" s="4">
        <v>49</v>
      </c>
      <c r="B53" s="17" t="s">
        <v>70</v>
      </c>
      <c r="C53" s="61" t="s">
        <v>175</v>
      </c>
      <c r="D53" s="61" t="s">
        <v>27</v>
      </c>
      <c r="E53" s="61"/>
      <c r="F53" s="61" t="s">
        <v>81</v>
      </c>
      <c r="G53" s="61">
        <v>12</v>
      </c>
      <c r="H53" s="61">
        <v>13</v>
      </c>
      <c r="I53" s="61">
        <v>25</v>
      </c>
      <c r="J53" s="61"/>
      <c r="K53" s="61"/>
      <c r="L53" s="61" t="s">
        <v>76</v>
      </c>
      <c r="M53" s="61" t="s">
        <v>76</v>
      </c>
      <c r="N53" s="61" t="s">
        <v>76</v>
      </c>
      <c r="O53" s="61" t="s">
        <v>88</v>
      </c>
      <c r="P53" s="24">
        <v>43564</v>
      </c>
      <c r="Q53" s="18" t="s">
        <v>94</v>
      </c>
      <c r="R53" s="18"/>
      <c r="S53" s="18" t="s">
        <v>91</v>
      </c>
      <c r="T53" s="18"/>
    </row>
    <row r="54" spans="1:20">
      <c r="A54" s="4">
        <v>50</v>
      </c>
      <c r="B54" s="17" t="s">
        <v>70</v>
      </c>
      <c r="C54" s="61" t="s">
        <v>176</v>
      </c>
      <c r="D54" s="61" t="s">
        <v>27</v>
      </c>
      <c r="E54" s="61"/>
      <c r="F54" s="61" t="s">
        <v>79</v>
      </c>
      <c r="G54" s="61">
        <v>0</v>
      </c>
      <c r="H54" s="61">
        <v>30</v>
      </c>
      <c r="I54" s="61">
        <v>30</v>
      </c>
      <c r="J54" s="61"/>
      <c r="K54" s="61"/>
      <c r="L54" s="61" t="s">
        <v>76</v>
      </c>
      <c r="M54" s="61" t="s">
        <v>88</v>
      </c>
      <c r="N54" s="61" t="s">
        <v>76</v>
      </c>
      <c r="O54" s="61" t="s">
        <v>76</v>
      </c>
      <c r="P54" s="24">
        <v>43564</v>
      </c>
      <c r="Q54" s="18" t="s">
        <v>94</v>
      </c>
      <c r="R54" s="18"/>
      <c r="S54" s="18" t="s">
        <v>91</v>
      </c>
      <c r="T54" s="18"/>
    </row>
    <row r="55" spans="1:20">
      <c r="A55" s="4">
        <v>51</v>
      </c>
      <c r="B55" s="17" t="s">
        <v>70</v>
      </c>
      <c r="C55" s="61" t="s">
        <v>177</v>
      </c>
      <c r="D55" s="61" t="s">
        <v>29</v>
      </c>
      <c r="E55" s="61"/>
      <c r="F55" s="61" t="s">
        <v>78</v>
      </c>
      <c r="G55" s="61">
        <v>20</v>
      </c>
      <c r="H55" s="61">
        <v>19</v>
      </c>
      <c r="I55" s="61">
        <v>39</v>
      </c>
      <c r="J55" s="61">
        <v>9613243336</v>
      </c>
      <c r="K55" s="61" t="s">
        <v>76</v>
      </c>
      <c r="L55" s="61" t="s">
        <v>76</v>
      </c>
      <c r="M55" s="61" t="s">
        <v>88</v>
      </c>
      <c r="N55" s="61" t="s">
        <v>76</v>
      </c>
      <c r="O55" s="61" t="s">
        <v>76</v>
      </c>
      <c r="P55" s="24">
        <v>43565</v>
      </c>
      <c r="Q55" s="18" t="s">
        <v>201</v>
      </c>
      <c r="R55" s="18"/>
      <c r="S55" s="18" t="s">
        <v>91</v>
      </c>
      <c r="T55" s="18"/>
    </row>
    <row r="56" spans="1:20">
      <c r="A56" s="4">
        <v>52</v>
      </c>
      <c r="B56" s="17" t="s">
        <v>70</v>
      </c>
      <c r="C56" s="61" t="s">
        <v>178</v>
      </c>
      <c r="D56" s="61" t="s">
        <v>27</v>
      </c>
      <c r="E56" s="61"/>
      <c r="F56" s="61" t="s">
        <v>77</v>
      </c>
      <c r="G56" s="61">
        <v>18</v>
      </c>
      <c r="H56" s="61">
        <v>11</v>
      </c>
      <c r="I56" s="61">
        <v>29</v>
      </c>
      <c r="J56" s="61" t="s">
        <v>88</v>
      </c>
      <c r="K56" s="61" t="s">
        <v>76</v>
      </c>
      <c r="L56" s="61" t="s">
        <v>76</v>
      </c>
      <c r="M56" s="61" t="s">
        <v>88</v>
      </c>
      <c r="N56" s="61" t="s">
        <v>76</v>
      </c>
      <c r="O56" s="61" t="s">
        <v>173</v>
      </c>
      <c r="P56" s="24">
        <v>43565</v>
      </c>
      <c r="Q56" s="18" t="s">
        <v>201</v>
      </c>
      <c r="R56" s="18"/>
      <c r="S56" s="18" t="s">
        <v>91</v>
      </c>
      <c r="T56" s="18"/>
    </row>
    <row r="57" spans="1:20">
      <c r="A57" s="4">
        <v>53</v>
      </c>
      <c r="B57" s="17" t="s">
        <v>70</v>
      </c>
      <c r="C57" s="61" t="s">
        <v>209</v>
      </c>
      <c r="D57" s="18" t="s">
        <v>29</v>
      </c>
      <c r="E57" s="61">
        <v>5</v>
      </c>
      <c r="F57" s="61" t="s">
        <v>78</v>
      </c>
      <c r="G57" s="61">
        <v>19</v>
      </c>
      <c r="H57" s="61">
        <v>22</v>
      </c>
      <c r="I57" s="61">
        <v>41</v>
      </c>
      <c r="J57" s="61">
        <v>9854971983</v>
      </c>
      <c r="K57" s="61"/>
      <c r="L57" s="61" t="s">
        <v>76</v>
      </c>
      <c r="M57" s="61"/>
      <c r="N57" s="61" t="s">
        <v>76</v>
      </c>
      <c r="O57" s="61"/>
      <c r="P57" s="24">
        <v>43566</v>
      </c>
      <c r="Q57" s="18" t="s">
        <v>205</v>
      </c>
      <c r="R57" s="18"/>
      <c r="S57" s="18" t="s">
        <v>91</v>
      </c>
      <c r="T57" s="18"/>
    </row>
    <row r="58" spans="1:20">
      <c r="A58" s="4">
        <v>54</v>
      </c>
      <c r="B58" s="17" t="s">
        <v>70</v>
      </c>
      <c r="C58" s="61" t="s">
        <v>210</v>
      </c>
      <c r="D58" s="18" t="s">
        <v>27</v>
      </c>
      <c r="E58" s="61">
        <v>1808011901</v>
      </c>
      <c r="F58" s="61" t="s">
        <v>77</v>
      </c>
      <c r="G58" s="61">
        <v>21</v>
      </c>
      <c r="H58" s="61">
        <v>33</v>
      </c>
      <c r="I58" s="61">
        <v>54</v>
      </c>
      <c r="J58" s="61">
        <v>9859165694</v>
      </c>
      <c r="K58" s="61"/>
      <c r="L58" s="61" t="s">
        <v>76</v>
      </c>
      <c r="M58" s="61"/>
      <c r="N58" s="61" t="s">
        <v>190</v>
      </c>
      <c r="O58" s="61"/>
      <c r="P58" s="24">
        <v>43566</v>
      </c>
      <c r="Q58" s="18" t="s">
        <v>205</v>
      </c>
      <c r="R58" s="18"/>
      <c r="S58" s="18" t="s">
        <v>91</v>
      </c>
      <c r="T58" s="18"/>
    </row>
    <row r="59" spans="1:20">
      <c r="A59" s="4">
        <v>55</v>
      </c>
      <c r="B59" s="17" t="s">
        <v>70</v>
      </c>
      <c r="C59" s="61" t="s">
        <v>211</v>
      </c>
      <c r="D59" s="18" t="s">
        <v>27</v>
      </c>
      <c r="E59" s="61">
        <v>11210</v>
      </c>
      <c r="F59" s="61" t="s">
        <v>77</v>
      </c>
      <c r="G59" s="61">
        <v>9</v>
      </c>
      <c r="H59" s="61">
        <v>12</v>
      </c>
      <c r="I59" s="61">
        <v>21</v>
      </c>
      <c r="J59" s="61">
        <v>8011090392</v>
      </c>
      <c r="K59" s="61"/>
      <c r="L59" s="61" t="s">
        <v>212</v>
      </c>
      <c r="M59" s="61">
        <v>9401389649</v>
      </c>
      <c r="N59" s="61" t="s">
        <v>213</v>
      </c>
      <c r="O59" s="61">
        <v>7399709430</v>
      </c>
      <c r="P59" s="24">
        <v>43567</v>
      </c>
      <c r="Q59" s="18" t="s">
        <v>86</v>
      </c>
      <c r="R59" s="18"/>
      <c r="S59" s="18" t="s">
        <v>91</v>
      </c>
      <c r="T59" s="18"/>
    </row>
    <row r="60" spans="1:20">
      <c r="A60" s="4">
        <v>56</v>
      </c>
      <c r="B60" s="17" t="s">
        <v>70</v>
      </c>
      <c r="C60" s="61" t="s">
        <v>214</v>
      </c>
      <c r="D60" s="18" t="s">
        <v>29</v>
      </c>
      <c r="E60" s="61">
        <v>4</v>
      </c>
      <c r="F60" s="61" t="s">
        <v>78</v>
      </c>
      <c r="G60" s="61">
        <v>8</v>
      </c>
      <c r="H60" s="61">
        <v>7</v>
      </c>
      <c r="I60" s="61">
        <v>15</v>
      </c>
      <c r="J60" s="61">
        <v>8474815186</v>
      </c>
      <c r="K60" s="61"/>
      <c r="L60" s="61" t="s">
        <v>76</v>
      </c>
      <c r="M60" s="61" t="s">
        <v>88</v>
      </c>
      <c r="N60" s="61" t="s">
        <v>76</v>
      </c>
      <c r="O60" s="61" t="s">
        <v>88</v>
      </c>
      <c r="P60" s="24">
        <v>43567</v>
      </c>
      <c r="Q60" s="18" t="s">
        <v>86</v>
      </c>
      <c r="R60" s="18"/>
      <c r="S60" s="18" t="s">
        <v>91</v>
      </c>
      <c r="T60" s="18"/>
    </row>
    <row r="61" spans="1:20">
      <c r="A61" s="4">
        <v>57</v>
      </c>
      <c r="B61" s="17" t="s">
        <v>70</v>
      </c>
      <c r="C61" s="61" t="s">
        <v>215</v>
      </c>
      <c r="D61" s="18" t="s">
        <v>29</v>
      </c>
      <c r="E61" s="61">
        <v>191</v>
      </c>
      <c r="F61" s="61" t="s">
        <v>78</v>
      </c>
      <c r="G61" s="61">
        <v>21</v>
      </c>
      <c r="H61" s="61">
        <v>3</v>
      </c>
      <c r="I61" s="61">
        <v>24</v>
      </c>
      <c r="J61" s="61">
        <v>8749869316</v>
      </c>
      <c r="K61" s="61"/>
      <c r="L61" s="61" t="s">
        <v>76</v>
      </c>
      <c r="M61" s="61"/>
      <c r="N61" s="61" t="s">
        <v>191</v>
      </c>
      <c r="O61" s="61" t="s">
        <v>88</v>
      </c>
      <c r="P61" s="24">
        <v>43568</v>
      </c>
      <c r="Q61" s="18" t="s">
        <v>84</v>
      </c>
      <c r="R61" s="18"/>
      <c r="S61" s="18" t="s">
        <v>91</v>
      </c>
      <c r="T61" s="18"/>
    </row>
    <row r="62" spans="1:20">
      <c r="A62" s="4">
        <v>58</v>
      </c>
      <c r="B62" s="17" t="s">
        <v>70</v>
      </c>
      <c r="C62" s="61" t="s">
        <v>192</v>
      </c>
      <c r="D62" s="18" t="s">
        <v>27</v>
      </c>
      <c r="E62" s="61">
        <v>18080112002</v>
      </c>
      <c r="F62" s="61" t="s">
        <v>89</v>
      </c>
      <c r="G62" s="61">
        <v>63</v>
      </c>
      <c r="H62" s="61">
        <v>68</v>
      </c>
      <c r="I62" s="61">
        <v>131</v>
      </c>
      <c r="J62" s="61">
        <v>9854073633</v>
      </c>
      <c r="K62" s="61"/>
      <c r="L62" s="61" t="s">
        <v>76</v>
      </c>
      <c r="M62" s="61"/>
      <c r="N62" s="61" t="s">
        <v>76</v>
      </c>
      <c r="O62" s="61" t="s">
        <v>88</v>
      </c>
      <c r="P62" s="24">
        <v>43572</v>
      </c>
      <c r="Q62" s="18" t="s">
        <v>201</v>
      </c>
      <c r="R62" s="18"/>
      <c r="S62" s="18" t="s">
        <v>91</v>
      </c>
      <c r="T62" s="18"/>
    </row>
    <row r="63" spans="1:20">
      <c r="A63" s="4">
        <v>59</v>
      </c>
      <c r="B63" s="17" t="s">
        <v>70</v>
      </c>
      <c r="C63" s="61" t="s">
        <v>216</v>
      </c>
      <c r="D63" s="18" t="s">
        <v>29</v>
      </c>
      <c r="E63" s="61">
        <v>434</v>
      </c>
      <c r="F63" s="61"/>
      <c r="G63" s="61">
        <v>8</v>
      </c>
      <c r="H63" s="61">
        <v>12</v>
      </c>
      <c r="I63" s="61">
        <v>20</v>
      </c>
      <c r="J63" s="61">
        <v>9859536513</v>
      </c>
      <c r="K63" s="61" t="s">
        <v>76</v>
      </c>
      <c r="L63" s="61" t="s">
        <v>217</v>
      </c>
      <c r="M63" s="61">
        <v>9707859490</v>
      </c>
      <c r="N63" s="61" t="s">
        <v>218</v>
      </c>
      <c r="O63" s="61">
        <v>8136099471</v>
      </c>
      <c r="P63" s="24">
        <v>43573</v>
      </c>
      <c r="Q63" s="18" t="s">
        <v>205</v>
      </c>
      <c r="R63" s="18"/>
      <c r="S63" s="18" t="s">
        <v>91</v>
      </c>
      <c r="T63" s="18"/>
    </row>
    <row r="64" spans="1:20">
      <c r="A64" s="4">
        <v>60</v>
      </c>
      <c r="B64" s="17" t="s">
        <v>70</v>
      </c>
      <c r="C64" s="61" t="s">
        <v>219</v>
      </c>
      <c r="D64" s="18" t="s">
        <v>27</v>
      </c>
      <c r="E64" s="61">
        <v>1830112201</v>
      </c>
      <c r="F64" s="61"/>
      <c r="G64" s="61">
        <v>14</v>
      </c>
      <c r="H64" s="61">
        <v>4</v>
      </c>
      <c r="I64" s="61">
        <v>18</v>
      </c>
      <c r="J64" s="61">
        <v>9954513075</v>
      </c>
      <c r="K64" s="61" t="s">
        <v>76</v>
      </c>
      <c r="L64" s="61" t="s">
        <v>88</v>
      </c>
      <c r="M64" s="61"/>
      <c r="N64" s="61" t="s">
        <v>220</v>
      </c>
      <c r="O64" s="61">
        <v>7399983944</v>
      </c>
      <c r="P64" s="24">
        <v>43573</v>
      </c>
      <c r="Q64" s="18" t="s">
        <v>205</v>
      </c>
      <c r="R64" s="18"/>
      <c r="S64" s="18" t="s">
        <v>91</v>
      </c>
      <c r="T64" s="18"/>
    </row>
    <row r="65" spans="1:20">
      <c r="A65" s="4">
        <v>61</v>
      </c>
      <c r="B65" s="17" t="s">
        <v>70</v>
      </c>
      <c r="C65" s="61" t="s">
        <v>221</v>
      </c>
      <c r="D65" s="18" t="s">
        <v>29</v>
      </c>
      <c r="E65" s="61">
        <v>7</v>
      </c>
      <c r="F65" s="61"/>
      <c r="G65" s="61">
        <v>21</v>
      </c>
      <c r="H65" s="61">
        <v>24</v>
      </c>
      <c r="I65" s="61">
        <v>45</v>
      </c>
      <c r="J65" s="61">
        <v>9859418718</v>
      </c>
      <c r="K65" s="61" t="s">
        <v>76</v>
      </c>
      <c r="L65" s="61" t="s">
        <v>88</v>
      </c>
      <c r="M65" s="61" t="s">
        <v>88</v>
      </c>
      <c r="N65" s="61" t="s">
        <v>88</v>
      </c>
      <c r="O65" s="61" t="s">
        <v>88</v>
      </c>
      <c r="P65" s="24">
        <v>43573</v>
      </c>
      <c r="Q65" s="18" t="s">
        <v>205</v>
      </c>
      <c r="R65" s="18"/>
      <c r="S65" s="18" t="s">
        <v>91</v>
      </c>
      <c r="T65" s="18"/>
    </row>
    <row r="66" spans="1:20">
      <c r="A66" s="4">
        <v>62</v>
      </c>
      <c r="B66" s="17" t="s">
        <v>70</v>
      </c>
      <c r="C66" s="61" t="s">
        <v>222</v>
      </c>
      <c r="D66" s="18" t="s">
        <v>29</v>
      </c>
      <c r="E66" s="61">
        <v>443</v>
      </c>
      <c r="F66" s="61"/>
      <c r="G66" s="61">
        <v>17</v>
      </c>
      <c r="H66" s="61">
        <v>13</v>
      </c>
      <c r="I66" s="61">
        <v>30</v>
      </c>
      <c r="J66" s="61">
        <v>961364351</v>
      </c>
      <c r="K66" s="61" t="s">
        <v>76</v>
      </c>
      <c r="L66" s="61" t="s">
        <v>88</v>
      </c>
      <c r="M66" s="61" t="s">
        <v>88</v>
      </c>
      <c r="N66" s="61" t="s">
        <v>88</v>
      </c>
      <c r="O66" s="61" t="s">
        <v>88</v>
      </c>
      <c r="P66" s="24">
        <v>43575</v>
      </c>
      <c r="Q66" s="18" t="s">
        <v>84</v>
      </c>
      <c r="R66" s="18"/>
      <c r="S66" s="18" t="s">
        <v>193</v>
      </c>
      <c r="T66" s="18"/>
    </row>
    <row r="67" spans="1:20">
      <c r="A67" s="4">
        <v>63</v>
      </c>
      <c r="B67" s="17" t="s">
        <v>70</v>
      </c>
      <c r="C67" s="61" t="s">
        <v>223</v>
      </c>
      <c r="D67" s="18" t="s">
        <v>27</v>
      </c>
      <c r="E67" s="61">
        <v>18080111602</v>
      </c>
      <c r="F67" s="61" t="s">
        <v>194</v>
      </c>
      <c r="G67" s="61">
        <v>14</v>
      </c>
      <c r="H67" s="61">
        <v>17</v>
      </c>
      <c r="I67" s="61">
        <v>31</v>
      </c>
      <c r="J67" s="61">
        <v>9859675294</v>
      </c>
      <c r="K67" s="61"/>
      <c r="L67" s="61" t="s">
        <v>199</v>
      </c>
      <c r="M67" s="61">
        <v>9854509131</v>
      </c>
      <c r="N67" s="61" t="s">
        <v>200</v>
      </c>
      <c r="O67" s="61">
        <v>9577615513</v>
      </c>
      <c r="P67" s="24">
        <v>43577</v>
      </c>
      <c r="Q67" s="18" t="s">
        <v>85</v>
      </c>
      <c r="R67" s="18"/>
      <c r="S67" s="18" t="s">
        <v>91</v>
      </c>
      <c r="T67" s="18"/>
    </row>
    <row r="68" spans="1:20">
      <c r="A68" s="4">
        <v>64</v>
      </c>
      <c r="B68" s="17" t="s">
        <v>70</v>
      </c>
      <c r="C68" s="61" t="s">
        <v>224</v>
      </c>
      <c r="D68" s="18" t="s">
        <v>27</v>
      </c>
      <c r="E68" s="61">
        <v>18080111603</v>
      </c>
      <c r="F68" s="61" t="s">
        <v>194</v>
      </c>
      <c r="G68" s="61">
        <v>0</v>
      </c>
      <c r="H68" s="61">
        <v>30</v>
      </c>
      <c r="I68" s="61">
        <v>30</v>
      </c>
      <c r="J68" s="61" t="s">
        <v>88</v>
      </c>
      <c r="K68" s="61"/>
      <c r="L68" s="61" t="s">
        <v>76</v>
      </c>
      <c r="M68" s="61" t="s">
        <v>88</v>
      </c>
      <c r="N68" s="61" t="s">
        <v>76</v>
      </c>
      <c r="O68" s="61" t="s">
        <v>88</v>
      </c>
      <c r="P68" s="24">
        <v>43577</v>
      </c>
      <c r="Q68" s="18" t="s">
        <v>85</v>
      </c>
      <c r="R68" s="18"/>
      <c r="S68" s="18" t="s">
        <v>91</v>
      </c>
      <c r="T68" s="18"/>
    </row>
    <row r="69" spans="1:20">
      <c r="A69" s="4">
        <v>65</v>
      </c>
      <c r="B69" s="17" t="s">
        <v>70</v>
      </c>
      <c r="C69" s="61" t="s">
        <v>225</v>
      </c>
      <c r="D69" s="18" t="s">
        <v>27</v>
      </c>
      <c r="E69" s="61">
        <v>18080111601</v>
      </c>
      <c r="F69" s="61" t="s">
        <v>194</v>
      </c>
      <c r="G69" s="61">
        <v>38</v>
      </c>
      <c r="H69" s="61">
        <v>42</v>
      </c>
      <c r="I69" s="61">
        <v>80</v>
      </c>
      <c r="J69" s="61">
        <v>9854767753</v>
      </c>
      <c r="K69" s="61"/>
      <c r="L69" s="61" t="s">
        <v>226</v>
      </c>
      <c r="M69" s="61"/>
      <c r="N69" s="61" t="s">
        <v>227</v>
      </c>
      <c r="O69" s="61">
        <v>7399622707</v>
      </c>
      <c r="P69" s="24">
        <v>43578</v>
      </c>
      <c r="Q69" s="18" t="s">
        <v>94</v>
      </c>
      <c r="R69" s="18"/>
      <c r="S69" s="18" t="s">
        <v>91</v>
      </c>
      <c r="T69" s="18"/>
    </row>
    <row r="70" spans="1:20">
      <c r="A70" s="4">
        <v>66</v>
      </c>
      <c r="B70" s="17" t="s">
        <v>70</v>
      </c>
      <c r="C70" s="61" t="s">
        <v>228</v>
      </c>
      <c r="D70" s="18" t="s">
        <v>29</v>
      </c>
      <c r="E70" s="61">
        <v>202</v>
      </c>
      <c r="F70" s="61" t="s">
        <v>78</v>
      </c>
      <c r="G70" s="61">
        <v>6</v>
      </c>
      <c r="H70" s="61">
        <v>4</v>
      </c>
      <c r="I70" s="61">
        <v>10</v>
      </c>
      <c r="J70" s="61">
        <v>7399356399</v>
      </c>
      <c r="K70" s="61" t="s">
        <v>76</v>
      </c>
      <c r="L70" s="61" t="s">
        <v>76</v>
      </c>
      <c r="M70" s="61"/>
      <c r="N70" s="61" t="s">
        <v>229</v>
      </c>
      <c r="O70" s="61">
        <v>8753023042</v>
      </c>
      <c r="P70" s="24">
        <v>43578</v>
      </c>
      <c r="Q70" s="18" t="s">
        <v>94</v>
      </c>
      <c r="R70" s="18"/>
      <c r="S70" s="18" t="s">
        <v>91</v>
      </c>
      <c r="T70" s="18"/>
    </row>
    <row r="71" spans="1:20">
      <c r="A71" s="4">
        <v>67</v>
      </c>
      <c r="B71" s="17" t="s">
        <v>70</v>
      </c>
      <c r="C71" s="61" t="s">
        <v>195</v>
      </c>
      <c r="D71" s="18" t="s">
        <v>27</v>
      </c>
      <c r="E71" s="61">
        <v>18080111604</v>
      </c>
      <c r="F71" s="61" t="s">
        <v>89</v>
      </c>
      <c r="G71" s="61">
        <v>23</v>
      </c>
      <c r="H71" s="61">
        <v>28</v>
      </c>
      <c r="I71" s="61">
        <v>51</v>
      </c>
      <c r="J71" s="61">
        <v>9854168745</v>
      </c>
      <c r="K71" s="61"/>
      <c r="L71" s="61" t="s">
        <v>76</v>
      </c>
      <c r="M71" s="61"/>
      <c r="N71" s="61" t="s">
        <v>76</v>
      </c>
      <c r="O71" s="61" t="s">
        <v>88</v>
      </c>
      <c r="P71" s="24">
        <v>43579</v>
      </c>
      <c r="Q71" s="18" t="s">
        <v>201</v>
      </c>
      <c r="R71" s="18"/>
      <c r="S71" s="18" t="s">
        <v>91</v>
      </c>
      <c r="T71" s="18"/>
    </row>
    <row r="72" spans="1:20">
      <c r="A72" s="4">
        <v>68</v>
      </c>
      <c r="B72" s="17" t="s">
        <v>70</v>
      </c>
      <c r="C72" s="61" t="s">
        <v>196</v>
      </c>
      <c r="D72" s="18" t="s">
        <v>27</v>
      </c>
      <c r="E72" s="61">
        <v>18080111606</v>
      </c>
      <c r="F72" s="61" t="s">
        <v>92</v>
      </c>
      <c r="G72" s="61">
        <v>17</v>
      </c>
      <c r="H72" s="61">
        <v>13</v>
      </c>
      <c r="I72" s="61">
        <v>30</v>
      </c>
      <c r="J72" s="61">
        <v>9954123106</v>
      </c>
      <c r="K72" s="61"/>
      <c r="L72" s="61" t="s">
        <v>76</v>
      </c>
      <c r="M72" s="61"/>
      <c r="N72" s="61" t="s">
        <v>76</v>
      </c>
      <c r="O72" s="61" t="s">
        <v>88</v>
      </c>
      <c r="P72" s="24">
        <v>43579</v>
      </c>
      <c r="Q72" s="18" t="s">
        <v>201</v>
      </c>
      <c r="R72" s="18"/>
      <c r="S72" s="18" t="s">
        <v>91</v>
      </c>
      <c r="T72" s="18"/>
    </row>
    <row r="73" spans="1:20">
      <c r="A73" s="4">
        <v>69</v>
      </c>
      <c r="B73" s="17" t="s">
        <v>70</v>
      </c>
      <c r="C73" s="61" t="s">
        <v>230</v>
      </c>
      <c r="D73" s="18" t="s">
        <v>27</v>
      </c>
      <c r="E73" s="61">
        <v>1808011605</v>
      </c>
      <c r="F73" s="61" t="s">
        <v>77</v>
      </c>
      <c r="G73" s="61">
        <v>16</v>
      </c>
      <c r="H73" s="61">
        <v>14</v>
      </c>
      <c r="I73" s="61">
        <v>30</v>
      </c>
      <c r="J73" s="61">
        <v>9854166089</v>
      </c>
      <c r="K73" s="61"/>
      <c r="L73" s="61" t="s">
        <v>199</v>
      </c>
      <c r="M73" s="61"/>
      <c r="N73" s="61" t="s">
        <v>231</v>
      </c>
      <c r="O73" s="61">
        <v>7399383146</v>
      </c>
      <c r="P73" s="24">
        <v>43580</v>
      </c>
      <c r="Q73" s="18" t="s">
        <v>205</v>
      </c>
      <c r="R73" s="18"/>
      <c r="S73" s="18" t="s">
        <v>91</v>
      </c>
      <c r="T73" s="18"/>
    </row>
    <row r="74" spans="1:20">
      <c r="A74" s="4">
        <v>70</v>
      </c>
      <c r="B74" s="17" t="s">
        <v>70</v>
      </c>
      <c r="C74" s="61" t="s">
        <v>232</v>
      </c>
      <c r="D74" s="18" t="s">
        <v>27</v>
      </c>
      <c r="E74" s="61">
        <v>9</v>
      </c>
      <c r="F74" s="61" t="s">
        <v>78</v>
      </c>
      <c r="G74" s="61">
        <v>10</v>
      </c>
      <c r="H74" s="61">
        <v>11</v>
      </c>
      <c r="I74" s="61">
        <v>21</v>
      </c>
      <c r="J74" s="61">
        <v>9859064507</v>
      </c>
      <c r="K74" s="61" t="s">
        <v>76</v>
      </c>
      <c r="L74" s="61" t="s">
        <v>76</v>
      </c>
      <c r="M74" s="61" t="s">
        <v>88</v>
      </c>
      <c r="N74" s="61" t="s">
        <v>76</v>
      </c>
      <c r="O74" s="61" t="s">
        <v>76</v>
      </c>
      <c r="P74" s="24">
        <v>43581</v>
      </c>
      <c r="Q74" s="18" t="s">
        <v>86</v>
      </c>
      <c r="R74" s="18"/>
      <c r="S74" s="18" t="s">
        <v>91</v>
      </c>
      <c r="T74" s="18"/>
    </row>
    <row r="75" spans="1:20">
      <c r="A75" s="4">
        <v>71</v>
      </c>
      <c r="B75" s="17" t="s">
        <v>70</v>
      </c>
      <c r="C75" s="61" t="s">
        <v>233</v>
      </c>
      <c r="D75" s="18" t="s">
        <v>29</v>
      </c>
      <c r="E75" s="61">
        <v>17</v>
      </c>
      <c r="F75" s="61" t="s">
        <v>78</v>
      </c>
      <c r="G75" s="61">
        <v>8</v>
      </c>
      <c r="H75" s="61">
        <v>12</v>
      </c>
      <c r="I75" s="61">
        <v>20</v>
      </c>
      <c r="J75" s="61">
        <v>7399814460</v>
      </c>
      <c r="K75" s="61" t="s">
        <v>76</v>
      </c>
      <c r="L75" s="61" t="s">
        <v>76</v>
      </c>
      <c r="M75" s="61" t="s">
        <v>88</v>
      </c>
      <c r="N75" s="61" t="s">
        <v>76</v>
      </c>
      <c r="O75" s="61" t="s">
        <v>76</v>
      </c>
      <c r="P75" s="24">
        <v>43581</v>
      </c>
      <c r="Q75" s="18" t="s">
        <v>86</v>
      </c>
      <c r="R75" s="18"/>
      <c r="S75" s="18" t="s">
        <v>91</v>
      </c>
      <c r="T75" s="18"/>
    </row>
    <row r="76" spans="1:20">
      <c r="A76" s="4">
        <v>72</v>
      </c>
      <c r="B76" s="17" t="s">
        <v>70</v>
      </c>
      <c r="C76" s="61" t="s">
        <v>234</v>
      </c>
      <c r="D76" s="18" t="s">
        <v>29</v>
      </c>
      <c r="E76" s="61">
        <v>29</v>
      </c>
      <c r="F76" s="61" t="s">
        <v>78</v>
      </c>
      <c r="G76" s="61">
        <v>6</v>
      </c>
      <c r="H76" s="61">
        <v>5</v>
      </c>
      <c r="I76" s="61">
        <v>11</v>
      </c>
      <c r="J76" s="61">
        <v>98592245477</v>
      </c>
      <c r="K76" s="61" t="s">
        <v>76</v>
      </c>
      <c r="L76" s="61" t="s">
        <v>76</v>
      </c>
      <c r="M76" s="61" t="s">
        <v>88</v>
      </c>
      <c r="N76" s="61" t="s">
        <v>235</v>
      </c>
      <c r="O76" s="61">
        <v>9854598083</v>
      </c>
      <c r="P76" s="24">
        <v>43582</v>
      </c>
      <c r="Q76" s="18" t="s">
        <v>84</v>
      </c>
      <c r="R76" s="18"/>
      <c r="S76" s="18" t="s">
        <v>91</v>
      </c>
      <c r="T76" s="18"/>
    </row>
    <row r="77" spans="1:20">
      <c r="A77" s="4">
        <v>73</v>
      </c>
      <c r="B77" s="17" t="s">
        <v>70</v>
      </c>
      <c r="C77" s="58" t="s">
        <v>197</v>
      </c>
      <c r="D77" s="71" t="s">
        <v>27</v>
      </c>
      <c r="E77" s="60">
        <v>18080107003</v>
      </c>
      <c r="F77" s="60" t="s">
        <v>87</v>
      </c>
      <c r="G77" s="60">
        <v>25</v>
      </c>
      <c r="H77" s="60">
        <v>26</v>
      </c>
      <c r="I77" s="60">
        <v>51</v>
      </c>
      <c r="J77" s="60">
        <v>9577971979</v>
      </c>
      <c r="K77" s="60" t="s">
        <v>76</v>
      </c>
      <c r="L77" s="60" t="s">
        <v>88</v>
      </c>
      <c r="M77" s="63" t="s">
        <v>88</v>
      </c>
      <c r="N77" s="60" t="s">
        <v>88</v>
      </c>
      <c r="O77" s="61"/>
      <c r="P77" s="24">
        <v>43584</v>
      </c>
      <c r="Q77" s="18" t="s">
        <v>85</v>
      </c>
      <c r="R77" s="18"/>
      <c r="S77" s="18" t="s">
        <v>91</v>
      </c>
      <c r="T77" s="18"/>
    </row>
    <row r="78" spans="1:20">
      <c r="A78" s="4">
        <v>74</v>
      </c>
      <c r="B78" s="17" t="s">
        <v>70</v>
      </c>
      <c r="C78" s="18" t="s">
        <v>198</v>
      </c>
      <c r="D78" s="18" t="s">
        <v>27</v>
      </c>
      <c r="E78" s="19">
        <v>18080105301</v>
      </c>
      <c r="F78" s="18" t="s">
        <v>77</v>
      </c>
      <c r="G78" s="19">
        <v>38</v>
      </c>
      <c r="H78" s="19">
        <v>44</v>
      </c>
      <c r="I78" s="17">
        <f t="shared" ref="I78" si="0">+G78+H78</f>
        <v>82</v>
      </c>
      <c r="J78" s="18">
        <v>9864575402</v>
      </c>
      <c r="K78" s="60" t="s">
        <v>76</v>
      </c>
      <c r="L78" s="60" t="s">
        <v>88</v>
      </c>
      <c r="M78" s="63" t="s">
        <v>88</v>
      </c>
      <c r="N78" s="60" t="s">
        <v>88</v>
      </c>
      <c r="O78" s="61"/>
      <c r="P78" s="24">
        <v>43585</v>
      </c>
      <c r="Q78" s="18" t="s">
        <v>94</v>
      </c>
      <c r="R78" s="18"/>
      <c r="S78" s="18" t="s">
        <v>91</v>
      </c>
      <c r="T78" s="18"/>
    </row>
    <row r="79" spans="1:20">
      <c r="A79" s="4">
        <v>75</v>
      </c>
      <c r="B79" s="17"/>
      <c r="C79" s="18"/>
      <c r="D79" s="18"/>
      <c r="E79" s="19"/>
      <c r="F79" s="18"/>
      <c r="G79" s="19"/>
      <c r="H79" s="19"/>
      <c r="I79" s="17">
        <f t="shared" ref="I79:I133" si="1">+G79+H79</f>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41"/>
      <c r="C165" s="3">
        <f>COUNTIFS(C5:C164,"*")</f>
        <v>74</v>
      </c>
      <c r="D165" s="3"/>
      <c r="E165" s="13"/>
      <c r="F165" s="3"/>
      <c r="G165" s="13">
        <f>SUM(G5:G164)</f>
        <v>1609</v>
      </c>
      <c r="H165" s="13">
        <f>SUM(H5:H164)</f>
        <v>1678</v>
      </c>
      <c r="I165" s="13">
        <f>SUM(I5:I164)</f>
        <v>3316</v>
      </c>
      <c r="J165" s="3"/>
      <c r="K165" s="7"/>
      <c r="L165" s="21"/>
      <c r="M165" s="21"/>
      <c r="N165" s="7"/>
      <c r="O165" s="7"/>
      <c r="P165" s="14"/>
      <c r="Q165" s="3"/>
      <c r="R165" s="3"/>
      <c r="S165" s="3"/>
      <c r="T165" s="12"/>
    </row>
    <row r="166" spans="1:20">
      <c r="A166" s="46" t="s">
        <v>69</v>
      </c>
      <c r="B166" s="10">
        <f>COUNTIF(B$5:B$164,"Team 1")</f>
        <v>38</v>
      </c>
      <c r="C166" s="46" t="s">
        <v>29</v>
      </c>
      <c r="D166" s="10">
        <f>COUNTIF(D5:D164,"Anganwadi")</f>
        <v>23</v>
      </c>
    </row>
    <row r="167" spans="1:20">
      <c r="A167" s="46" t="s">
        <v>70</v>
      </c>
      <c r="B167" s="10">
        <f>COUNTIF(B$6:B$164,"Team 2")</f>
        <v>36</v>
      </c>
      <c r="C167" s="46" t="s">
        <v>27</v>
      </c>
      <c r="D167" s="10">
        <f>COUNTIF(D5:D164,"School")</f>
        <v>51</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300" verticalDpi="30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9" activePane="bottomRight" state="frozen"/>
      <selection pane="topRight" activeCell="C1" sqref="C1"/>
      <selection pane="bottomLeft" activeCell="A5" sqref="A5"/>
      <selection pane="bottomRight" activeCell="C103" sqref="C103"/>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65</v>
      </c>
      <c r="B1" s="205"/>
      <c r="C1" s="205"/>
      <c r="D1" s="206"/>
      <c r="E1" s="206"/>
      <c r="F1" s="206"/>
      <c r="G1" s="206"/>
      <c r="H1" s="206"/>
      <c r="I1" s="206"/>
      <c r="J1" s="206"/>
      <c r="K1" s="206"/>
      <c r="L1" s="206"/>
      <c r="M1" s="206"/>
      <c r="N1" s="206"/>
      <c r="O1" s="206"/>
      <c r="P1" s="206"/>
      <c r="Q1" s="206"/>
      <c r="R1" s="206"/>
      <c r="S1" s="206"/>
    </row>
    <row r="2" spans="1:20">
      <c r="A2" s="209" t="s">
        <v>63</v>
      </c>
      <c r="B2" s="210"/>
      <c r="C2" s="210"/>
      <c r="D2" s="25" t="s">
        <v>237</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23" t="s">
        <v>9</v>
      </c>
      <c r="H4" s="23" t="s">
        <v>10</v>
      </c>
      <c r="I4" s="23" t="s">
        <v>11</v>
      </c>
      <c r="J4" s="212"/>
      <c r="K4" s="208"/>
      <c r="L4" s="208"/>
      <c r="M4" s="208"/>
      <c r="N4" s="208"/>
      <c r="O4" s="208"/>
      <c r="P4" s="211"/>
      <c r="Q4" s="211"/>
      <c r="R4" s="212"/>
      <c r="S4" s="212"/>
      <c r="T4" s="212"/>
    </row>
    <row r="5" spans="1:20">
      <c r="A5" s="4">
        <v>1</v>
      </c>
      <c r="B5" s="17" t="s">
        <v>69</v>
      </c>
      <c r="C5" s="106" t="s">
        <v>242</v>
      </c>
      <c r="D5" s="106" t="s">
        <v>27</v>
      </c>
      <c r="E5" s="106">
        <v>18080115001</v>
      </c>
      <c r="F5" s="107" t="s">
        <v>77</v>
      </c>
      <c r="G5" s="106">
        <v>4</v>
      </c>
      <c r="H5" s="107">
        <v>3</v>
      </c>
      <c r="I5" s="107">
        <v>8</v>
      </c>
      <c r="J5" s="107">
        <v>9613056569</v>
      </c>
      <c r="K5" s="106" t="s">
        <v>243</v>
      </c>
      <c r="L5" s="106"/>
      <c r="M5" s="106"/>
      <c r="N5" s="106"/>
      <c r="O5" s="106"/>
      <c r="P5" s="108">
        <v>43587</v>
      </c>
      <c r="Q5" s="109" t="s">
        <v>339</v>
      </c>
      <c r="R5" s="123"/>
      <c r="S5" s="106" t="s">
        <v>340</v>
      </c>
      <c r="T5" s="106"/>
    </row>
    <row r="6" spans="1:20">
      <c r="A6" s="4">
        <v>2</v>
      </c>
      <c r="B6" s="17" t="s">
        <v>69</v>
      </c>
      <c r="C6" s="61" t="s">
        <v>385</v>
      </c>
      <c r="D6" s="61" t="s">
        <v>29</v>
      </c>
      <c r="E6" s="61">
        <v>24</v>
      </c>
      <c r="F6" s="61" t="s">
        <v>78</v>
      </c>
      <c r="G6" s="61">
        <v>25</v>
      </c>
      <c r="H6" s="61">
        <v>25</v>
      </c>
      <c r="I6" s="61">
        <v>50</v>
      </c>
      <c r="J6" s="61">
        <v>9613985758</v>
      </c>
      <c r="K6" s="61" t="s">
        <v>76</v>
      </c>
      <c r="L6" s="60" t="s">
        <v>333</v>
      </c>
      <c r="M6" s="60">
        <v>9959519077</v>
      </c>
      <c r="N6" s="63" t="s">
        <v>383</v>
      </c>
      <c r="O6" s="60">
        <v>9707266142</v>
      </c>
      <c r="P6" s="108">
        <v>43587</v>
      </c>
      <c r="Q6" s="109" t="s">
        <v>339</v>
      </c>
      <c r="R6" s="123"/>
      <c r="S6" s="106" t="s">
        <v>340</v>
      </c>
      <c r="T6" s="106"/>
    </row>
    <row r="7" spans="1:20">
      <c r="A7" s="4">
        <v>3</v>
      </c>
      <c r="B7" s="17" t="s">
        <v>69</v>
      </c>
      <c r="C7" s="106" t="s">
        <v>244</v>
      </c>
      <c r="D7" s="106" t="s">
        <v>29</v>
      </c>
      <c r="E7" s="106">
        <v>18325050702</v>
      </c>
      <c r="F7" s="106" t="s">
        <v>78</v>
      </c>
      <c r="G7" s="106">
        <v>38</v>
      </c>
      <c r="H7" s="106">
        <v>42</v>
      </c>
      <c r="I7" s="106">
        <v>80</v>
      </c>
      <c r="J7" s="106">
        <v>8749832091</v>
      </c>
      <c r="K7" s="106" t="s">
        <v>76</v>
      </c>
      <c r="L7" s="106" t="s">
        <v>245</v>
      </c>
      <c r="M7" s="106">
        <v>8472946279</v>
      </c>
      <c r="N7" s="110" t="s">
        <v>76</v>
      </c>
      <c r="O7" s="106" t="s">
        <v>76</v>
      </c>
      <c r="P7" s="108">
        <v>43588</v>
      </c>
      <c r="Q7" s="109" t="s">
        <v>86</v>
      </c>
      <c r="R7" s="123"/>
      <c r="S7" s="106" t="s">
        <v>340</v>
      </c>
      <c r="T7" s="106"/>
    </row>
    <row r="8" spans="1:20">
      <c r="A8" s="4">
        <v>4</v>
      </c>
      <c r="B8" s="17" t="s">
        <v>69</v>
      </c>
      <c r="C8" s="106" t="s">
        <v>246</v>
      </c>
      <c r="D8" s="106" t="s">
        <v>27</v>
      </c>
      <c r="E8" s="106">
        <v>18080108701</v>
      </c>
      <c r="F8" s="106" t="s">
        <v>77</v>
      </c>
      <c r="G8" s="106">
        <v>10</v>
      </c>
      <c r="H8" s="106">
        <v>11</v>
      </c>
      <c r="I8" s="106">
        <v>22</v>
      </c>
      <c r="J8" s="106">
        <v>8486666951</v>
      </c>
      <c r="K8" s="106" t="s">
        <v>247</v>
      </c>
      <c r="L8" s="106" t="s">
        <v>76</v>
      </c>
      <c r="M8" s="106" t="s">
        <v>76</v>
      </c>
      <c r="N8" s="106" t="s">
        <v>76</v>
      </c>
      <c r="O8" s="106" t="s">
        <v>76</v>
      </c>
      <c r="P8" s="108">
        <v>43588</v>
      </c>
      <c r="Q8" s="109" t="s">
        <v>86</v>
      </c>
      <c r="R8" s="123"/>
      <c r="S8" s="106" t="s">
        <v>340</v>
      </c>
      <c r="T8" s="106"/>
    </row>
    <row r="9" spans="1:20" ht="28.5">
      <c r="A9" s="4">
        <v>5</v>
      </c>
      <c r="B9" s="17" t="s">
        <v>69</v>
      </c>
      <c r="C9" s="106" t="s">
        <v>248</v>
      </c>
      <c r="D9" s="106" t="s">
        <v>29</v>
      </c>
      <c r="E9" s="106">
        <v>18325050725</v>
      </c>
      <c r="F9" s="106" t="s">
        <v>78</v>
      </c>
      <c r="G9" s="106">
        <v>16</v>
      </c>
      <c r="H9" s="106">
        <v>19</v>
      </c>
      <c r="I9" s="106">
        <v>35</v>
      </c>
      <c r="J9" s="106">
        <v>7578814797</v>
      </c>
      <c r="K9" s="106" t="s">
        <v>76</v>
      </c>
      <c r="L9" s="106" t="s">
        <v>76</v>
      </c>
      <c r="M9" s="106" t="s">
        <v>76</v>
      </c>
      <c r="N9" s="106" t="s">
        <v>76</v>
      </c>
      <c r="O9" s="106" t="s">
        <v>76</v>
      </c>
      <c r="P9" s="108">
        <v>43588</v>
      </c>
      <c r="Q9" s="109" t="s">
        <v>86</v>
      </c>
      <c r="R9" s="123"/>
      <c r="S9" s="106" t="s">
        <v>340</v>
      </c>
      <c r="T9" s="106"/>
    </row>
    <row r="10" spans="1:20">
      <c r="A10" s="4">
        <v>6</v>
      </c>
      <c r="B10" s="17" t="s">
        <v>69</v>
      </c>
      <c r="C10" s="106" t="s">
        <v>249</v>
      </c>
      <c r="D10" s="106" t="s">
        <v>29</v>
      </c>
      <c r="E10" s="106">
        <v>18325050707</v>
      </c>
      <c r="F10" s="106" t="s">
        <v>78</v>
      </c>
      <c r="G10" s="106">
        <v>18</v>
      </c>
      <c r="H10" s="106">
        <v>27</v>
      </c>
      <c r="I10" s="106">
        <v>45</v>
      </c>
      <c r="J10" s="106">
        <v>7577079080</v>
      </c>
      <c r="K10" s="106" t="s">
        <v>76</v>
      </c>
      <c r="L10" s="106" t="s">
        <v>76</v>
      </c>
      <c r="M10" s="106" t="s">
        <v>76</v>
      </c>
      <c r="N10" s="110" t="s">
        <v>251</v>
      </c>
      <c r="O10" s="106">
        <v>9508230467</v>
      </c>
      <c r="P10" s="108">
        <v>43589</v>
      </c>
      <c r="Q10" s="109" t="s">
        <v>84</v>
      </c>
      <c r="R10" s="123"/>
      <c r="S10" s="106" t="s">
        <v>340</v>
      </c>
      <c r="T10" s="106"/>
    </row>
    <row r="11" spans="1:20">
      <c r="A11" s="4">
        <v>7</v>
      </c>
      <c r="B11" s="17" t="s">
        <v>69</v>
      </c>
      <c r="C11" s="107" t="s">
        <v>250</v>
      </c>
      <c r="D11" s="106" t="s">
        <v>27</v>
      </c>
      <c r="E11" s="106">
        <v>18080108702</v>
      </c>
      <c r="F11" s="106" t="s">
        <v>77</v>
      </c>
      <c r="G11" s="106">
        <v>45</v>
      </c>
      <c r="H11" s="106">
        <v>47</v>
      </c>
      <c r="I11" s="106">
        <v>93</v>
      </c>
      <c r="J11" s="106">
        <v>9864043870</v>
      </c>
      <c r="K11" s="106" t="s">
        <v>76</v>
      </c>
      <c r="L11" s="106" t="s">
        <v>76</v>
      </c>
      <c r="M11" s="106" t="s">
        <v>76</v>
      </c>
      <c r="N11" s="106" t="s">
        <v>76</v>
      </c>
      <c r="O11" s="106" t="s">
        <v>76</v>
      </c>
      <c r="P11" s="108">
        <v>43589</v>
      </c>
      <c r="Q11" s="109" t="s">
        <v>84</v>
      </c>
      <c r="R11" s="123"/>
      <c r="S11" s="106" t="s">
        <v>340</v>
      </c>
      <c r="T11" s="106"/>
    </row>
    <row r="12" spans="1:20">
      <c r="A12" s="4">
        <v>8</v>
      </c>
      <c r="B12" s="17" t="s">
        <v>69</v>
      </c>
      <c r="C12" s="106" t="s">
        <v>252</v>
      </c>
      <c r="D12" s="106" t="s">
        <v>29</v>
      </c>
      <c r="E12" s="106">
        <v>18325050701</v>
      </c>
      <c r="F12" s="106" t="s">
        <v>78</v>
      </c>
      <c r="G12" s="106">
        <v>22</v>
      </c>
      <c r="H12" s="106">
        <v>16</v>
      </c>
      <c r="I12" s="106">
        <v>38</v>
      </c>
      <c r="J12" s="106">
        <v>9707169088</v>
      </c>
      <c r="K12" s="106" t="s">
        <v>76</v>
      </c>
      <c r="L12" s="106" t="s">
        <v>76</v>
      </c>
      <c r="M12" s="106" t="s">
        <v>76</v>
      </c>
      <c r="N12" s="106"/>
      <c r="O12" s="106"/>
      <c r="P12" s="108">
        <v>43589</v>
      </c>
      <c r="Q12" s="109" t="s">
        <v>84</v>
      </c>
      <c r="R12" s="123"/>
      <c r="S12" s="106" t="s">
        <v>340</v>
      </c>
      <c r="T12" s="106"/>
    </row>
    <row r="13" spans="1:20">
      <c r="A13" s="4">
        <v>9</v>
      </c>
      <c r="B13" s="17" t="s">
        <v>69</v>
      </c>
      <c r="C13" s="106" t="s">
        <v>253</v>
      </c>
      <c r="D13" s="106" t="s">
        <v>29</v>
      </c>
      <c r="E13" s="106">
        <v>18325050703</v>
      </c>
      <c r="F13" s="106" t="s">
        <v>78</v>
      </c>
      <c r="G13" s="106">
        <v>26</v>
      </c>
      <c r="H13" s="106">
        <v>23</v>
      </c>
      <c r="I13" s="106">
        <v>49</v>
      </c>
      <c r="J13" s="106">
        <v>9859255535</v>
      </c>
      <c r="K13" s="106" t="s">
        <v>76</v>
      </c>
      <c r="L13" s="106" t="s">
        <v>76</v>
      </c>
      <c r="M13" s="106"/>
      <c r="N13" s="106" t="s">
        <v>76</v>
      </c>
      <c r="O13" s="106" t="s">
        <v>76</v>
      </c>
      <c r="P13" s="108">
        <v>43591</v>
      </c>
      <c r="Q13" s="109" t="s">
        <v>85</v>
      </c>
      <c r="R13" s="123"/>
      <c r="S13" s="106" t="s">
        <v>340</v>
      </c>
      <c r="T13" s="106"/>
    </row>
    <row r="14" spans="1:20">
      <c r="A14" s="4">
        <v>10</v>
      </c>
      <c r="B14" s="17" t="s">
        <v>69</v>
      </c>
      <c r="C14" s="106" t="s">
        <v>254</v>
      </c>
      <c r="D14" s="106" t="s">
        <v>27</v>
      </c>
      <c r="E14" s="106">
        <v>18080108705</v>
      </c>
      <c r="F14" s="106" t="s">
        <v>255</v>
      </c>
      <c r="G14" s="106">
        <v>36</v>
      </c>
      <c r="H14" s="106">
        <v>24</v>
      </c>
      <c r="I14" s="106">
        <v>60</v>
      </c>
      <c r="J14" s="106">
        <v>9864836996</v>
      </c>
      <c r="K14" s="106" t="s">
        <v>76</v>
      </c>
      <c r="L14" s="106" t="s">
        <v>76</v>
      </c>
      <c r="M14" s="106" t="s">
        <v>76</v>
      </c>
      <c r="N14" s="106" t="s">
        <v>76</v>
      </c>
      <c r="O14" s="106" t="s">
        <v>76</v>
      </c>
      <c r="P14" s="108">
        <v>43591</v>
      </c>
      <c r="Q14" s="109" t="s">
        <v>85</v>
      </c>
      <c r="R14" s="123"/>
      <c r="S14" s="106" t="s">
        <v>340</v>
      </c>
      <c r="T14" s="106"/>
    </row>
    <row r="15" spans="1:20">
      <c r="A15" s="4">
        <v>11</v>
      </c>
      <c r="B15" s="17" t="s">
        <v>69</v>
      </c>
      <c r="C15" s="106" t="s">
        <v>256</v>
      </c>
      <c r="D15" s="106" t="s">
        <v>27</v>
      </c>
      <c r="E15" s="106">
        <v>18080108703</v>
      </c>
      <c r="F15" s="106" t="s">
        <v>79</v>
      </c>
      <c r="G15" s="106">
        <v>46</v>
      </c>
      <c r="H15" s="106">
        <v>56</v>
      </c>
      <c r="I15" s="106">
        <v>117</v>
      </c>
      <c r="J15" s="106">
        <v>9706766332</v>
      </c>
      <c r="K15" s="106" t="s">
        <v>76</v>
      </c>
      <c r="L15" s="106" t="s">
        <v>76</v>
      </c>
      <c r="M15" s="106" t="s">
        <v>76</v>
      </c>
      <c r="N15" s="110" t="s">
        <v>258</v>
      </c>
      <c r="O15" s="106">
        <v>8253944486</v>
      </c>
      <c r="P15" s="108">
        <v>43592</v>
      </c>
      <c r="Q15" s="109" t="s">
        <v>94</v>
      </c>
      <c r="R15" s="123"/>
      <c r="S15" s="106" t="s">
        <v>340</v>
      </c>
      <c r="T15" s="106"/>
    </row>
    <row r="16" spans="1:20">
      <c r="A16" s="4">
        <v>12</v>
      </c>
      <c r="B16" s="17" t="s">
        <v>69</v>
      </c>
      <c r="C16" s="106" t="s">
        <v>257</v>
      </c>
      <c r="D16" s="106" t="s">
        <v>27</v>
      </c>
      <c r="E16" s="106">
        <v>18080108303</v>
      </c>
      <c r="F16" s="106" t="s">
        <v>77</v>
      </c>
      <c r="G16" s="106">
        <v>55</v>
      </c>
      <c r="H16" s="106">
        <v>54</v>
      </c>
      <c r="I16" s="106">
        <v>110</v>
      </c>
      <c r="J16" s="106">
        <v>9707534931</v>
      </c>
      <c r="K16" s="106" t="s">
        <v>76</v>
      </c>
      <c r="L16" s="106" t="s">
        <v>76</v>
      </c>
      <c r="M16" s="106" t="s">
        <v>76</v>
      </c>
      <c r="N16" s="106" t="s">
        <v>76</v>
      </c>
      <c r="O16" s="106" t="s">
        <v>76</v>
      </c>
      <c r="P16" s="108">
        <v>43592</v>
      </c>
      <c r="Q16" s="109" t="s">
        <v>94</v>
      </c>
      <c r="R16" s="123"/>
      <c r="S16" s="106" t="s">
        <v>340</v>
      </c>
      <c r="T16" s="106"/>
    </row>
    <row r="17" spans="1:20">
      <c r="A17" s="4">
        <v>13</v>
      </c>
      <c r="B17" s="17" t="s">
        <v>69</v>
      </c>
      <c r="C17" s="106" t="s">
        <v>259</v>
      </c>
      <c r="D17" s="106" t="s">
        <v>29</v>
      </c>
      <c r="E17" s="106">
        <v>18325050715</v>
      </c>
      <c r="F17" s="106" t="s">
        <v>78</v>
      </c>
      <c r="G17" s="106">
        <v>28</v>
      </c>
      <c r="H17" s="106">
        <v>29</v>
      </c>
      <c r="I17" s="106">
        <v>57</v>
      </c>
      <c r="J17" s="106">
        <v>9508346282</v>
      </c>
      <c r="K17" s="106" t="s">
        <v>76</v>
      </c>
      <c r="L17" s="106" t="s">
        <v>76</v>
      </c>
      <c r="M17" s="106" t="s">
        <v>76</v>
      </c>
      <c r="N17" s="106" t="s">
        <v>76</v>
      </c>
      <c r="O17" s="106" t="s">
        <v>76</v>
      </c>
      <c r="P17" s="108">
        <v>43592</v>
      </c>
      <c r="Q17" s="109" t="s">
        <v>94</v>
      </c>
      <c r="R17" s="123"/>
      <c r="S17" s="106" t="s">
        <v>340</v>
      </c>
      <c r="T17" s="106"/>
    </row>
    <row r="18" spans="1:20" ht="28.5">
      <c r="A18" s="4">
        <v>14</v>
      </c>
      <c r="B18" s="17" t="s">
        <v>69</v>
      </c>
      <c r="C18" s="106" t="s">
        <v>260</v>
      </c>
      <c r="D18" s="106" t="s">
        <v>29</v>
      </c>
      <c r="E18" s="106">
        <v>18325051019</v>
      </c>
      <c r="F18" s="106" t="s">
        <v>78</v>
      </c>
      <c r="G18" s="106">
        <v>29</v>
      </c>
      <c r="H18" s="106">
        <v>32</v>
      </c>
      <c r="I18" s="106">
        <v>61</v>
      </c>
      <c r="J18" s="106">
        <v>8822806729</v>
      </c>
      <c r="K18" s="106" t="s">
        <v>76</v>
      </c>
      <c r="L18" s="106" t="s">
        <v>76</v>
      </c>
      <c r="M18" s="106" t="s">
        <v>76</v>
      </c>
      <c r="N18" s="106" t="s">
        <v>76</v>
      </c>
      <c r="O18" s="106" t="s">
        <v>76</v>
      </c>
      <c r="P18" s="111">
        <v>43593</v>
      </c>
      <c r="Q18" s="109" t="s">
        <v>341</v>
      </c>
      <c r="R18" s="123"/>
      <c r="S18" s="106" t="s">
        <v>340</v>
      </c>
      <c r="T18" s="106"/>
    </row>
    <row r="19" spans="1:20" ht="28.5">
      <c r="A19" s="4">
        <v>15</v>
      </c>
      <c r="B19" s="17" t="s">
        <v>69</v>
      </c>
      <c r="C19" s="106" t="s">
        <v>261</v>
      </c>
      <c r="D19" s="106" t="s">
        <v>29</v>
      </c>
      <c r="E19" s="106">
        <v>18325050706</v>
      </c>
      <c r="F19" s="106" t="s">
        <v>78</v>
      </c>
      <c r="G19" s="106">
        <v>20</v>
      </c>
      <c r="H19" s="106">
        <v>34</v>
      </c>
      <c r="I19" s="106">
        <v>54</v>
      </c>
      <c r="J19" s="106">
        <v>7035221995</v>
      </c>
      <c r="K19" s="106" t="s">
        <v>76</v>
      </c>
      <c r="L19" s="106" t="s">
        <v>76</v>
      </c>
      <c r="M19" s="106" t="s">
        <v>76</v>
      </c>
      <c r="N19" s="107" t="s">
        <v>76</v>
      </c>
      <c r="O19" s="107" t="s">
        <v>76</v>
      </c>
      <c r="P19" s="111">
        <v>43593</v>
      </c>
      <c r="Q19" s="109" t="s">
        <v>341</v>
      </c>
      <c r="R19" s="123"/>
      <c r="S19" s="106" t="s">
        <v>340</v>
      </c>
      <c r="T19" s="106"/>
    </row>
    <row r="20" spans="1:20" ht="28.5">
      <c r="A20" s="4">
        <v>16</v>
      </c>
      <c r="B20" s="17" t="s">
        <v>69</v>
      </c>
      <c r="C20" s="107" t="s">
        <v>262</v>
      </c>
      <c r="D20" s="106" t="s">
        <v>27</v>
      </c>
      <c r="E20" s="107">
        <v>18080117301</v>
      </c>
      <c r="F20" s="107" t="s">
        <v>77</v>
      </c>
      <c r="G20" s="107">
        <v>11</v>
      </c>
      <c r="H20" s="107">
        <v>21</v>
      </c>
      <c r="I20" s="107">
        <v>33</v>
      </c>
      <c r="J20" s="107">
        <v>9613652262</v>
      </c>
      <c r="K20" s="107" t="s">
        <v>76</v>
      </c>
      <c r="L20" s="107" t="s">
        <v>76</v>
      </c>
      <c r="M20" s="107" t="s">
        <v>76</v>
      </c>
      <c r="N20" s="110" t="s">
        <v>265</v>
      </c>
      <c r="O20" s="106">
        <v>7399323289</v>
      </c>
      <c r="P20" s="112">
        <v>43594</v>
      </c>
      <c r="Q20" s="109" t="s">
        <v>339</v>
      </c>
      <c r="R20" s="123"/>
      <c r="S20" s="106" t="s">
        <v>340</v>
      </c>
      <c r="T20" s="106" t="s">
        <v>342</v>
      </c>
    </row>
    <row r="21" spans="1:20">
      <c r="A21" s="4">
        <v>17</v>
      </c>
      <c r="B21" s="17" t="s">
        <v>69</v>
      </c>
      <c r="C21" s="107" t="s">
        <v>263</v>
      </c>
      <c r="D21" s="106" t="s">
        <v>29</v>
      </c>
      <c r="E21" s="107">
        <v>18325056625</v>
      </c>
      <c r="F21" s="106" t="s">
        <v>78</v>
      </c>
      <c r="G21" s="107">
        <v>20</v>
      </c>
      <c r="H21" s="107">
        <v>24</v>
      </c>
      <c r="I21" s="107">
        <v>44</v>
      </c>
      <c r="J21" s="106">
        <v>8075385616</v>
      </c>
      <c r="K21" s="107" t="s">
        <v>76</v>
      </c>
      <c r="L21" s="106" t="s">
        <v>264</v>
      </c>
      <c r="M21" s="106">
        <v>9864884758</v>
      </c>
      <c r="N21" s="110" t="s">
        <v>267</v>
      </c>
      <c r="O21" s="106">
        <v>9707805367</v>
      </c>
      <c r="P21" s="112">
        <v>43594</v>
      </c>
      <c r="Q21" s="109" t="s">
        <v>339</v>
      </c>
      <c r="R21" s="123"/>
      <c r="S21" s="106" t="s">
        <v>340</v>
      </c>
      <c r="T21" s="106"/>
    </row>
    <row r="22" spans="1:20">
      <c r="A22" s="4">
        <v>18</v>
      </c>
      <c r="B22" s="17" t="s">
        <v>69</v>
      </c>
      <c r="C22" s="106" t="s">
        <v>266</v>
      </c>
      <c r="D22" s="106" t="s">
        <v>27</v>
      </c>
      <c r="E22" s="106">
        <v>18080104301</v>
      </c>
      <c r="F22" s="107" t="s">
        <v>77</v>
      </c>
      <c r="G22" s="107">
        <v>13</v>
      </c>
      <c r="H22" s="107">
        <v>21</v>
      </c>
      <c r="I22" s="107">
        <v>35</v>
      </c>
      <c r="J22" s="107">
        <v>9508108939</v>
      </c>
      <c r="K22" s="107" t="s">
        <v>76</v>
      </c>
      <c r="L22" s="106" t="s">
        <v>264</v>
      </c>
      <c r="M22" s="106">
        <v>9864884758</v>
      </c>
      <c r="N22" s="110" t="s">
        <v>76</v>
      </c>
      <c r="O22" s="106">
        <v>9707805367</v>
      </c>
      <c r="P22" s="112">
        <v>43594</v>
      </c>
      <c r="Q22" s="109" t="s">
        <v>339</v>
      </c>
      <c r="R22" s="123"/>
      <c r="S22" s="106" t="s">
        <v>340</v>
      </c>
      <c r="T22" s="106"/>
    </row>
    <row r="23" spans="1:20" ht="28.5">
      <c r="A23" s="4">
        <v>19</v>
      </c>
      <c r="B23" s="17" t="s">
        <v>69</v>
      </c>
      <c r="C23" s="106" t="s">
        <v>268</v>
      </c>
      <c r="D23" s="106" t="s">
        <v>29</v>
      </c>
      <c r="E23" s="107">
        <v>22</v>
      </c>
      <c r="F23" s="106" t="s">
        <v>78</v>
      </c>
      <c r="G23" s="106"/>
      <c r="H23" s="106"/>
      <c r="I23" s="106"/>
      <c r="J23" s="106" t="s">
        <v>269</v>
      </c>
      <c r="K23" s="107" t="s">
        <v>76</v>
      </c>
      <c r="L23" s="106" t="s">
        <v>76</v>
      </c>
      <c r="M23" s="106">
        <v>9864884758</v>
      </c>
      <c r="N23" s="110" t="s">
        <v>271</v>
      </c>
      <c r="O23" s="106">
        <v>8822679328</v>
      </c>
      <c r="P23" s="112">
        <v>43595</v>
      </c>
      <c r="Q23" s="109" t="s">
        <v>86</v>
      </c>
      <c r="R23" s="123"/>
      <c r="S23" s="106" t="s">
        <v>340</v>
      </c>
      <c r="T23" s="106"/>
    </row>
    <row r="24" spans="1:20">
      <c r="A24" s="4">
        <v>20</v>
      </c>
      <c r="B24" s="17" t="s">
        <v>69</v>
      </c>
      <c r="C24" s="106" t="s">
        <v>270</v>
      </c>
      <c r="D24" s="106" t="s">
        <v>27</v>
      </c>
      <c r="E24" s="106">
        <v>18080101801</v>
      </c>
      <c r="F24" s="107" t="s">
        <v>77</v>
      </c>
      <c r="G24" s="107">
        <v>81</v>
      </c>
      <c r="H24" s="107">
        <v>85</v>
      </c>
      <c r="I24" s="107">
        <v>167</v>
      </c>
      <c r="J24" s="107">
        <v>9508189240</v>
      </c>
      <c r="K24" s="107" t="s">
        <v>76</v>
      </c>
      <c r="L24" s="106" t="s">
        <v>76</v>
      </c>
      <c r="M24" s="106">
        <v>9864884758</v>
      </c>
      <c r="N24" s="110" t="s">
        <v>76</v>
      </c>
      <c r="O24" s="106">
        <v>8822679328</v>
      </c>
      <c r="P24" s="112">
        <v>43595</v>
      </c>
      <c r="Q24" s="109" t="s">
        <v>86</v>
      </c>
      <c r="R24" s="123"/>
      <c r="S24" s="106" t="s">
        <v>340</v>
      </c>
      <c r="T24" s="106"/>
    </row>
    <row r="25" spans="1:20">
      <c r="A25" s="4">
        <v>21</v>
      </c>
      <c r="B25" s="17" t="s">
        <v>69</v>
      </c>
      <c r="C25" s="107" t="s">
        <v>272</v>
      </c>
      <c r="D25" s="106" t="s">
        <v>29</v>
      </c>
      <c r="E25" s="107">
        <v>18325050728</v>
      </c>
      <c r="F25" s="107" t="s">
        <v>78</v>
      </c>
      <c r="G25" s="107">
        <v>11</v>
      </c>
      <c r="H25" s="107">
        <v>19</v>
      </c>
      <c r="I25" s="107">
        <v>30</v>
      </c>
      <c r="J25" s="107">
        <v>7086717811</v>
      </c>
      <c r="K25" s="107" t="s">
        <v>76</v>
      </c>
      <c r="L25" s="106" t="s">
        <v>76</v>
      </c>
      <c r="M25" s="106"/>
      <c r="N25" s="110" t="s">
        <v>76</v>
      </c>
      <c r="O25" s="106">
        <v>8822679328</v>
      </c>
      <c r="P25" s="112">
        <v>43595</v>
      </c>
      <c r="Q25" s="109" t="s">
        <v>86</v>
      </c>
      <c r="R25" s="123"/>
      <c r="S25" s="106" t="s">
        <v>340</v>
      </c>
      <c r="T25" s="106"/>
    </row>
    <row r="26" spans="1:20" ht="28.5">
      <c r="A26" s="4">
        <v>22</v>
      </c>
      <c r="B26" s="17" t="s">
        <v>69</v>
      </c>
      <c r="C26" s="107" t="s">
        <v>273</v>
      </c>
      <c r="D26" s="106" t="s">
        <v>29</v>
      </c>
      <c r="E26" s="107">
        <v>18325051020</v>
      </c>
      <c r="F26" s="107" t="s">
        <v>78</v>
      </c>
      <c r="G26" s="107">
        <v>36</v>
      </c>
      <c r="H26" s="107">
        <v>24</v>
      </c>
      <c r="I26" s="107">
        <v>62</v>
      </c>
      <c r="J26" s="107">
        <v>9854871496</v>
      </c>
      <c r="K26" s="107" t="s">
        <v>76</v>
      </c>
      <c r="L26" s="106" t="s">
        <v>76</v>
      </c>
      <c r="M26" s="106">
        <v>9864884758</v>
      </c>
      <c r="N26" s="110" t="s">
        <v>275</v>
      </c>
      <c r="O26" s="106">
        <v>8822678292</v>
      </c>
      <c r="P26" s="112">
        <v>43596</v>
      </c>
      <c r="Q26" s="109" t="s">
        <v>84</v>
      </c>
      <c r="R26" s="123"/>
      <c r="S26" s="106" t="s">
        <v>340</v>
      </c>
      <c r="T26" s="106"/>
    </row>
    <row r="27" spans="1:20">
      <c r="A27" s="4">
        <v>23</v>
      </c>
      <c r="B27" s="17" t="s">
        <v>69</v>
      </c>
      <c r="C27" s="106" t="s">
        <v>274</v>
      </c>
      <c r="D27" s="106" t="s">
        <v>27</v>
      </c>
      <c r="E27" s="106">
        <v>18080117602</v>
      </c>
      <c r="F27" s="107" t="s">
        <v>77</v>
      </c>
      <c r="G27" s="107">
        <v>30</v>
      </c>
      <c r="H27" s="107">
        <v>31</v>
      </c>
      <c r="I27" s="107">
        <v>62</v>
      </c>
      <c r="J27" s="107">
        <v>9435696317</v>
      </c>
      <c r="K27" s="107" t="s">
        <v>76</v>
      </c>
      <c r="L27" s="106" t="s">
        <v>245</v>
      </c>
      <c r="M27" s="106">
        <v>8472946279</v>
      </c>
      <c r="N27" s="110" t="s">
        <v>76</v>
      </c>
      <c r="O27" s="106">
        <v>8822678292</v>
      </c>
      <c r="P27" s="112">
        <v>43596</v>
      </c>
      <c r="Q27" s="109" t="s">
        <v>84</v>
      </c>
      <c r="R27" s="123"/>
      <c r="S27" s="106" t="s">
        <v>340</v>
      </c>
      <c r="T27" s="106"/>
    </row>
    <row r="28" spans="1:20">
      <c r="A28" s="4">
        <v>24</v>
      </c>
      <c r="B28" s="17" t="s">
        <v>69</v>
      </c>
      <c r="C28" s="107" t="s">
        <v>276</v>
      </c>
      <c r="D28" s="106" t="s">
        <v>29</v>
      </c>
      <c r="E28" s="107">
        <v>18325050704</v>
      </c>
      <c r="F28" s="107" t="s">
        <v>78</v>
      </c>
      <c r="G28" s="107">
        <v>31</v>
      </c>
      <c r="H28" s="107">
        <v>24</v>
      </c>
      <c r="I28" s="107">
        <v>55</v>
      </c>
      <c r="J28" s="107">
        <v>9864319692</v>
      </c>
      <c r="K28" s="107" t="s">
        <v>76</v>
      </c>
      <c r="L28" s="106" t="s">
        <v>76</v>
      </c>
      <c r="M28" s="106">
        <v>8472946279</v>
      </c>
      <c r="N28" s="110" t="s">
        <v>278</v>
      </c>
      <c r="O28" s="106">
        <v>9613373069</v>
      </c>
      <c r="P28" s="112">
        <v>43598</v>
      </c>
      <c r="Q28" s="109" t="s">
        <v>85</v>
      </c>
      <c r="R28" s="123"/>
      <c r="S28" s="106" t="s">
        <v>340</v>
      </c>
      <c r="T28" s="106"/>
    </row>
    <row r="29" spans="1:20">
      <c r="A29" s="4">
        <v>25</v>
      </c>
      <c r="B29" s="17" t="s">
        <v>69</v>
      </c>
      <c r="C29" s="106" t="s">
        <v>277</v>
      </c>
      <c r="D29" s="106" t="s">
        <v>27</v>
      </c>
      <c r="E29" s="107">
        <v>18080117601</v>
      </c>
      <c r="F29" s="107" t="s">
        <v>77</v>
      </c>
      <c r="G29" s="107">
        <v>17</v>
      </c>
      <c r="H29" s="107">
        <v>19</v>
      </c>
      <c r="I29" s="107">
        <v>37</v>
      </c>
      <c r="J29" s="107">
        <v>7086260417</v>
      </c>
      <c r="K29" s="107" t="s">
        <v>76</v>
      </c>
      <c r="L29" s="106" t="s">
        <v>76</v>
      </c>
      <c r="M29" s="106">
        <v>8472946279</v>
      </c>
      <c r="N29" s="110" t="s">
        <v>76</v>
      </c>
      <c r="O29" s="106">
        <v>9613373069</v>
      </c>
      <c r="P29" s="112">
        <v>43598</v>
      </c>
      <c r="Q29" s="109" t="s">
        <v>85</v>
      </c>
      <c r="R29" s="123"/>
      <c r="S29" s="106" t="s">
        <v>340</v>
      </c>
      <c r="T29" s="106"/>
    </row>
    <row r="30" spans="1:20">
      <c r="A30" s="4">
        <v>26</v>
      </c>
      <c r="B30" s="17" t="s">
        <v>69</v>
      </c>
      <c r="C30" s="107" t="s">
        <v>279</v>
      </c>
      <c r="D30" s="106" t="s">
        <v>29</v>
      </c>
      <c r="E30" s="107">
        <v>18325050624</v>
      </c>
      <c r="F30" s="107" t="s">
        <v>78</v>
      </c>
      <c r="G30" s="107">
        <v>19</v>
      </c>
      <c r="H30" s="107">
        <v>15</v>
      </c>
      <c r="I30" s="107">
        <v>34</v>
      </c>
      <c r="J30" s="107">
        <v>9613189838</v>
      </c>
      <c r="K30" s="107" t="s">
        <v>76</v>
      </c>
      <c r="L30" s="106" t="s">
        <v>76</v>
      </c>
      <c r="M30" s="106">
        <v>8472946279</v>
      </c>
      <c r="N30" s="110" t="s">
        <v>76</v>
      </c>
      <c r="O30" s="106">
        <v>9613373069</v>
      </c>
      <c r="P30" s="112">
        <v>43598</v>
      </c>
      <c r="Q30" s="109" t="s">
        <v>85</v>
      </c>
      <c r="R30" s="123"/>
      <c r="S30" s="106" t="s">
        <v>340</v>
      </c>
      <c r="T30" s="106"/>
    </row>
    <row r="31" spans="1:20">
      <c r="A31" s="4">
        <v>27</v>
      </c>
      <c r="B31" s="17" t="s">
        <v>69</v>
      </c>
      <c r="C31" s="107" t="s">
        <v>280</v>
      </c>
      <c r="D31" s="106" t="s">
        <v>29</v>
      </c>
      <c r="E31" s="107">
        <v>1832050726</v>
      </c>
      <c r="F31" s="107" t="s">
        <v>78</v>
      </c>
      <c r="G31" s="107">
        <v>15</v>
      </c>
      <c r="H31" s="107">
        <v>15</v>
      </c>
      <c r="I31" s="107">
        <v>30</v>
      </c>
      <c r="J31" s="107">
        <v>8486505335</v>
      </c>
      <c r="K31" s="107" t="s">
        <v>76</v>
      </c>
      <c r="L31" s="106" t="s">
        <v>76</v>
      </c>
      <c r="M31" s="106">
        <v>8472946279</v>
      </c>
      <c r="N31" s="110" t="s">
        <v>283</v>
      </c>
      <c r="O31" s="106">
        <v>9613857762</v>
      </c>
      <c r="P31" s="111">
        <v>43599</v>
      </c>
      <c r="Q31" s="109" t="s">
        <v>94</v>
      </c>
      <c r="R31" s="123"/>
      <c r="S31" s="106" t="s">
        <v>340</v>
      </c>
      <c r="T31" s="106"/>
    </row>
    <row r="32" spans="1:20">
      <c r="A32" s="4">
        <v>28</v>
      </c>
      <c r="B32" s="17" t="s">
        <v>69</v>
      </c>
      <c r="C32" s="106" t="s">
        <v>281</v>
      </c>
      <c r="D32" s="106" t="s">
        <v>27</v>
      </c>
      <c r="E32" s="107">
        <v>18080117702</v>
      </c>
      <c r="F32" s="107" t="s">
        <v>80</v>
      </c>
      <c r="G32" s="107">
        <v>24</v>
      </c>
      <c r="H32" s="107">
        <v>15</v>
      </c>
      <c r="I32" s="107">
        <v>40</v>
      </c>
      <c r="J32" s="107">
        <v>9707916255</v>
      </c>
      <c r="K32" s="106"/>
      <c r="L32" s="106" t="s">
        <v>282</v>
      </c>
      <c r="M32" s="106">
        <v>9707657643</v>
      </c>
      <c r="N32" s="110" t="s">
        <v>76</v>
      </c>
      <c r="O32" s="106">
        <v>9613857762</v>
      </c>
      <c r="P32" s="111">
        <v>43599</v>
      </c>
      <c r="Q32" s="109" t="s">
        <v>94</v>
      </c>
      <c r="R32" s="123"/>
      <c r="S32" s="106" t="s">
        <v>340</v>
      </c>
      <c r="T32" s="106"/>
    </row>
    <row r="33" spans="1:20" ht="28.5">
      <c r="A33" s="4">
        <v>29</v>
      </c>
      <c r="B33" s="17" t="s">
        <v>69</v>
      </c>
      <c r="C33" s="106" t="s">
        <v>284</v>
      </c>
      <c r="D33" s="106" t="s">
        <v>27</v>
      </c>
      <c r="E33" s="107">
        <v>18080117703</v>
      </c>
      <c r="F33" s="107" t="s">
        <v>255</v>
      </c>
      <c r="G33" s="107">
        <v>19</v>
      </c>
      <c r="H33" s="107">
        <v>27</v>
      </c>
      <c r="I33" s="107">
        <v>46</v>
      </c>
      <c r="J33" s="107">
        <v>9707199266</v>
      </c>
      <c r="K33" s="107" t="s">
        <v>76</v>
      </c>
      <c r="L33" s="106" t="s">
        <v>76</v>
      </c>
      <c r="M33" s="106">
        <v>9707657643</v>
      </c>
      <c r="N33" s="110" t="s">
        <v>286</v>
      </c>
      <c r="O33" s="106">
        <v>9707805290</v>
      </c>
      <c r="P33" s="111">
        <v>43600</v>
      </c>
      <c r="Q33" s="109" t="s">
        <v>341</v>
      </c>
      <c r="R33" s="123"/>
      <c r="S33" s="106" t="s">
        <v>340</v>
      </c>
      <c r="T33" s="106"/>
    </row>
    <row r="34" spans="1:20" ht="28.5">
      <c r="A34" s="4">
        <v>30</v>
      </c>
      <c r="B34" s="17" t="s">
        <v>69</v>
      </c>
      <c r="C34" s="107" t="s">
        <v>285</v>
      </c>
      <c r="D34" s="106" t="s">
        <v>27</v>
      </c>
      <c r="E34" s="107">
        <v>18080108301</v>
      </c>
      <c r="F34" s="107" t="s">
        <v>77</v>
      </c>
      <c r="G34" s="107">
        <v>18</v>
      </c>
      <c r="H34" s="107">
        <v>13</v>
      </c>
      <c r="I34" s="107">
        <v>32</v>
      </c>
      <c r="J34" s="107">
        <v>9707894843</v>
      </c>
      <c r="K34" s="106"/>
      <c r="L34" s="106" t="s">
        <v>76</v>
      </c>
      <c r="M34" s="106">
        <v>9707657643</v>
      </c>
      <c r="N34" s="106" t="s">
        <v>76</v>
      </c>
      <c r="O34" s="106" t="s">
        <v>76</v>
      </c>
      <c r="P34" s="111">
        <v>43600</v>
      </c>
      <c r="Q34" s="109" t="s">
        <v>341</v>
      </c>
      <c r="R34" s="123"/>
      <c r="S34" s="106" t="s">
        <v>340</v>
      </c>
      <c r="T34" s="106"/>
    </row>
    <row r="35" spans="1:20">
      <c r="A35" s="4">
        <v>31</v>
      </c>
      <c r="B35" s="17" t="s">
        <v>69</v>
      </c>
      <c r="C35" s="106" t="s">
        <v>287</v>
      </c>
      <c r="D35" s="106" t="s">
        <v>29</v>
      </c>
      <c r="E35" s="106">
        <v>18325050714</v>
      </c>
      <c r="F35" s="106" t="s">
        <v>78</v>
      </c>
      <c r="G35" s="106">
        <v>21</v>
      </c>
      <c r="H35" s="106">
        <v>13</v>
      </c>
      <c r="I35" s="106">
        <v>34</v>
      </c>
      <c r="J35" s="106">
        <v>9707802293</v>
      </c>
      <c r="K35" s="106" t="s">
        <v>76</v>
      </c>
      <c r="L35" s="106" t="s">
        <v>76</v>
      </c>
      <c r="M35" s="106" t="s">
        <v>76</v>
      </c>
      <c r="N35" s="110" t="s">
        <v>293</v>
      </c>
      <c r="O35" s="106">
        <v>9707425751</v>
      </c>
      <c r="P35" s="111">
        <v>43601</v>
      </c>
      <c r="Q35" s="109" t="s">
        <v>339</v>
      </c>
      <c r="R35" s="123"/>
      <c r="S35" s="106" t="s">
        <v>340</v>
      </c>
      <c r="T35" s="106"/>
    </row>
    <row r="36" spans="1:20">
      <c r="A36" s="4">
        <v>32</v>
      </c>
      <c r="B36" s="17" t="s">
        <v>69</v>
      </c>
      <c r="C36" s="106" t="s">
        <v>294</v>
      </c>
      <c r="D36" s="106" t="s">
        <v>27</v>
      </c>
      <c r="E36" s="106">
        <v>18080115601</v>
      </c>
      <c r="F36" s="107" t="s">
        <v>77</v>
      </c>
      <c r="G36" s="106">
        <v>33</v>
      </c>
      <c r="H36" s="106">
        <v>39</v>
      </c>
      <c r="I36" s="106">
        <v>72</v>
      </c>
      <c r="J36" s="106">
        <v>9864503779</v>
      </c>
      <c r="K36" s="106" t="s">
        <v>76</v>
      </c>
      <c r="L36" s="106" t="s">
        <v>292</v>
      </c>
      <c r="M36" s="106">
        <v>9854651482</v>
      </c>
      <c r="N36" s="110" t="s">
        <v>76</v>
      </c>
      <c r="O36" s="106">
        <v>9707425751</v>
      </c>
      <c r="P36" s="111">
        <v>43601</v>
      </c>
      <c r="Q36" s="109" t="s">
        <v>339</v>
      </c>
      <c r="R36" s="123"/>
      <c r="S36" s="106" t="s">
        <v>340</v>
      </c>
      <c r="T36" s="106"/>
    </row>
    <row r="37" spans="1:20">
      <c r="A37" s="4">
        <v>33</v>
      </c>
      <c r="B37" s="17" t="s">
        <v>69</v>
      </c>
      <c r="C37" s="106" t="s">
        <v>295</v>
      </c>
      <c r="D37" s="106"/>
      <c r="E37" s="106">
        <v>349</v>
      </c>
      <c r="F37" s="106" t="s">
        <v>78</v>
      </c>
      <c r="G37" s="106">
        <v>25</v>
      </c>
      <c r="H37" s="106">
        <v>22</v>
      </c>
      <c r="I37" s="106">
        <v>47</v>
      </c>
      <c r="J37" s="106">
        <v>9859595725</v>
      </c>
      <c r="K37" s="106"/>
      <c r="L37" s="106" t="s">
        <v>76</v>
      </c>
      <c r="M37" s="106">
        <v>9854651482</v>
      </c>
      <c r="N37" s="110" t="s">
        <v>76</v>
      </c>
      <c r="O37" s="106">
        <v>9707425751</v>
      </c>
      <c r="P37" s="111">
        <v>43602</v>
      </c>
      <c r="Q37" s="109" t="s">
        <v>86</v>
      </c>
      <c r="R37" s="123"/>
      <c r="S37" s="106" t="s">
        <v>340</v>
      </c>
      <c r="T37" s="106"/>
    </row>
    <row r="38" spans="1:20" ht="28.5">
      <c r="A38" s="4">
        <v>34</v>
      </c>
      <c r="B38" s="17" t="s">
        <v>69</v>
      </c>
      <c r="C38" s="106" t="s">
        <v>296</v>
      </c>
      <c r="D38" s="106" t="s">
        <v>27</v>
      </c>
      <c r="E38" s="106">
        <v>18080115602</v>
      </c>
      <c r="F38" s="107" t="s">
        <v>77</v>
      </c>
      <c r="G38" s="106">
        <v>16</v>
      </c>
      <c r="H38" s="106">
        <v>8</v>
      </c>
      <c r="I38" s="106">
        <v>25</v>
      </c>
      <c r="J38" s="107">
        <v>8822133058</v>
      </c>
      <c r="K38" s="106" t="s">
        <v>76</v>
      </c>
      <c r="L38" s="106" t="s">
        <v>76</v>
      </c>
      <c r="M38" s="106">
        <v>9854651482</v>
      </c>
      <c r="N38" s="110" t="s">
        <v>76</v>
      </c>
      <c r="O38" s="106">
        <v>9707425751</v>
      </c>
      <c r="P38" s="111">
        <v>43602</v>
      </c>
      <c r="Q38" s="109" t="s">
        <v>86</v>
      </c>
      <c r="R38" s="123"/>
      <c r="S38" s="106" t="s">
        <v>340</v>
      </c>
      <c r="T38" s="106"/>
    </row>
    <row r="39" spans="1:20">
      <c r="A39" s="4">
        <v>35</v>
      </c>
      <c r="B39" s="17" t="s">
        <v>69</v>
      </c>
      <c r="C39" s="106" t="s">
        <v>297</v>
      </c>
      <c r="D39" s="106" t="s">
        <v>29</v>
      </c>
      <c r="E39" s="106">
        <v>155</v>
      </c>
      <c r="F39" s="106" t="s">
        <v>78</v>
      </c>
      <c r="G39" s="106">
        <v>22</v>
      </c>
      <c r="H39" s="106">
        <v>18</v>
      </c>
      <c r="I39" s="106">
        <v>40</v>
      </c>
      <c r="J39" s="106">
        <v>9127258360</v>
      </c>
      <c r="K39" s="106" t="s">
        <v>76</v>
      </c>
      <c r="L39" s="106" t="s">
        <v>76</v>
      </c>
      <c r="M39" s="106">
        <v>9854651482</v>
      </c>
      <c r="N39" s="110" t="s">
        <v>301</v>
      </c>
      <c r="O39" s="106">
        <v>9864128421</v>
      </c>
      <c r="P39" s="111">
        <v>43605</v>
      </c>
      <c r="Q39" s="109" t="s">
        <v>85</v>
      </c>
      <c r="R39" s="123"/>
      <c r="S39" s="106" t="s">
        <v>340</v>
      </c>
      <c r="T39" s="106"/>
    </row>
    <row r="40" spans="1:20" ht="28.5">
      <c r="A40" s="4">
        <v>36</v>
      </c>
      <c r="B40" s="17" t="s">
        <v>69</v>
      </c>
      <c r="C40" s="106" t="s">
        <v>298</v>
      </c>
      <c r="D40" s="106" t="s">
        <v>27</v>
      </c>
      <c r="E40" s="106">
        <v>18260111001</v>
      </c>
      <c r="F40" s="106" t="s">
        <v>77</v>
      </c>
      <c r="G40" s="106">
        <v>20</v>
      </c>
      <c r="H40" s="106">
        <v>15</v>
      </c>
      <c r="I40" s="106">
        <v>35</v>
      </c>
      <c r="J40" s="106">
        <v>9707851393</v>
      </c>
      <c r="K40" s="106" t="s">
        <v>299</v>
      </c>
      <c r="L40" s="106" t="s">
        <v>300</v>
      </c>
      <c r="M40" s="106">
        <v>8256040485</v>
      </c>
      <c r="N40" s="110" t="s">
        <v>76</v>
      </c>
      <c r="O40" s="106">
        <v>9864128421</v>
      </c>
      <c r="P40" s="111">
        <v>43605</v>
      </c>
      <c r="Q40" s="109" t="s">
        <v>85</v>
      </c>
      <c r="R40" s="106"/>
      <c r="S40" s="106" t="s">
        <v>340</v>
      </c>
      <c r="T40" s="106"/>
    </row>
    <row r="41" spans="1:20">
      <c r="A41" s="4">
        <v>37</v>
      </c>
      <c r="B41" s="17" t="s">
        <v>69</v>
      </c>
      <c r="C41" s="106" t="s">
        <v>302</v>
      </c>
      <c r="D41" s="106" t="s">
        <v>29</v>
      </c>
      <c r="E41" s="106">
        <v>1832505708</v>
      </c>
      <c r="F41" s="106" t="s">
        <v>78</v>
      </c>
      <c r="G41" s="106">
        <v>25</v>
      </c>
      <c r="H41" s="106">
        <v>20</v>
      </c>
      <c r="I41" s="106">
        <v>45</v>
      </c>
      <c r="J41" s="106">
        <v>9864144125</v>
      </c>
      <c r="K41" s="106" t="s">
        <v>76</v>
      </c>
      <c r="L41" s="106" t="s">
        <v>76</v>
      </c>
      <c r="M41" s="106">
        <v>8256040485</v>
      </c>
      <c r="N41" s="110" t="s">
        <v>76</v>
      </c>
      <c r="O41" s="106">
        <v>9864128421</v>
      </c>
      <c r="P41" s="112">
        <v>43606</v>
      </c>
      <c r="Q41" s="113" t="s">
        <v>94</v>
      </c>
      <c r="R41" s="106"/>
      <c r="S41" s="106" t="s">
        <v>340</v>
      </c>
      <c r="T41" s="106"/>
    </row>
    <row r="42" spans="1:20" ht="28.5">
      <c r="A42" s="4">
        <v>38</v>
      </c>
      <c r="B42" s="17" t="s">
        <v>69</v>
      </c>
      <c r="C42" s="106" t="s">
        <v>303</v>
      </c>
      <c r="D42" s="106" t="s">
        <v>27</v>
      </c>
      <c r="E42" s="106">
        <v>182601081</v>
      </c>
      <c r="F42" s="106" t="s">
        <v>255</v>
      </c>
      <c r="G42" s="106">
        <v>50</v>
      </c>
      <c r="H42" s="106">
        <v>70</v>
      </c>
      <c r="I42" s="106">
        <v>120</v>
      </c>
      <c r="J42" s="106">
        <v>9855132218</v>
      </c>
      <c r="K42" s="106" t="s">
        <v>76</v>
      </c>
      <c r="L42" s="106" t="s">
        <v>76</v>
      </c>
      <c r="M42" s="106">
        <v>8256040485</v>
      </c>
      <c r="N42" s="117" t="s">
        <v>307</v>
      </c>
      <c r="O42" s="114">
        <v>7399889370</v>
      </c>
      <c r="P42" s="112">
        <v>43607</v>
      </c>
      <c r="Q42" s="118" t="s">
        <v>341</v>
      </c>
      <c r="R42" s="106"/>
      <c r="S42" s="106" t="s">
        <v>340</v>
      </c>
      <c r="T42" s="106"/>
    </row>
    <row r="43" spans="1:20">
      <c r="A43" s="4">
        <v>39</v>
      </c>
      <c r="B43" s="17" t="s">
        <v>69</v>
      </c>
      <c r="C43" s="106" t="s">
        <v>304</v>
      </c>
      <c r="D43" s="106" t="s">
        <v>27</v>
      </c>
      <c r="E43" s="114">
        <v>18080116304</v>
      </c>
      <c r="F43" s="106" t="s">
        <v>77</v>
      </c>
      <c r="G43" s="115">
        <v>15</v>
      </c>
      <c r="H43" s="116">
        <v>16</v>
      </c>
      <c r="I43" s="114">
        <v>31</v>
      </c>
      <c r="J43" s="114">
        <v>9957253581</v>
      </c>
      <c r="K43" s="106" t="s">
        <v>305</v>
      </c>
      <c r="L43" s="114" t="s">
        <v>306</v>
      </c>
      <c r="M43" s="114">
        <v>9957208471</v>
      </c>
      <c r="N43" s="117" t="s">
        <v>307</v>
      </c>
      <c r="O43" s="114">
        <v>7399889370</v>
      </c>
      <c r="P43" s="112">
        <v>43607</v>
      </c>
      <c r="Q43" s="118" t="s">
        <v>341</v>
      </c>
      <c r="R43" s="106"/>
      <c r="S43" s="106" t="s">
        <v>340</v>
      </c>
      <c r="T43" s="106"/>
    </row>
    <row r="44" spans="1:20">
      <c r="A44" s="4">
        <v>40</v>
      </c>
      <c r="B44" s="17" t="s">
        <v>69</v>
      </c>
      <c r="C44" s="119" t="s">
        <v>308</v>
      </c>
      <c r="D44" s="106" t="s">
        <v>29</v>
      </c>
      <c r="E44" s="114">
        <v>149</v>
      </c>
      <c r="F44" s="106" t="s">
        <v>78</v>
      </c>
      <c r="G44" s="120">
        <v>20</v>
      </c>
      <c r="H44" s="120">
        <v>21</v>
      </c>
      <c r="I44" s="114">
        <v>41</v>
      </c>
      <c r="J44" s="114">
        <v>9613292937</v>
      </c>
      <c r="K44" s="114" t="s">
        <v>309</v>
      </c>
      <c r="L44" s="114" t="s">
        <v>306</v>
      </c>
      <c r="M44" s="114">
        <v>9957208471</v>
      </c>
      <c r="N44" s="106"/>
      <c r="O44" s="106"/>
      <c r="P44" s="112">
        <v>43608</v>
      </c>
      <c r="Q44" s="118" t="s">
        <v>205</v>
      </c>
      <c r="R44" s="106"/>
      <c r="S44" s="106" t="s">
        <v>340</v>
      </c>
      <c r="T44" s="106"/>
    </row>
    <row r="45" spans="1:20">
      <c r="A45" s="4">
        <v>41</v>
      </c>
      <c r="B45" s="17" t="s">
        <v>69</v>
      </c>
      <c r="C45" s="106" t="s">
        <v>310</v>
      </c>
      <c r="D45" s="106" t="s">
        <v>27</v>
      </c>
      <c r="E45" s="120"/>
      <c r="F45" s="106" t="s">
        <v>77</v>
      </c>
      <c r="G45" s="120">
        <v>31</v>
      </c>
      <c r="H45" s="120">
        <v>31</v>
      </c>
      <c r="I45" s="114">
        <v>62</v>
      </c>
      <c r="J45" s="106"/>
      <c r="K45" s="106"/>
      <c r="L45" s="106"/>
      <c r="M45" s="106"/>
      <c r="N45" s="117" t="s">
        <v>307</v>
      </c>
      <c r="O45" s="114">
        <v>9957208471</v>
      </c>
      <c r="P45" s="112">
        <v>43608</v>
      </c>
      <c r="Q45" s="118" t="s">
        <v>205</v>
      </c>
      <c r="R45" s="106"/>
      <c r="S45" s="106" t="s">
        <v>340</v>
      </c>
      <c r="T45" s="106"/>
    </row>
    <row r="46" spans="1:20">
      <c r="A46" s="4">
        <v>42</v>
      </c>
      <c r="B46" s="17" t="s">
        <v>69</v>
      </c>
      <c r="C46" s="119" t="s">
        <v>313</v>
      </c>
      <c r="D46" s="106" t="s">
        <v>29</v>
      </c>
      <c r="E46" s="120"/>
      <c r="F46" s="106"/>
      <c r="G46" s="114">
        <v>12</v>
      </c>
      <c r="H46" s="114">
        <v>9</v>
      </c>
      <c r="I46" s="114">
        <v>21</v>
      </c>
      <c r="J46" s="114">
        <v>9957146936</v>
      </c>
      <c r="K46" s="114" t="s">
        <v>309</v>
      </c>
      <c r="L46" s="114" t="s">
        <v>306</v>
      </c>
      <c r="M46" s="114">
        <v>9957208471</v>
      </c>
      <c r="N46" s="117" t="s">
        <v>307</v>
      </c>
      <c r="O46" s="114">
        <v>7399889370</v>
      </c>
      <c r="P46" s="112">
        <v>43609</v>
      </c>
      <c r="Q46" s="118" t="s">
        <v>86</v>
      </c>
      <c r="R46" s="106"/>
      <c r="S46" s="106" t="s">
        <v>340</v>
      </c>
      <c r="T46" s="106"/>
    </row>
    <row r="47" spans="1:20">
      <c r="A47" s="4">
        <v>43</v>
      </c>
      <c r="B47" s="17" t="s">
        <v>69</v>
      </c>
      <c r="C47" s="119" t="s">
        <v>311</v>
      </c>
      <c r="D47" s="114" t="s">
        <v>29</v>
      </c>
      <c r="E47" s="114">
        <v>243</v>
      </c>
      <c r="F47" s="106"/>
      <c r="G47" s="120">
        <v>20</v>
      </c>
      <c r="H47" s="120">
        <v>23</v>
      </c>
      <c r="I47" s="114">
        <v>43</v>
      </c>
      <c r="J47" s="106"/>
      <c r="K47" s="114" t="s">
        <v>309</v>
      </c>
      <c r="L47" s="114" t="s">
        <v>306</v>
      </c>
      <c r="M47" s="114">
        <v>9957208471</v>
      </c>
      <c r="N47" s="117" t="s">
        <v>307</v>
      </c>
      <c r="O47" s="114">
        <v>7399889370</v>
      </c>
      <c r="P47" s="112">
        <v>43609</v>
      </c>
      <c r="Q47" s="118" t="s">
        <v>86</v>
      </c>
      <c r="R47" s="106"/>
      <c r="S47" s="106" t="s">
        <v>340</v>
      </c>
      <c r="T47" s="106"/>
    </row>
    <row r="48" spans="1:20">
      <c r="A48" s="4">
        <v>44</v>
      </c>
      <c r="B48" s="17" t="s">
        <v>69</v>
      </c>
      <c r="C48" s="119" t="s">
        <v>311</v>
      </c>
      <c r="D48" s="114" t="s">
        <v>29</v>
      </c>
      <c r="E48" s="114">
        <v>344</v>
      </c>
      <c r="F48" s="106"/>
      <c r="G48" s="120">
        <v>24</v>
      </c>
      <c r="H48" s="120">
        <v>25</v>
      </c>
      <c r="I48" s="114">
        <v>49</v>
      </c>
      <c r="J48" s="106"/>
      <c r="K48" s="106" t="s">
        <v>309</v>
      </c>
      <c r="L48" s="114" t="s">
        <v>306</v>
      </c>
      <c r="M48" s="114">
        <v>9957208471</v>
      </c>
      <c r="N48" s="106"/>
      <c r="O48" s="106"/>
      <c r="P48" s="112">
        <v>43610</v>
      </c>
      <c r="Q48" s="118" t="s">
        <v>84</v>
      </c>
      <c r="R48" s="106"/>
      <c r="S48" s="106" t="s">
        <v>340</v>
      </c>
      <c r="T48" s="106"/>
    </row>
    <row r="49" spans="1:20">
      <c r="A49" s="4">
        <v>45</v>
      </c>
      <c r="B49" s="17" t="s">
        <v>343</v>
      </c>
      <c r="C49" s="106" t="s">
        <v>312</v>
      </c>
      <c r="D49" s="106" t="s">
        <v>27</v>
      </c>
      <c r="E49" s="120"/>
      <c r="F49" s="106"/>
      <c r="G49" s="120">
        <v>15</v>
      </c>
      <c r="H49" s="120">
        <v>12</v>
      </c>
      <c r="I49" s="114">
        <v>27</v>
      </c>
      <c r="J49" s="106"/>
      <c r="K49" s="106"/>
      <c r="L49" s="106"/>
      <c r="M49" s="106"/>
      <c r="N49" s="117" t="s">
        <v>307</v>
      </c>
      <c r="O49" s="114">
        <v>9957208471</v>
      </c>
      <c r="P49" s="112">
        <v>76484</v>
      </c>
      <c r="Q49" s="118" t="s">
        <v>85</v>
      </c>
      <c r="R49" s="106"/>
      <c r="S49" s="106" t="s">
        <v>340</v>
      </c>
      <c r="T49" s="106"/>
    </row>
    <row r="50" spans="1:20">
      <c r="A50" s="4">
        <v>46</v>
      </c>
      <c r="B50" s="17" t="s">
        <v>343</v>
      </c>
      <c r="C50" s="119" t="s">
        <v>314</v>
      </c>
      <c r="D50" s="106" t="s">
        <v>29</v>
      </c>
      <c r="E50" s="114">
        <v>339</v>
      </c>
      <c r="F50" s="114"/>
      <c r="G50" s="114">
        <v>12</v>
      </c>
      <c r="H50" s="114">
        <v>15</v>
      </c>
      <c r="I50" s="114">
        <v>27</v>
      </c>
      <c r="J50" s="114">
        <v>9707722045</v>
      </c>
      <c r="K50" s="114" t="s">
        <v>309</v>
      </c>
      <c r="L50" s="114" t="s">
        <v>306</v>
      </c>
      <c r="M50" s="114">
        <v>9957208471</v>
      </c>
      <c r="N50" s="117" t="s">
        <v>307</v>
      </c>
      <c r="O50" s="114">
        <v>9957208471</v>
      </c>
      <c r="P50" s="112">
        <v>76484</v>
      </c>
      <c r="Q50" s="118" t="s">
        <v>85</v>
      </c>
      <c r="R50" s="106"/>
      <c r="S50" s="106" t="s">
        <v>340</v>
      </c>
      <c r="T50" s="106"/>
    </row>
    <row r="51" spans="1:20">
      <c r="A51" s="4">
        <v>47</v>
      </c>
      <c r="B51" s="17" t="s">
        <v>343</v>
      </c>
      <c r="C51" s="119" t="s">
        <v>315</v>
      </c>
      <c r="D51" s="106" t="s">
        <v>29</v>
      </c>
      <c r="E51" s="114">
        <v>340</v>
      </c>
      <c r="F51" s="114"/>
      <c r="G51" s="114">
        <v>10</v>
      </c>
      <c r="H51" s="114">
        <v>10</v>
      </c>
      <c r="I51" s="114">
        <v>20</v>
      </c>
      <c r="J51" s="114">
        <v>9577387212</v>
      </c>
      <c r="K51" s="114" t="s">
        <v>309</v>
      </c>
      <c r="L51" s="114" t="s">
        <v>306</v>
      </c>
      <c r="M51" s="114">
        <v>9957208471</v>
      </c>
      <c r="N51" s="117" t="s">
        <v>319</v>
      </c>
      <c r="O51" s="114">
        <v>7399686436</v>
      </c>
      <c r="P51" s="112">
        <v>43613</v>
      </c>
      <c r="Q51" s="106" t="s">
        <v>94</v>
      </c>
      <c r="R51" s="106"/>
      <c r="S51" s="106" t="s">
        <v>340</v>
      </c>
      <c r="T51" s="106"/>
    </row>
    <row r="52" spans="1:20">
      <c r="A52" s="4">
        <v>48</v>
      </c>
      <c r="B52" s="17" t="s">
        <v>343</v>
      </c>
      <c r="C52" s="119" t="s">
        <v>316</v>
      </c>
      <c r="D52" s="106" t="s">
        <v>27</v>
      </c>
      <c r="E52" s="114">
        <v>116101</v>
      </c>
      <c r="F52" s="114" t="s">
        <v>77</v>
      </c>
      <c r="G52" s="114">
        <v>16</v>
      </c>
      <c r="H52" s="114">
        <v>28</v>
      </c>
      <c r="I52" s="114">
        <v>44</v>
      </c>
      <c r="J52" s="114">
        <v>9707767420</v>
      </c>
      <c r="K52" s="114" t="s">
        <v>317</v>
      </c>
      <c r="L52" s="114" t="s">
        <v>318</v>
      </c>
      <c r="M52" s="114"/>
      <c r="N52" s="117" t="s">
        <v>88</v>
      </c>
      <c r="O52" s="114" t="s">
        <v>88</v>
      </c>
      <c r="P52" s="111">
        <v>43614</v>
      </c>
      <c r="Q52" s="118" t="s">
        <v>341</v>
      </c>
      <c r="R52" s="106"/>
      <c r="S52" s="106" t="s">
        <v>340</v>
      </c>
      <c r="T52" s="106"/>
    </row>
    <row r="53" spans="1:20">
      <c r="A53" s="4">
        <v>49</v>
      </c>
      <c r="B53" s="17" t="s">
        <v>343</v>
      </c>
      <c r="C53" s="106" t="s">
        <v>321</v>
      </c>
      <c r="D53" s="106" t="s">
        <v>27</v>
      </c>
      <c r="E53" s="114">
        <v>18080116602</v>
      </c>
      <c r="F53" s="114" t="s">
        <v>87</v>
      </c>
      <c r="G53" s="114">
        <v>37</v>
      </c>
      <c r="H53" s="114">
        <v>27</v>
      </c>
      <c r="I53" s="114">
        <v>57</v>
      </c>
      <c r="J53" s="114">
        <v>9854844959</v>
      </c>
      <c r="K53" s="114" t="s">
        <v>76</v>
      </c>
      <c r="L53" s="114" t="s">
        <v>88</v>
      </c>
      <c r="M53" s="114" t="s">
        <v>88</v>
      </c>
      <c r="N53" s="117" t="s">
        <v>88</v>
      </c>
      <c r="O53" s="114" t="s">
        <v>88</v>
      </c>
      <c r="P53" s="111">
        <v>43614</v>
      </c>
      <c r="Q53" s="118" t="s">
        <v>341</v>
      </c>
      <c r="R53" s="106"/>
      <c r="S53" s="106" t="s">
        <v>340</v>
      </c>
      <c r="T53" s="106"/>
    </row>
    <row r="54" spans="1:20">
      <c r="A54" s="4">
        <v>50</v>
      </c>
      <c r="B54" s="17" t="s">
        <v>343</v>
      </c>
      <c r="C54" s="106" t="s">
        <v>322</v>
      </c>
      <c r="D54" s="106" t="s">
        <v>27</v>
      </c>
      <c r="E54" s="114">
        <v>18080116603</v>
      </c>
      <c r="F54" s="114" t="s">
        <v>89</v>
      </c>
      <c r="G54" s="114">
        <v>14</v>
      </c>
      <c r="H54" s="114">
        <v>14</v>
      </c>
      <c r="I54" s="114">
        <v>28</v>
      </c>
      <c r="J54" s="114">
        <v>8751036228</v>
      </c>
      <c r="K54" s="114" t="s">
        <v>76</v>
      </c>
      <c r="L54" s="114" t="s">
        <v>88</v>
      </c>
      <c r="M54" s="114" t="s">
        <v>88</v>
      </c>
      <c r="N54" s="117" t="s">
        <v>88</v>
      </c>
      <c r="O54" s="114" t="s">
        <v>88</v>
      </c>
      <c r="P54" s="111">
        <v>43615</v>
      </c>
      <c r="Q54" s="118" t="s">
        <v>339</v>
      </c>
      <c r="R54" s="106"/>
      <c r="S54" s="106" t="s">
        <v>340</v>
      </c>
      <c r="T54" s="106"/>
    </row>
    <row r="55" spans="1:20">
      <c r="A55" s="4">
        <v>51</v>
      </c>
      <c r="B55" s="17" t="s">
        <v>343</v>
      </c>
      <c r="C55" s="106" t="s">
        <v>323</v>
      </c>
      <c r="D55" s="106" t="s">
        <v>27</v>
      </c>
      <c r="E55" s="114">
        <v>18080116601</v>
      </c>
      <c r="F55" s="114" t="s">
        <v>87</v>
      </c>
      <c r="G55" s="114">
        <v>38</v>
      </c>
      <c r="H55" s="114">
        <v>28</v>
      </c>
      <c r="I55" s="114">
        <v>66</v>
      </c>
      <c r="J55" s="114">
        <v>9508412739</v>
      </c>
      <c r="K55" s="114" t="s">
        <v>76</v>
      </c>
      <c r="L55" s="114" t="s">
        <v>88</v>
      </c>
      <c r="M55" s="114" t="s">
        <v>88</v>
      </c>
      <c r="N55" s="117" t="s">
        <v>88</v>
      </c>
      <c r="O55" s="114" t="s">
        <v>76</v>
      </c>
      <c r="P55" s="111">
        <v>43616</v>
      </c>
      <c r="Q55" s="118" t="s">
        <v>86</v>
      </c>
      <c r="R55" s="106"/>
      <c r="S55" s="106" t="s">
        <v>340</v>
      </c>
      <c r="T55" s="106"/>
    </row>
    <row r="56" spans="1:20">
      <c r="A56" s="4">
        <v>52</v>
      </c>
      <c r="B56" s="17" t="s">
        <v>343</v>
      </c>
      <c r="C56" s="119" t="s">
        <v>324</v>
      </c>
      <c r="D56" s="106" t="s">
        <v>27</v>
      </c>
      <c r="E56" s="121" t="s">
        <v>325</v>
      </c>
      <c r="F56" s="114" t="s">
        <v>77</v>
      </c>
      <c r="G56" s="114">
        <v>14</v>
      </c>
      <c r="H56" s="114">
        <v>16</v>
      </c>
      <c r="I56" s="114">
        <v>30</v>
      </c>
      <c r="J56" s="114">
        <v>8822082829</v>
      </c>
      <c r="K56" s="114" t="s">
        <v>76</v>
      </c>
      <c r="L56" s="114" t="s">
        <v>76</v>
      </c>
      <c r="M56" s="114" t="s">
        <v>88</v>
      </c>
      <c r="N56" s="114" t="s">
        <v>76</v>
      </c>
      <c r="O56" s="106" t="s">
        <v>76</v>
      </c>
      <c r="P56" s="111">
        <v>43616</v>
      </c>
      <c r="Q56" s="118" t="s">
        <v>86</v>
      </c>
      <c r="R56" s="106"/>
      <c r="S56" s="106" t="s">
        <v>340</v>
      </c>
      <c r="T56" s="106"/>
    </row>
    <row r="57" spans="1:20">
      <c r="A57" s="4">
        <v>53</v>
      </c>
      <c r="B57" s="17" t="s">
        <v>343</v>
      </c>
      <c r="C57" s="119" t="s">
        <v>326</v>
      </c>
      <c r="D57" s="121" t="s">
        <v>27</v>
      </c>
      <c r="E57" s="121" t="s">
        <v>327</v>
      </c>
      <c r="F57" s="114" t="s">
        <v>89</v>
      </c>
      <c r="G57" s="114">
        <v>14</v>
      </c>
      <c r="H57" s="114">
        <v>6</v>
      </c>
      <c r="I57" s="114">
        <v>20</v>
      </c>
      <c r="J57" s="114">
        <v>8822605986</v>
      </c>
      <c r="K57" s="114" t="s">
        <v>76</v>
      </c>
      <c r="L57" s="114" t="s">
        <v>88</v>
      </c>
      <c r="M57" s="117" t="s">
        <v>88</v>
      </c>
      <c r="N57" s="60" t="s">
        <v>76</v>
      </c>
      <c r="O57" s="18" t="s">
        <v>76</v>
      </c>
      <c r="P57" s="64">
        <v>43587</v>
      </c>
      <c r="Q57" s="61" t="s">
        <v>339</v>
      </c>
      <c r="R57" s="18"/>
      <c r="S57" s="106" t="s">
        <v>340</v>
      </c>
      <c r="T57" s="18"/>
    </row>
    <row r="58" spans="1:20">
      <c r="A58" s="4">
        <v>54</v>
      </c>
      <c r="B58" s="17" t="s">
        <v>70</v>
      </c>
      <c r="C58" s="58" t="s">
        <v>328</v>
      </c>
      <c r="D58" s="62" t="s">
        <v>29</v>
      </c>
      <c r="E58" s="62" t="s">
        <v>329</v>
      </c>
      <c r="F58" s="60" t="s">
        <v>78</v>
      </c>
      <c r="G58" s="60">
        <v>5</v>
      </c>
      <c r="H58" s="60">
        <v>7</v>
      </c>
      <c r="I58" s="60">
        <v>12</v>
      </c>
      <c r="J58" s="60">
        <v>882210446</v>
      </c>
      <c r="K58" s="60" t="s">
        <v>76</v>
      </c>
      <c r="L58" s="60" t="s">
        <v>88</v>
      </c>
      <c r="M58" s="63" t="s">
        <v>88</v>
      </c>
      <c r="N58" s="63" t="s">
        <v>334</v>
      </c>
      <c r="O58" s="18" t="s">
        <v>76</v>
      </c>
      <c r="P58" s="64">
        <v>43587</v>
      </c>
      <c r="Q58" s="61" t="s">
        <v>339</v>
      </c>
      <c r="R58" s="18"/>
      <c r="S58" s="106" t="s">
        <v>340</v>
      </c>
      <c r="T58" s="18"/>
    </row>
    <row r="59" spans="1:20">
      <c r="A59" s="4">
        <v>55</v>
      </c>
      <c r="B59" s="17" t="s">
        <v>70</v>
      </c>
      <c r="C59" s="18" t="s">
        <v>330</v>
      </c>
      <c r="D59" s="18" t="s">
        <v>27</v>
      </c>
      <c r="E59" s="62" t="s">
        <v>331</v>
      </c>
      <c r="F59" s="60" t="s">
        <v>77</v>
      </c>
      <c r="G59" s="60">
        <v>25</v>
      </c>
      <c r="H59" s="60">
        <v>40</v>
      </c>
      <c r="I59" s="60">
        <v>65</v>
      </c>
      <c r="J59" s="60">
        <v>8254832992</v>
      </c>
      <c r="K59" s="60" t="s">
        <v>332</v>
      </c>
      <c r="L59" s="60" t="s">
        <v>333</v>
      </c>
      <c r="M59" s="60">
        <v>9959519077</v>
      </c>
      <c r="N59" s="63" t="s">
        <v>338</v>
      </c>
      <c r="O59" s="60">
        <v>9613297303</v>
      </c>
      <c r="P59" s="64">
        <v>43588</v>
      </c>
      <c r="Q59" s="61" t="s">
        <v>86</v>
      </c>
      <c r="R59" s="18"/>
      <c r="S59" s="106" t="s">
        <v>340</v>
      </c>
      <c r="T59" s="18"/>
    </row>
    <row r="60" spans="1:20">
      <c r="A60" s="4">
        <v>56</v>
      </c>
      <c r="B60" s="17" t="s">
        <v>70</v>
      </c>
      <c r="C60" s="58" t="s">
        <v>335</v>
      </c>
      <c r="D60" s="60" t="s">
        <v>27</v>
      </c>
      <c r="E60" s="60">
        <v>18080108201</v>
      </c>
      <c r="F60" s="60" t="s">
        <v>90</v>
      </c>
      <c r="G60" s="60">
        <v>26</v>
      </c>
      <c r="H60" s="60">
        <v>27</v>
      </c>
      <c r="I60" s="60">
        <v>53</v>
      </c>
      <c r="J60" s="60">
        <v>9864463788</v>
      </c>
      <c r="K60" s="60" t="s">
        <v>336</v>
      </c>
      <c r="L60" s="60" t="s">
        <v>337</v>
      </c>
      <c r="M60" s="60">
        <v>9613811988</v>
      </c>
      <c r="N60" s="63"/>
      <c r="O60" s="60"/>
      <c r="P60" s="64">
        <v>43588</v>
      </c>
      <c r="Q60" s="61" t="s">
        <v>86</v>
      </c>
      <c r="R60" s="18"/>
      <c r="S60" s="106" t="s">
        <v>340</v>
      </c>
      <c r="T60" s="18"/>
    </row>
    <row r="61" spans="1:20">
      <c r="A61" s="4">
        <v>57</v>
      </c>
      <c r="B61" s="17" t="s">
        <v>70</v>
      </c>
      <c r="C61" s="18" t="s">
        <v>320</v>
      </c>
      <c r="D61" s="18" t="s">
        <v>27</v>
      </c>
      <c r="E61" s="19"/>
      <c r="F61" s="18" t="s">
        <v>77</v>
      </c>
      <c r="G61" s="19">
        <v>17</v>
      </c>
      <c r="H61" s="19">
        <v>17</v>
      </c>
      <c r="I61" s="17">
        <v>34</v>
      </c>
      <c r="J61" s="18"/>
      <c r="K61" s="18"/>
      <c r="L61" s="18"/>
      <c r="M61" s="60"/>
      <c r="N61" s="63" t="s">
        <v>319</v>
      </c>
      <c r="O61" s="60">
        <v>7399686436</v>
      </c>
      <c r="P61" s="64">
        <v>43589</v>
      </c>
      <c r="Q61" s="61" t="s">
        <v>84</v>
      </c>
      <c r="R61" s="18"/>
      <c r="S61" s="106" t="s">
        <v>340</v>
      </c>
      <c r="T61" s="18"/>
    </row>
    <row r="62" spans="1:20">
      <c r="A62" s="4">
        <v>58</v>
      </c>
      <c r="B62" s="17" t="s">
        <v>70</v>
      </c>
      <c r="C62" s="58" t="s">
        <v>344</v>
      </c>
      <c r="D62" s="69" t="s">
        <v>27</v>
      </c>
      <c r="E62" s="62" t="s">
        <v>345</v>
      </c>
      <c r="F62" s="60" t="s">
        <v>77</v>
      </c>
      <c r="G62" s="60">
        <v>32</v>
      </c>
      <c r="H62" s="60">
        <v>40</v>
      </c>
      <c r="I62" s="60">
        <v>72</v>
      </c>
      <c r="J62" s="60">
        <v>9707782645</v>
      </c>
      <c r="K62" s="60" t="s">
        <v>317</v>
      </c>
      <c r="L62" s="60" t="s">
        <v>318</v>
      </c>
      <c r="M62" s="60"/>
      <c r="N62" s="63" t="s">
        <v>319</v>
      </c>
      <c r="O62" s="60">
        <v>7399686436</v>
      </c>
      <c r="P62" s="64">
        <v>43591</v>
      </c>
      <c r="Q62" s="61" t="s">
        <v>85</v>
      </c>
      <c r="R62" s="18"/>
      <c r="S62" s="106" t="s">
        <v>340</v>
      </c>
      <c r="T62" s="18"/>
    </row>
    <row r="63" spans="1:20">
      <c r="A63" s="4">
        <v>59</v>
      </c>
      <c r="B63" s="17" t="s">
        <v>70</v>
      </c>
      <c r="C63" s="18" t="s">
        <v>346</v>
      </c>
      <c r="D63" s="18" t="s">
        <v>27</v>
      </c>
      <c r="E63" s="19">
        <v>18080116205</v>
      </c>
      <c r="F63" s="18" t="s">
        <v>81</v>
      </c>
      <c r="G63" s="19">
        <v>25</v>
      </c>
      <c r="H63" s="19">
        <v>13</v>
      </c>
      <c r="I63" s="17">
        <f t="shared" ref="I63:I82" si="0">+G63+H63</f>
        <v>38</v>
      </c>
      <c r="J63" s="18">
        <v>8822239599</v>
      </c>
      <c r="K63" s="60" t="s">
        <v>317</v>
      </c>
      <c r="L63" s="60" t="s">
        <v>318</v>
      </c>
      <c r="M63" s="60"/>
      <c r="N63" s="63" t="s">
        <v>319</v>
      </c>
      <c r="O63" s="60">
        <v>7399686436</v>
      </c>
      <c r="P63" s="68">
        <v>43592</v>
      </c>
      <c r="Q63" s="71" t="s">
        <v>94</v>
      </c>
      <c r="R63" s="18"/>
      <c r="S63" s="106" t="s">
        <v>340</v>
      </c>
      <c r="T63" s="18"/>
    </row>
    <row r="64" spans="1:20">
      <c r="A64" s="4">
        <v>60</v>
      </c>
      <c r="B64" s="17" t="s">
        <v>70</v>
      </c>
      <c r="C64" s="18" t="s">
        <v>347</v>
      </c>
      <c r="D64" s="18" t="s">
        <v>27</v>
      </c>
      <c r="E64" s="103" t="s">
        <v>348</v>
      </c>
      <c r="F64" s="18" t="s">
        <v>255</v>
      </c>
      <c r="G64" s="19">
        <v>0</v>
      </c>
      <c r="H64" s="19">
        <v>155</v>
      </c>
      <c r="I64" s="17">
        <f t="shared" si="0"/>
        <v>155</v>
      </c>
      <c r="J64" s="18">
        <v>9435854076</v>
      </c>
      <c r="K64" s="60" t="s">
        <v>317</v>
      </c>
      <c r="L64" s="60" t="s">
        <v>318</v>
      </c>
      <c r="M64" s="60"/>
      <c r="N64" s="63" t="s">
        <v>319</v>
      </c>
      <c r="O64" s="60">
        <v>7399686436</v>
      </c>
      <c r="P64" s="68">
        <v>43593</v>
      </c>
      <c r="Q64" s="71" t="s">
        <v>341</v>
      </c>
      <c r="R64" s="18"/>
      <c r="S64" s="106" t="s">
        <v>340</v>
      </c>
      <c r="T64" s="18"/>
    </row>
    <row r="65" spans="1:20">
      <c r="A65" s="4">
        <v>61</v>
      </c>
      <c r="B65" s="17" t="s">
        <v>70</v>
      </c>
      <c r="C65" s="18" t="s">
        <v>349</v>
      </c>
      <c r="D65" s="18" t="s">
        <v>27</v>
      </c>
      <c r="E65" s="19">
        <v>18080116402</v>
      </c>
      <c r="F65" s="18" t="s">
        <v>81</v>
      </c>
      <c r="G65" s="19">
        <v>29</v>
      </c>
      <c r="H65" s="19">
        <v>22</v>
      </c>
      <c r="I65" s="17">
        <f t="shared" si="0"/>
        <v>51</v>
      </c>
      <c r="J65" s="18">
        <v>9613465038</v>
      </c>
      <c r="K65" s="60" t="s">
        <v>317</v>
      </c>
      <c r="L65" s="60" t="s">
        <v>318</v>
      </c>
      <c r="M65" s="60"/>
      <c r="N65" s="63" t="s">
        <v>319</v>
      </c>
      <c r="O65" s="60">
        <v>7399686436</v>
      </c>
      <c r="P65" s="68">
        <v>43594</v>
      </c>
      <c r="Q65" s="71" t="s">
        <v>339</v>
      </c>
      <c r="R65" s="18"/>
      <c r="S65" s="106" t="s">
        <v>340</v>
      </c>
      <c r="T65" s="18"/>
    </row>
    <row r="66" spans="1:20">
      <c r="A66" s="4">
        <v>62</v>
      </c>
      <c r="B66" s="17" t="s">
        <v>70</v>
      </c>
      <c r="C66" s="70" t="s">
        <v>350</v>
      </c>
      <c r="D66" s="18" t="s">
        <v>27</v>
      </c>
      <c r="E66" s="71">
        <v>18080116503</v>
      </c>
      <c r="F66" s="18" t="s">
        <v>255</v>
      </c>
      <c r="G66" s="71">
        <v>59</v>
      </c>
      <c r="H66" s="71">
        <v>58</v>
      </c>
      <c r="I66" s="17">
        <f t="shared" si="0"/>
        <v>117</v>
      </c>
      <c r="J66" s="18">
        <v>9401388259</v>
      </c>
      <c r="K66" s="60" t="s">
        <v>317</v>
      </c>
      <c r="L66" s="60" t="s">
        <v>318</v>
      </c>
      <c r="M66" s="60"/>
      <c r="N66" s="63" t="s">
        <v>319</v>
      </c>
      <c r="O66" s="60">
        <v>7399686436</v>
      </c>
      <c r="P66" s="68">
        <v>43595</v>
      </c>
      <c r="Q66" s="71" t="s">
        <v>86</v>
      </c>
      <c r="R66" s="18"/>
      <c r="S66" s="106" t="s">
        <v>340</v>
      </c>
      <c r="T66" s="18"/>
    </row>
    <row r="67" spans="1:20">
      <c r="A67" s="4">
        <v>63</v>
      </c>
      <c r="B67" s="17" t="s">
        <v>70</v>
      </c>
      <c r="C67" s="18" t="s">
        <v>351</v>
      </c>
      <c r="D67" s="18" t="s">
        <v>27</v>
      </c>
      <c r="E67" s="19">
        <v>18080116102</v>
      </c>
      <c r="F67" s="18" t="s">
        <v>81</v>
      </c>
      <c r="G67" s="19">
        <v>39</v>
      </c>
      <c r="H67" s="19">
        <v>25</v>
      </c>
      <c r="I67" s="17">
        <f t="shared" si="0"/>
        <v>64</v>
      </c>
      <c r="J67" s="18">
        <v>9864844177</v>
      </c>
      <c r="K67" s="60" t="s">
        <v>76</v>
      </c>
      <c r="L67" s="60" t="s">
        <v>76</v>
      </c>
      <c r="M67" s="60" t="s">
        <v>88</v>
      </c>
      <c r="N67" s="18"/>
      <c r="O67" s="18"/>
      <c r="P67" s="68">
        <v>43595</v>
      </c>
      <c r="Q67" s="71" t="s">
        <v>86</v>
      </c>
      <c r="R67" s="18"/>
      <c r="S67" s="106" t="s">
        <v>340</v>
      </c>
      <c r="T67" s="18"/>
    </row>
    <row r="68" spans="1:20">
      <c r="A68" s="4">
        <v>64</v>
      </c>
      <c r="B68" s="17" t="s">
        <v>70</v>
      </c>
      <c r="C68" s="18" t="s">
        <v>352</v>
      </c>
      <c r="D68" s="18" t="s">
        <v>29</v>
      </c>
      <c r="E68" s="19"/>
      <c r="F68" s="18" t="s">
        <v>78</v>
      </c>
      <c r="G68" s="19">
        <v>32</v>
      </c>
      <c r="H68" s="19">
        <v>30</v>
      </c>
      <c r="I68" s="17">
        <f t="shared" si="0"/>
        <v>62</v>
      </c>
      <c r="J68" s="18"/>
      <c r="K68" s="18"/>
      <c r="L68" s="18"/>
      <c r="M68" s="18"/>
      <c r="N68" s="63" t="s">
        <v>319</v>
      </c>
      <c r="O68" s="60">
        <v>7399686436</v>
      </c>
      <c r="P68" s="64">
        <v>43596</v>
      </c>
      <c r="Q68" s="61" t="s">
        <v>84</v>
      </c>
      <c r="R68" s="18"/>
      <c r="S68" s="106" t="s">
        <v>340</v>
      </c>
      <c r="T68" s="18"/>
    </row>
    <row r="69" spans="1:20">
      <c r="A69" s="4">
        <v>65</v>
      </c>
      <c r="B69" s="17" t="s">
        <v>70</v>
      </c>
      <c r="C69" s="18" t="s">
        <v>353</v>
      </c>
      <c r="D69" s="18" t="s">
        <v>29</v>
      </c>
      <c r="E69" s="19"/>
      <c r="F69" s="18" t="s">
        <v>78</v>
      </c>
      <c r="G69" s="19">
        <v>21</v>
      </c>
      <c r="H69" s="19">
        <v>22</v>
      </c>
      <c r="I69" s="17">
        <f t="shared" si="0"/>
        <v>43</v>
      </c>
      <c r="J69" s="18">
        <v>9577892578</v>
      </c>
      <c r="K69" s="60" t="s">
        <v>76</v>
      </c>
      <c r="L69" s="60" t="s">
        <v>76</v>
      </c>
      <c r="M69" s="60" t="s">
        <v>88</v>
      </c>
      <c r="N69" s="63" t="s">
        <v>319</v>
      </c>
      <c r="O69" s="60">
        <v>7399686436</v>
      </c>
      <c r="P69" s="64">
        <v>43596</v>
      </c>
      <c r="Q69" s="61" t="s">
        <v>84</v>
      </c>
      <c r="R69" s="18"/>
      <c r="S69" s="106" t="s">
        <v>340</v>
      </c>
      <c r="T69" s="18"/>
    </row>
    <row r="70" spans="1:20">
      <c r="A70" s="4">
        <v>66</v>
      </c>
      <c r="B70" s="17" t="s">
        <v>70</v>
      </c>
      <c r="C70" s="18" t="s">
        <v>354</v>
      </c>
      <c r="D70" s="18" t="s">
        <v>27</v>
      </c>
      <c r="E70" s="19">
        <v>18080116401</v>
      </c>
      <c r="F70" s="18" t="s">
        <v>81</v>
      </c>
      <c r="G70" s="19">
        <v>26</v>
      </c>
      <c r="H70" s="19">
        <v>30</v>
      </c>
      <c r="I70" s="17">
        <f t="shared" si="0"/>
        <v>56</v>
      </c>
      <c r="J70" s="18">
        <v>9577017886</v>
      </c>
      <c r="K70" s="60" t="s">
        <v>76</v>
      </c>
      <c r="L70" s="60" t="s">
        <v>76</v>
      </c>
      <c r="M70" s="60" t="s">
        <v>88</v>
      </c>
      <c r="N70" s="63" t="s">
        <v>357</v>
      </c>
      <c r="O70" s="60">
        <v>9854057188</v>
      </c>
      <c r="P70" s="64">
        <v>43598</v>
      </c>
      <c r="Q70" s="61" t="s">
        <v>85</v>
      </c>
      <c r="R70" s="18"/>
      <c r="S70" s="106" t="s">
        <v>340</v>
      </c>
      <c r="T70" s="18"/>
    </row>
    <row r="71" spans="1:20">
      <c r="A71" s="4">
        <v>67</v>
      </c>
      <c r="B71" s="17" t="s">
        <v>70</v>
      </c>
      <c r="C71" s="58" t="s">
        <v>355</v>
      </c>
      <c r="D71" s="18" t="s">
        <v>27</v>
      </c>
      <c r="E71" s="60">
        <v>18080116203</v>
      </c>
      <c r="F71" s="60" t="s">
        <v>356</v>
      </c>
      <c r="G71" s="60">
        <v>317</v>
      </c>
      <c r="H71" s="60">
        <v>185</v>
      </c>
      <c r="I71" s="60">
        <v>502</v>
      </c>
      <c r="J71" s="60">
        <v>9957015775</v>
      </c>
      <c r="K71" s="60" t="s">
        <v>76</v>
      </c>
      <c r="L71" s="60" t="s">
        <v>76</v>
      </c>
      <c r="M71" s="60" t="s">
        <v>88</v>
      </c>
      <c r="N71" s="18"/>
      <c r="O71" s="18"/>
      <c r="P71" s="64">
        <v>43599</v>
      </c>
      <c r="Q71" s="61" t="s">
        <v>94</v>
      </c>
      <c r="R71" s="18"/>
      <c r="S71" s="106" t="s">
        <v>340</v>
      </c>
      <c r="T71" s="18"/>
    </row>
    <row r="72" spans="1:20">
      <c r="A72" s="4">
        <v>68</v>
      </c>
      <c r="B72" s="17" t="s">
        <v>70</v>
      </c>
      <c r="C72" s="18" t="s">
        <v>76</v>
      </c>
      <c r="D72" s="18" t="s">
        <v>27</v>
      </c>
      <c r="E72" s="19"/>
      <c r="F72" s="18"/>
      <c r="G72" s="19"/>
      <c r="H72" s="19"/>
      <c r="I72" s="17">
        <f t="shared" si="0"/>
        <v>0</v>
      </c>
      <c r="J72" s="18"/>
      <c r="K72" s="18"/>
      <c r="L72" s="18"/>
      <c r="M72" s="18"/>
      <c r="N72" s="61" t="s">
        <v>360</v>
      </c>
      <c r="O72" s="61">
        <v>9613983465</v>
      </c>
      <c r="P72" s="68">
        <v>43600</v>
      </c>
      <c r="Q72" s="71" t="s">
        <v>341</v>
      </c>
      <c r="R72" s="18"/>
      <c r="S72" s="106" t="s">
        <v>340</v>
      </c>
      <c r="T72" s="18"/>
    </row>
    <row r="73" spans="1:20">
      <c r="A73" s="4">
        <v>69</v>
      </c>
      <c r="B73" s="17" t="s">
        <v>70</v>
      </c>
      <c r="C73" s="61" t="s">
        <v>358</v>
      </c>
      <c r="D73" s="18" t="s">
        <v>27</v>
      </c>
      <c r="E73" s="122" t="s">
        <v>359</v>
      </c>
      <c r="F73" s="61" t="s">
        <v>77</v>
      </c>
      <c r="G73" s="61">
        <v>5</v>
      </c>
      <c r="H73" s="61">
        <v>3</v>
      </c>
      <c r="I73" s="61">
        <v>8</v>
      </c>
      <c r="J73" s="61">
        <v>9854072126</v>
      </c>
      <c r="K73" s="61" t="s">
        <v>76</v>
      </c>
      <c r="L73" s="61" t="s">
        <v>76</v>
      </c>
      <c r="M73" s="61" t="s">
        <v>88</v>
      </c>
      <c r="N73" s="61" t="s">
        <v>360</v>
      </c>
      <c r="O73" s="61">
        <v>9613983465</v>
      </c>
      <c r="P73" s="68">
        <v>43600</v>
      </c>
      <c r="Q73" s="71" t="s">
        <v>341</v>
      </c>
      <c r="R73" s="18"/>
      <c r="S73" s="106" t="s">
        <v>340</v>
      </c>
      <c r="T73" s="18"/>
    </row>
    <row r="74" spans="1:20">
      <c r="A74" s="4">
        <v>70</v>
      </c>
      <c r="B74" s="17" t="s">
        <v>70</v>
      </c>
      <c r="C74" s="61" t="s">
        <v>361</v>
      </c>
      <c r="D74" s="18" t="s">
        <v>29</v>
      </c>
      <c r="E74" s="61">
        <v>114</v>
      </c>
      <c r="F74" s="61" t="s">
        <v>78</v>
      </c>
      <c r="G74" s="61">
        <v>27</v>
      </c>
      <c r="H74" s="61">
        <v>25</v>
      </c>
      <c r="I74" s="61">
        <v>52</v>
      </c>
      <c r="J74" s="61">
        <v>9707435682</v>
      </c>
      <c r="K74" s="61" t="s">
        <v>76</v>
      </c>
      <c r="L74" s="61" t="s">
        <v>76</v>
      </c>
      <c r="M74" s="61" t="s">
        <v>88</v>
      </c>
      <c r="N74" s="61" t="s">
        <v>363</v>
      </c>
      <c r="O74" s="61">
        <v>8473033452</v>
      </c>
      <c r="P74" s="68">
        <v>43601</v>
      </c>
      <c r="Q74" s="71" t="s">
        <v>339</v>
      </c>
      <c r="R74" s="18"/>
      <c r="S74" s="106" t="s">
        <v>340</v>
      </c>
      <c r="T74" s="18"/>
    </row>
    <row r="75" spans="1:20">
      <c r="A75" s="4">
        <v>71</v>
      </c>
      <c r="B75" s="17" t="s">
        <v>70</v>
      </c>
      <c r="C75" s="61" t="s">
        <v>362</v>
      </c>
      <c r="D75" s="18" t="s">
        <v>29</v>
      </c>
      <c r="E75" s="61">
        <v>337</v>
      </c>
      <c r="F75" s="61" t="s">
        <v>78</v>
      </c>
      <c r="G75" s="61">
        <v>19</v>
      </c>
      <c r="H75" s="61">
        <v>17</v>
      </c>
      <c r="I75" s="61">
        <v>36</v>
      </c>
      <c r="J75" s="61">
        <v>7399713471</v>
      </c>
      <c r="K75" s="61" t="s">
        <v>76</v>
      </c>
      <c r="L75" s="61" t="s">
        <v>76</v>
      </c>
      <c r="M75" s="61" t="s">
        <v>88</v>
      </c>
      <c r="N75" s="61" t="s">
        <v>365</v>
      </c>
      <c r="O75" s="61">
        <v>8749843019</v>
      </c>
      <c r="P75" s="68">
        <v>43601</v>
      </c>
      <c r="Q75" s="71" t="s">
        <v>339</v>
      </c>
      <c r="R75" s="18"/>
      <c r="S75" s="106" t="s">
        <v>340</v>
      </c>
      <c r="T75" s="18"/>
    </row>
    <row r="76" spans="1:20" ht="17.25">
      <c r="A76" s="4">
        <v>72</v>
      </c>
      <c r="B76" s="17" t="s">
        <v>70</v>
      </c>
      <c r="C76" s="61" t="s">
        <v>364</v>
      </c>
      <c r="D76" s="18" t="s">
        <v>29</v>
      </c>
      <c r="E76" s="61">
        <v>336</v>
      </c>
      <c r="F76" s="61" t="s">
        <v>78</v>
      </c>
      <c r="G76" s="61">
        <v>16</v>
      </c>
      <c r="H76" s="61">
        <v>15</v>
      </c>
      <c r="I76" s="61">
        <v>31</v>
      </c>
      <c r="J76" s="61">
        <v>8751827516</v>
      </c>
      <c r="K76" s="61" t="s">
        <v>76</v>
      </c>
      <c r="L76" s="61" t="s">
        <v>76</v>
      </c>
      <c r="M76" s="61" t="s">
        <v>88</v>
      </c>
      <c r="N76" s="61" t="s">
        <v>88</v>
      </c>
      <c r="O76" s="61" t="s">
        <v>88</v>
      </c>
      <c r="P76" s="68">
        <v>43602</v>
      </c>
      <c r="Q76" s="51" t="s">
        <v>86</v>
      </c>
      <c r="R76" s="18"/>
      <c r="S76" s="106" t="s">
        <v>340</v>
      </c>
      <c r="T76" s="18"/>
    </row>
    <row r="77" spans="1:20" ht="17.25">
      <c r="A77" s="4">
        <v>73</v>
      </c>
      <c r="B77" s="17" t="s">
        <v>70</v>
      </c>
      <c r="C77" s="61" t="s">
        <v>366</v>
      </c>
      <c r="D77" s="18" t="s">
        <v>27</v>
      </c>
      <c r="E77" s="61">
        <v>1808016303</v>
      </c>
      <c r="F77" s="61" t="s">
        <v>92</v>
      </c>
      <c r="G77" s="19">
        <v>70</v>
      </c>
      <c r="H77" s="19">
        <v>60</v>
      </c>
      <c r="I77" s="17">
        <f t="shared" ref="I77:I79" si="1">+G77+H77</f>
        <v>130</v>
      </c>
      <c r="J77" s="61">
        <v>9707767221</v>
      </c>
      <c r="K77" s="61" t="s">
        <v>76</v>
      </c>
      <c r="L77" s="61" t="s">
        <v>88</v>
      </c>
      <c r="M77" s="61" t="s">
        <v>88</v>
      </c>
      <c r="N77" s="61" t="s">
        <v>88</v>
      </c>
      <c r="O77" s="61" t="s">
        <v>88</v>
      </c>
      <c r="P77" s="68">
        <v>43605</v>
      </c>
      <c r="Q77" s="51" t="s">
        <v>85</v>
      </c>
      <c r="R77" s="18"/>
      <c r="S77" s="106" t="s">
        <v>340</v>
      </c>
      <c r="T77" s="18"/>
    </row>
    <row r="78" spans="1:20" ht="17.25">
      <c r="A78" s="4">
        <v>74</v>
      </c>
      <c r="B78" s="17" t="s">
        <v>70</v>
      </c>
      <c r="C78" s="61" t="s">
        <v>366</v>
      </c>
      <c r="D78" s="18" t="s">
        <v>27</v>
      </c>
      <c r="E78" s="61">
        <v>1808016303</v>
      </c>
      <c r="F78" s="61" t="s">
        <v>92</v>
      </c>
      <c r="G78" s="19">
        <v>70</v>
      </c>
      <c r="H78" s="19">
        <v>68</v>
      </c>
      <c r="I78" s="17">
        <f t="shared" si="1"/>
        <v>138</v>
      </c>
      <c r="J78" s="61">
        <v>9707767221</v>
      </c>
      <c r="K78" s="61" t="s">
        <v>76</v>
      </c>
      <c r="L78" s="61" t="s">
        <v>88</v>
      </c>
      <c r="M78" s="61" t="s">
        <v>88</v>
      </c>
      <c r="N78" s="61" t="s">
        <v>88</v>
      </c>
      <c r="O78" s="61" t="s">
        <v>88</v>
      </c>
      <c r="P78" s="68">
        <v>43606</v>
      </c>
      <c r="Q78" s="51" t="s">
        <v>94</v>
      </c>
      <c r="R78" s="18"/>
      <c r="S78" s="106" t="s">
        <v>340</v>
      </c>
      <c r="T78" s="18"/>
    </row>
    <row r="79" spans="1:20" ht="34.5">
      <c r="A79" s="4">
        <v>75</v>
      </c>
      <c r="B79" s="17" t="s">
        <v>70</v>
      </c>
      <c r="C79" s="61" t="s">
        <v>366</v>
      </c>
      <c r="D79" s="18" t="s">
        <v>27</v>
      </c>
      <c r="E79" s="61">
        <v>1808016303</v>
      </c>
      <c r="F79" s="61" t="s">
        <v>92</v>
      </c>
      <c r="G79" s="19">
        <v>85</v>
      </c>
      <c r="H79" s="19">
        <v>57</v>
      </c>
      <c r="I79" s="17">
        <f t="shared" si="1"/>
        <v>142</v>
      </c>
      <c r="J79" s="61">
        <v>9707767221</v>
      </c>
      <c r="K79" s="61" t="s">
        <v>76</v>
      </c>
      <c r="L79" s="61" t="s">
        <v>88</v>
      </c>
      <c r="M79" s="61" t="s">
        <v>88</v>
      </c>
      <c r="N79" s="61" t="s">
        <v>88</v>
      </c>
      <c r="O79" s="61" t="s">
        <v>88</v>
      </c>
      <c r="P79" s="24">
        <v>43607</v>
      </c>
      <c r="Q79" s="51" t="s">
        <v>341</v>
      </c>
      <c r="R79" s="18"/>
      <c r="S79" s="106" t="s">
        <v>340</v>
      </c>
      <c r="T79" s="18"/>
    </row>
    <row r="80" spans="1:20">
      <c r="A80" s="4">
        <v>76</v>
      </c>
      <c r="B80" s="17" t="s">
        <v>70</v>
      </c>
      <c r="C80" s="61" t="s">
        <v>367</v>
      </c>
      <c r="D80" s="18" t="s">
        <v>27</v>
      </c>
      <c r="E80" s="61">
        <v>18080116301</v>
      </c>
      <c r="F80" s="61" t="s">
        <v>87</v>
      </c>
      <c r="G80" s="61">
        <v>44</v>
      </c>
      <c r="H80" s="61">
        <v>51</v>
      </c>
      <c r="I80" s="61">
        <v>95</v>
      </c>
      <c r="J80" s="61">
        <v>985447727</v>
      </c>
      <c r="K80" s="61" t="s">
        <v>76</v>
      </c>
      <c r="L80" s="61" t="s">
        <v>88</v>
      </c>
      <c r="M80" s="61" t="s">
        <v>88</v>
      </c>
      <c r="N80" s="61" t="s">
        <v>88</v>
      </c>
      <c r="O80" s="61" t="s">
        <v>88</v>
      </c>
      <c r="P80" s="24">
        <v>43608</v>
      </c>
      <c r="Q80" s="18" t="s">
        <v>339</v>
      </c>
      <c r="R80" s="18"/>
      <c r="S80" s="106" t="s">
        <v>340</v>
      </c>
      <c r="T80" s="18"/>
    </row>
    <row r="81" spans="1:20">
      <c r="A81" s="4">
        <v>77</v>
      </c>
      <c r="B81" s="17" t="s">
        <v>70</v>
      </c>
      <c r="C81" s="18" t="s">
        <v>368</v>
      </c>
      <c r="D81" s="18" t="s">
        <v>29</v>
      </c>
      <c r="E81" s="19">
        <v>6</v>
      </c>
      <c r="F81" s="18" t="s">
        <v>78</v>
      </c>
      <c r="G81" s="19">
        <v>22</v>
      </c>
      <c r="H81" s="19">
        <v>21</v>
      </c>
      <c r="I81" s="17">
        <f t="shared" si="0"/>
        <v>43</v>
      </c>
      <c r="J81" s="18">
        <v>9859160811</v>
      </c>
      <c r="K81" s="61" t="s">
        <v>76</v>
      </c>
      <c r="L81" s="61" t="s">
        <v>88</v>
      </c>
      <c r="M81" s="61" t="s">
        <v>88</v>
      </c>
      <c r="N81" s="61" t="s">
        <v>88</v>
      </c>
      <c r="O81" s="61" t="s">
        <v>88</v>
      </c>
      <c r="P81" s="24">
        <v>43608</v>
      </c>
      <c r="Q81" s="18" t="s">
        <v>339</v>
      </c>
      <c r="R81" s="18"/>
      <c r="S81" s="106" t="s">
        <v>340</v>
      </c>
      <c r="T81" s="18"/>
    </row>
    <row r="82" spans="1:20">
      <c r="A82" s="4">
        <v>78</v>
      </c>
      <c r="B82" s="17" t="s">
        <v>70</v>
      </c>
      <c r="C82" s="18" t="s">
        <v>369</v>
      </c>
      <c r="D82" s="18" t="s">
        <v>27</v>
      </c>
      <c r="E82" s="19">
        <v>18080116501</v>
      </c>
      <c r="F82" s="18" t="s">
        <v>81</v>
      </c>
      <c r="G82" s="19">
        <v>24</v>
      </c>
      <c r="H82" s="19">
        <v>13</v>
      </c>
      <c r="I82" s="17">
        <f t="shared" si="0"/>
        <v>37</v>
      </c>
      <c r="J82" s="18">
        <v>8822475970</v>
      </c>
      <c r="K82" s="18" t="s">
        <v>76</v>
      </c>
      <c r="L82" s="61" t="s">
        <v>88</v>
      </c>
      <c r="M82" s="61" t="s">
        <v>88</v>
      </c>
      <c r="N82" s="63" t="s">
        <v>373</v>
      </c>
      <c r="O82" s="60">
        <v>7399886505</v>
      </c>
      <c r="P82" s="24">
        <v>43609</v>
      </c>
      <c r="Q82" s="18" t="s">
        <v>86</v>
      </c>
      <c r="R82" s="18"/>
      <c r="S82" s="106" t="s">
        <v>340</v>
      </c>
      <c r="T82" s="18"/>
    </row>
    <row r="83" spans="1:20">
      <c r="A83" s="4">
        <v>79</v>
      </c>
      <c r="B83" s="17" t="s">
        <v>70</v>
      </c>
      <c r="C83" s="59" t="s">
        <v>370</v>
      </c>
      <c r="D83" s="59" t="s">
        <v>29</v>
      </c>
      <c r="E83" s="59"/>
      <c r="F83" s="59" t="s">
        <v>78</v>
      </c>
      <c r="G83" s="59">
        <v>50</v>
      </c>
      <c r="H83" s="59">
        <v>25</v>
      </c>
      <c r="I83" s="59">
        <v>75</v>
      </c>
      <c r="J83" s="59">
        <v>7035591940</v>
      </c>
      <c r="K83" s="60" t="s">
        <v>371</v>
      </c>
      <c r="L83" s="60" t="s">
        <v>372</v>
      </c>
      <c r="M83" s="60">
        <v>9854937995</v>
      </c>
      <c r="N83" s="63" t="s">
        <v>373</v>
      </c>
      <c r="O83" s="60">
        <v>7399886505</v>
      </c>
      <c r="P83" s="24">
        <v>43609</v>
      </c>
      <c r="Q83" s="18" t="s">
        <v>86</v>
      </c>
      <c r="R83" s="18"/>
      <c r="S83" s="106" t="s">
        <v>340</v>
      </c>
      <c r="T83" s="18"/>
    </row>
    <row r="84" spans="1:20">
      <c r="A84" s="4">
        <v>80</v>
      </c>
      <c r="B84" s="17" t="s">
        <v>70</v>
      </c>
      <c r="C84" s="58" t="s">
        <v>374</v>
      </c>
      <c r="D84" s="59" t="s">
        <v>27</v>
      </c>
      <c r="E84" s="59">
        <v>18080115703</v>
      </c>
      <c r="F84" s="59" t="s">
        <v>81</v>
      </c>
      <c r="G84" s="59">
        <v>27</v>
      </c>
      <c r="H84" s="59">
        <v>28</v>
      </c>
      <c r="I84" s="59">
        <v>56</v>
      </c>
      <c r="J84" s="59">
        <v>9508538770</v>
      </c>
      <c r="K84" s="60" t="s">
        <v>371</v>
      </c>
      <c r="L84" s="60" t="s">
        <v>372</v>
      </c>
      <c r="M84" s="60">
        <v>9854937995</v>
      </c>
      <c r="N84" s="63" t="s">
        <v>373</v>
      </c>
      <c r="O84" s="60">
        <v>7399886505</v>
      </c>
      <c r="P84" s="24">
        <v>43610</v>
      </c>
      <c r="Q84" s="18" t="s">
        <v>84</v>
      </c>
      <c r="R84" s="18"/>
      <c r="S84" s="106" t="s">
        <v>340</v>
      </c>
      <c r="T84" s="18"/>
    </row>
    <row r="85" spans="1:20" ht="33">
      <c r="A85" s="4">
        <v>81</v>
      </c>
      <c r="B85" s="17" t="s">
        <v>70</v>
      </c>
      <c r="C85" s="59" t="s">
        <v>375</v>
      </c>
      <c r="D85" s="59" t="s">
        <v>27</v>
      </c>
      <c r="E85" s="59">
        <v>18080115702</v>
      </c>
      <c r="F85" s="59" t="s">
        <v>81</v>
      </c>
      <c r="G85" s="59">
        <v>11</v>
      </c>
      <c r="H85" s="59">
        <v>12</v>
      </c>
      <c r="I85" s="59">
        <v>24</v>
      </c>
      <c r="J85" s="59">
        <v>9613972118</v>
      </c>
      <c r="K85" s="60" t="s">
        <v>371</v>
      </c>
      <c r="L85" s="60" t="s">
        <v>372</v>
      </c>
      <c r="M85" s="60">
        <v>9854937995</v>
      </c>
      <c r="N85" s="63" t="s">
        <v>373</v>
      </c>
      <c r="O85" s="60">
        <v>7399886505</v>
      </c>
      <c r="P85" s="24" t="s">
        <v>377</v>
      </c>
      <c r="Q85" s="18" t="s">
        <v>378</v>
      </c>
      <c r="R85" s="18"/>
      <c r="S85" s="106" t="s">
        <v>340</v>
      </c>
      <c r="T85" s="18"/>
    </row>
    <row r="86" spans="1:20">
      <c r="A86" s="4">
        <v>82</v>
      </c>
      <c r="B86" s="17" t="s">
        <v>70</v>
      </c>
      <c r="C86" s="58" t="s">
        <v>376</v>
      </c>
      <c r="D86" s="59" t="s">
        <v>27</v>
      </c>
      <c r="E86" s="59">
        <v>18080115706</v>
      </c>
      <c r="F86" s="59" t="s">
        <v>255</v>
      </c>
      <c r="G86" s="60">
        <v>85</v>
      </c>
      <c r="H86" s="60">
        <v>45</v>
      </c>
      <c r="I86" s="60">
        <v>130</v>
      </c>
      <c r="J86" s="60">
        <v>9435916931</v>
      </c>
      <c r="K86" s="60" t="s">
        <v>371</v>
      </c>
      <c r="L86" s="60" t="s">
        <v>372</v>
      </c>
      <c r="M86" s="60">
        <v>9854937995</v>
      </c>
      <c r="N86" s="63" t="s">
        <v>373</v>
      </c>
      <c r="O86" s="60">
        <v>7399886505</v>
      </c>
      <c r="P86" s="24">
        <v>43614</v>
      </c>
      <c r="Q86" s="18" t="s">
        <v>341</v>
      </c>
      <c r="R86" s="18"/>
      <c r="S86" s="106" t="s">
        <v>340</v>
      </c>
      <c r="T86" s="18"/>
    </row>
    <row r="87" spans="1:20">
      <c r="A87" s="4">
        <v>83</v>
      </c>
      <c r="B87" s="17" t="s">
        <v>70</v>
      </c>
      <c r="C87" s="58" t="s">
        <v>379</v>
      </c>
      <c r="D87" s="59" t="s">
        <v>27</v>
      </c>
      <c r="E87" s="59"/>
      <c r="F87" s="59" t="s">
        <v>79</v>
      </c>
      <c r="G87" s="60">
        <v>0</v>
      </c>
      <c r="H87" s="60">
        <v>41</v>
      </c>
      <c r="I87" s="60">
        <v>56</v>
      </c>
      <c r="J87" s="60">
        <v>9577246689</v>
      </c>
      <c r="K87" s="60" t="s">
        <v>371</v>
      </c>
      <c r="L87" s="60" t="s">
        <v>372</v>
      </c>
      <c r="M87" s="60">
        <v>9854937995</v>
      </c>
      <c r="N87" s="63" t="s">
        <v>373</v>
      </c>
      <c r="O87" s="60">
        <v>7399886505</v>
      </c>
      <c r="P87" s="24">
        <v>43614</v>
      </c>
      <c r="Q87" s="18" t="s">
        <v>341</v>
      </c>
      <c r="R87" s="18"/>
      <c r="S87" s="106" t="s">
        <v>340</v>
      </c>
      <c r="T87" s="18"/>
    </row>
    <row r="88" spans="1:20">
      <c r="A88" s="4">
        <v>84</v>
      </c>
      <c r="B88" s="17" t="s">
        <v>70</v>
      </c>
      <c r="C88" s="58" t="s">
        <v>380</v>
      </c>
      <c r="D88" s="59" t="s">
        <v>27</v>
      </c>
      <c r="E88" s="59"/>
      <c r="F88" s="59" t="s">
        <v>255</v>
      </c>
      <c r="G88" s="60">
        <v>0</v>
      </c>
      <c r="H88" s="60">
        <v>44</v>
      </c>
      <c r="I88" s="60">
        <v>44</v>
      </c>
      <c r="J88" s="59"/>
      <c r="K88" s="60" t="s">
        <v>371</v>
      </c>
      <c r="L88" s="60" t="s">
        <v>372</v>
      </c>
      <c r="M88" s="60">
        <v>9854937995</v>
      </c>
      <c r="N88" s="63" t="s">
        <v>373</v>
      </c>
      <c r="O88" s="60">
        <v>7399886505</v>
      </c>
      <c r="P88" s="24">
        <v>43615</v>
      </c>
      <c r="Q88" s="18" t="s">
        <v>339</v>
      </c>
      <c r="R88" s="18"/>
      <c r="S88" s="106" t="s">
        <v>340</v>
      </c>
      <c r="T88" s="18"/>
    </row>
    <row r="89" spans="1:20">
      <c r="A89" s="4">
        <v>85</v>
      </c>
      <c r="B89" s="17" t="s">
        <v>70</v>
      </c>
      <c r="C89" s="58" t="s">
        <v>381</v>
      </c>
      <c r="D89" s="59" t="s">
        <v>27</v>
      </c>
      <c r="E89" s="59"/>
      <c r="F89" s="59" t="s">
        <v>79</v>
      </c>
      <c r="G89" s="60">
        <v>82</v>
      </c>
      <c r="H89" s="60">
        <v>73</v>
      </c>
      <c r="I89" s="60">
        <v>155</v>
      </c>
      <c r="J89" s="60">
        <v>9435916931</v>
      </c>
      <c r="K89" s="60" t="s">
        <v>371</v>
      </c>
      <c r="L89" s="60" t="s">
        <v>372</v>
      </c>
      <c r="M89" s="60">
        <v>9854937995</v>
      </c>
      <c r="N89" s="63" t="s">
        <v>383</v>
      </c>
      <c r="O89" s="60">
        <v>9707266142</v>
      </c>
      <c r="P89" s="24">
        <v>43616</v>
      </c>
      <c r="Q89" s="18" t="s">
        <v>86</v>
      </c>
      <c r="R89" s="18"/>
      <c r="S89" s="106" t="s">
        <v>340</v>
      </c>
      <c r="T89" s="18"/>
    </row>
    <row r="90" spans="1:20">
      <c r="A90" s="4">
        <v>86</v>
      </c>
      <c r="B90" s="17" t="s">
        <v>70</v>
      </c>
      <c r="C90" s="58" t="s">
        <v>382</v>
      </c>
      <c r="D90" s="61" t="s">
        <v>27</v>
      </c>
      <c r="E90" s="60">
        <v>18080114702</v>
      </c>
      <c r="F90" s="61" t="s">
        <v>79</v>
      </c>
      <c r="G90" s="61">
        <v>11</v>
      </c>
      <c r="H90" s="61">
        <v>10</v>
      </c>
      <c r="I90" s="61">
        <v>22</v>
      </c>
      <c r="J90" s="61">
        <v>9435535131</v>
      </c>
      <c r="K90" s="60" t="s">
        <v>332</v>
      </c>
      <c r="L90" s="60" t="s">
        <v>333</v>
      </c>
      <c r="M90" s="60">
        <v>9959519077</v>
      </c>
      <c r="N90" s="63" t="s">
        <v>383</v>
      </c>
      <c r="O90" s="60">
        <v>9707266142</v>
      </c>
      <c r="P90" s="24">
        <v>43616</v>
      </c>
      <c r="Q90" s="18" t="s">
        <v>86</v>
      </c>
      <c r="R90" s="18"/>
      <c r="S90" s="106" t="s">
        <v>340</v>
      </c>
      <c r="T90" s="18"/>
    </row>
    <row r="91" spans="1:20">
      <c r="A91" s="4">
        <v>87</v>
      </c>
      <c r="B91" s="17" t="s">
        <v>70</v>
      </c>
      <c r="C91" s="58" t="s">
        <v>384</v>
      </c>
      <c r="D91" s="61" t="s">
        <v>27</v>
      </c>
      <c r="E91" s="60">
        <v>18080114704</v>
      </c>
      <c r="F91" s="61" t="s">
        <v>255</v>
      </c>
      <c r="G91" s="61">
        <v>4</v>
      </c>
      <c r="H91" s="61">
        <v>37</v>
      </c>
      <c r="I91" s="61">
        <v>42</v>
      </c>
      <c r="J91" s="61">
        <v>957790761</v>
      </c>
      <c r="K91" s="61" t="s">
        <v>76</v>
      </c>
      <c r="L91" s="60" t="s">
        <v>333</v>
      </c>
      <c r="M91" s="60">
        <v>9959519077</v>
      </c>
      <c r="N91" s="18"/>
      <c r="O91" s="18"/>
      <c r="P91" s="24">
        <v>43616</v>
      </c>
      <c r="Q91" s="18" t="s">
        <v>86</v>
      </c>
      <c r="R91" s="18"/>
      <c r="S91" s="106" t="s">
        <v>340</v>
      </c>
      <c r="T91" s="18"/>
    </row>
    <row r="92" spans="1:20">
      <c r="A92" s="4">
        <v>88</v>
      </c>
      <c r="B92" s="17"/>
      <c r="C92" s="61"/>
      <c r="D92" s="61"/>
      <c r="E92" s="61"/>
      <c r="F92" s="61"/>
      <c r="G92" s="61"/>
      <c r="H92" s="61"/>
      <c r="I92" s="17"/>
      <c r="J92" s="61"/>
      <c r="K92" s="18"/>
      <c r="L92" s="18"/>
      <c r="M92" s="18"/>
      <c r="N92" s="61"/>
      <c r="O92" s="61"/>
      <c r="P92" s="68"/>
      <c r="Q92" s="71"/>
      <c r="R92" s="18"/>
      <c r="S92" s="18"/>
      <c r="T92" s="18"/>
    </row>
    <row r="93" spans="1:20">
      <c r="A93" s="4">
        <v>89</v>
      </c>
      <c r="B93" s="61"/>
      <c r="C93" s="61"/>
      <c r="D93" s="18"/>
      <c r="E93" s="61"/>
      <c r="F93" s="61"/>
      <c r="G93" s="61"/>
      <c r="H93" s="61"/>
      <c r="I93" s="61"/>
      <c r="J93" s="89"/>
      <c r="K93" s="18"/>
      <c r="L93" s="18"/>
      <c r="M93" s="18"/>
      <c r="N93" s="61"/>
      <c r="O93" s="61"/>
      <c r="P93" s="68"/>
      <c r="Q93" s="71"/>
      <c r="R93" s="18"/>
      <c r="S93" s="18"/>
      <c r="T93" s="18"/>
    </row>
    <row r="94" spans="1:20">
      <c r="A94" s="4">
        <v>90</v>
      </c>
      <c r="B94" s="61"/>
      <c r="C94" s="61"/>
      <c r="D94" s="18"/>
      <c r="E94" s="61"/>
      <c r="F94" s="61"/>
      <c r="G94" s="61"/>
      <c r="H94" s="61"/>
      <c r="I94" s="61"/>
      <c r="J94" s="61"/>
      <c r="K94" s="18"/>
      <c r="L94" s="18"/>
      <c r="M94" s="18"/>
      <c r="N94" s="61"/>
      <c r="O94" s="61"/>
      <c r="P94" s="68"/>
      <c r="Q94" s="71"/>
      <c r="R94" s="18"/>
      <c r="S94" s="18"/>
      <c r="T94" s="18"/>
    </row>
    <row r="95" spans="1:20" ht="17.25">
      <c r="A95" s="4">
        <v>91</v>
      </c>
      <c r="B95" s="17"/>
      <c r="C95" s="51"/>
      <c r="D95" s="18"/>
      <c r="E95" s="51"/>
      <c r="F95" s="51"/>
      <c r="G95" s="53"/>
      <c r="H95" s="53"/>
      <c r="I95" s="53"/>
      <c r="J95" s="90"/>
      <c r="K95" s="18"/>
      <c r="L95" s="18"/>
      <c r="M95" s="18"/>
      <c r="N95" s="51"/>
      <c r="O95" s="55"/>
      <c r="P95" s="68"/>
      <c r="Q95" s="51"/>
      <c r="R95" s="18"/>
      <c r="S95" s="18"/>
      <c r="T95" s="18"/>
    </row>
    <row r="96" spans="1:20" ht="17.25">
      <c r="A96" s="4">
        <v>92</v>
      </c>
      <c r="B96" s="17"/>
      <c r="C96" s="52"/>
      <c r="D96" s="18"/>
      <c r="E96" s="52"/>
      <c r="F96" s="52"/>
      <c r="G96" s="54"/>
      <c r="H96" s="54"/>
      <c r="I96" s="54"/>
      <c r="J96" s="91"/>
      <c r="K96" s="18"/>
      <c r="L96" s="18"/>
      <c r="M96" s="18"/>
      <c r="N96" s="52"/>
      <c r="O96" s="56"/>
      <c r="P96" s="68"/>
      <c r="Q96" s="51"/>
      <c r="R96" s="18"/>
      <c r="S96" s="18"/>
      <c r="T96" s="18"/>
    </row>
    <row r="97" spans="1:20" ht="17.25">
      <c r="A97" s="4">
        <v>93</v>
      </c>
      <c r="B97" s="61"/>
      <c r="C97" s="52"/>
      <c r="D97" s="18"/>
      <c r="E97" s="52"/>
      <c r="F97" s="52"/>
      <c r="G97" s="54"/>
      <c r="H97" s="54"/>
      <c r="I97" s="54"/>
      <c r="J97" s="91"/>
      <c r="K97" s="18"/>
      <c r="L97" s="18"/>
      <c r="M97" s="18"/>
      <c r="N97" s="51"/>
      <c r="O97" s="55"/>
      <c r="P97" s="68"/>
      <c r="Q97" s="51"/>
      <c r="R97" s="18"/>
      <c r="S97" s="18"/>
      <c r="T97" s="18"/>
    </row>
    <row r="98" spans="1:20" ht="17.25">
      <c r="A98" s="4">
        <v>94</v>
      </c>
      <c r="B98" s="61"/>
      <c r="C98" s="51"/>
      <c r="D98" s="18"/>
      <c r="E98" s="51"/>
      <c r="F98" s="51"/>
      <c r="G98" s="53"/>
      <c r="H98" s="53"/>
      <c r="I98" s="53"/>
      <c r="J98" s="92"/>
      <c r="K98" s="18"/>
      <c r="L98" s="18"/>
      <c r="M98" s="18"/>
      <c r="N98" s="51"/>
      <c r="O98" s="55"/>
      <c r="P98" s="68"/>
      <c r="Q98" s="51"/>
      <c r="R98" s="18"/>
      <c r="S98" s="18"/>
      <c r="T98" s="18"/>
    </row>
    <row r="99" spans="1:20">
      <c r="A99" s="4">
        <v>95</v>
      </c>
      <c r="B99" s="17"/>
      <c r="C99" s="18"/>
      <c r="D99" s="18"/>
      <c r="E99" s="19"/>
      <c r="F99" s="18"/>
      <c r="G99" s="19"/>
      <c r="H99" s="19"/>
      <c r="I99" s="17">
        <f t="shared" ref="I99:I134" si="2">+G99+H99</f>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87</v>
      </c>
      <c r="D165" s="21"/>
      <c r="E165" s="13"/>
      <c r="F165" s="21"/>
      <c r="G165" s="21">
        <f>SUM(G5:G164)</f>
        <v>2572</v>
      </c>
      <c r="H165" s="21">
        <f>SUM(H5:H164)</f>
        <v>2597</v>
      </c>
      <c r="I165" s="21">
        <f>SUM(I5:I164)</f>
        <v>5210</v>
      </c>
      <c r="J165" s="21"/>
      <c r="K165" s="21"/>
      <c r="L165" s="21"/>
      <c r="M165" s="21"/>
      <c r="N165" s="21"/>
      <c r="O165" s="21"/>
      <c r="P165" s="14"/>
      <c r="Q165" s="21"/>
      <c r="R165" s="21"/>
      <c r="S165" s="21"/>
      <c r="T165" s="12"/>
    </row>
    <row r="166" spans="1:20">
      <c r="A166" s="46" t="s">
        <v>69</v>
      </c>
      <c r="B166" s="10">
        <f>COUNTIF(B$5:B$164,"Team 1")</f>
        <v>44</v>
      </c>
      <c r="C166" s="46" t="s">
        <v>29</v>
      </c>
      <c r="D166" s="10">
        <f>COUNTIF(D5:D164,"Anganwadi")</f>
        <v>33</v>
      </c>
    </row>
    <row r="167" spans="1:20">
      <c r="A167" s="46" t="s">
        <v>70</v>
      </c>
      <c r="B167" s="10">
        <f>COUNTIF(B$6:B$164,"Team 2")</f>
        <v>34</v>
      </c>
      <c r="C167" s="46" t="s">
        <v>27</v>
      </c>
      <c r="D167" s="10">
        <f>COUNTIF(D5:D164,"School")</f>
        <v>53</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1" activePane="bottomRight" state="frozen"/>
      <selection pane="topRight" activeCell="C1" sqref="C1"/>
      <selection pane="bottomLeft" activeCell="A5" sqref="A5"/>
      <selection pane="bottomRight" activeCell="C105" sqref="C10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65</v>
      </c>
      <c r="B1" s="205"/>
      <c r="C1" s="205"/>
      <c r="D1" s="206"/>
      <c r="E1" s="206"/>
      <c r="F1" s="206"/>
      <c r="G1" s="206"/>
      <c r="H1" s="206"/>
      <c r="I1" s="206"/>
      <c r="J1" s="206"/>
      <c r="K1" s="206"/>
      <c r="L1" s="206"/>
      <c r="M1" s="206"/>
      <c r="N1" s="206"/>
      <c r="O1" s="206"/>
      <c r="P1" s="206"/>
      <c r="Q1" s="206"/>
      <c r="R1" s="206"/>
      <c r="S1" s="206"/>
    </row>
    <row r="2" spans="1:20">
      <c r="A2" s="209" t="s">
        <v>63</v>
      </c>
      <c r="B2" s="210"/>
      <c r="C2" s="210"/>
      <c r="D2" s="25" t="s">
        <v>238</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23" t="s">
        <v>9</v>
      </c>
      <c r="H4" s="23" t="s">
        <v>10</v>
      </c>
      <c r="I4" s="23" t="s">
        <v>11</v>
      </c>
      <c r="J4" s="212"/>
      <c r="K4" s="208"/>
      <c r="L4" s="208"/>
      <c r="M4" s="208"/>
      <c r="N4" s="208"/>
      <c r="O4" s="208"/>
      <c r="P4" s="211"/>
      <c r="Q4" s="211"/>
      <c r="R4" s="212"/>
      <c r="S4" s="212"/>
      <c r="T4" s="212"/>
    </row>
    <row r="5" spans="1:20">
      <c r="A5" s="4">
        <v>1</v>
      </c>
      <c r="B5" s="18" t="s">
        <v>343</v>
      </c>
      <c r="C5" s="18" t="s">
        <v>386</v>
      </c>
      <c r="D5" s="18" t="s">
        <v>29</v>
      </c>
      <c r="E5" s="19">
        <v>812</v>
      </c>
      <c r="F5" s="18" t="s">
        <v>78</v>
      </c>
      <c r="G5" s="19">
        <v>21</v>
      </c>
      <c r="H5" s="19">
        <v>19</v>
      </c>
      <c r="I5" s="17">
        <f t="shared" ref="I5" si="0">+G5+H5</f>
        <v>40</v>
      </c>
      <c r="J5" s="18">
        <v>8822160435</v>
      </c>
      <c r="K5" s="18" t="s">
        <v>76</v>
      </c>
      <c r="L5" s="18" t="s">
        <v>76</v>
      </c>
      <c r="M5" s="18" t="s">
        <v>88</v>
      </c>
      <c r="N5" s="18"/>
      <c r="O5" s="124"/>
      <c r="P5" s="125">
        <v>43617</v>
      </c>
      <c r="Q5" s="126" t="s">
        <v>84</v>
      </c>
      <c r="R5" s="127"/>
      <c r="S5" s="127" t="s">
        <v>340</v>
      </c>
      <c r="T5" s="18"/>
    </row>
    <row r="6" spans="1:20">
      <c r="A6" s="4">
        <v>2</v>
      </c>
      <c r="B6" s="61" t="s">
        <v>70</v>
      </c>
      <c r="C6" s="61" t="s">
        <v>387</v>
      </c>
      <c r="D6" s="18" t="s">
        <v>29</v>
      </c>
      <c r="E6" s="61">
        <v>148</v>
      </c>
      <c r="F6" s="61"/>
      <c r="G6" s="61">
        <v>12</v>
      </c>
      <c r="H6" s="61">
        <v>12</v>
      </c>
      <c r="I6" s="61">
        <v>24</v>
      </c>
      <c r="J6" s="61">
        <v>73998157657</v>
      </c>
      <c r="K6" s="61" t="s">
        <v>88</v>
      </c>
      <c r="L6" s="61" t="s">
        <v>88</v>
      </c>
      <c r="M6" s="61" t="s">
        <v>88</v>
      </c>
      <c r="N6" s="61" t="s">
        <v>388</v>
      </c>
      <c r="O6" s="124"/>
      <c r="P6" s="125">
        <v>43617</v>
      </c>
      <c r="Q6" s="126" t="s">
        <v>84</v>
      </c>
      <c r="R6" s="127"/>
      <c r="S6" s="127" t="s">
        <v>340</v>
      </c>
      <c r="T6" s="18"/>
    </row>
    <row r="7" spans="1:20" ht="17.25">
      <c r="A7" s="4">
        <v>3</v>
      </c>
      <c r="B7" s="17" t="s">
        <v>69</v>
      </c>
      <c r="C7" s="52" t="s">
        <v>288</v>
      </c>
      <c r="D7" s="18" t="s">
        <v>27</v>
      </c>
      <c r="E7" s="54">
        <v>18080117703</v>
      </c>
      <c r="F7" s="52" t="s">
        <v>255</v>
      </c>
      <c r="G7" s="54">
        <v>224</v>
      </c>
      <c r="H7" s="54">
        <v>214</v>
      </c>
      <c r="I7" s="54">
        <v>438</v>
      </c>
      <c r="J7" s="52" t="s">
        <v>289</v>
      </c>
      <c r="K7" s="51" t="s">
        <v>76</v>
      </c>
      <c r="L7" s="52" t="s">
        <v>76</v>
      </c>
      <c r="M7" s="56" t="s">
        <v>76</v>
      </c>
      <c r="N7" s="102" t="s">
        <v>76</v>
      </c>
      <c r="O7" s="51" t="s">
        <v>76</v>
      </c>
      <c r="P7" s="108">
        <v>43619</v>
      </c>
      <c r="Q7" s="109" t="s">
        <v>85</v>
      </c>
      <c r="R7" s="123"/>
      <c r="S7" s="127" t="s">
        <v>340</v>
      </c>
      <c r="T7" s="18"/>
    </row>
    <row r="8" spans="1:20" ht="17.25">
      <c r="A8" s="4">
        <v>4</v>
      </c>
      <c r="B8" s="17" t="s">
        <v>70</v>
      </c>
      <c r="C8" s="52" t="s">
        <v>76</v>
      </c>
      <c r="D8" s="18" t="s">
        <v>27</v>
      </c>
      <c r="E8" s="53" t="s">
        <v>76</v>
      </c>
      <c r="F8" s="52" t="s">
        <v>76</v>
      </c>
      <c r="G8" s="53"/>
      <c r="H8" s="53"/>
      <c r="I8" s="53"/>
      <c r="J8" s="51" t="s">
        <v>76</v>
      </c>
      <c r="K8" s="51" t="s">
        <v>76</v>
      </c>
      <c r="L8" s="51" t="s">
        <v>76</v>
      </c>
      <c r="M8" s="55" t="s">
        <v>76</v>
      </c>
      <c r="N8" s="51" t="s">
        <v>76</v>
      </c>
      <c r="O8" s="51" t="s">
        <v>76</v>
      </c>
      <c r="P8" s="108">
        <v>43619</v>
      </c>
      <c r="Q8" s="109" t="s">
        <v>85</v>
      </c>
      <c r="R8" s="123"/>
      <c r="S8" s="127" t="s">
        <v>340</v>
      </c>
      <c r="T8" s="18"/>
    </row>
    <row r="9" spans="1:20" ht="17.25">
      <c r="A9" s="4">
        <v>5</v>
      </c>
      <c r="B9" s="17" t="s">
        <v>69</v>
      </c>
      <c r="C9" s="51" t="s">
        <v>290</v>
      </c>
      <c r="D9" s="18" t="s">
        <v>27</v>
      </c>
      <c r="E9" s="53">
        <v>18080115603</v>
      </c>
      <c r="F9" s="52" t="s">
        <v>255</v>
      </c>
      <c r="G9" s="54">
        <v>136</v>
      </c>
      <c r="H9" s="54">
        <v>116</v>
      </c>
      <c r="I9" s="54">
        <v>252</v>
      </c>
      <c r="J9" s="51">
        <v>9435222376</v>
      </c>
      <c r="K9" s="51" t="s">
        <v>291</v>
      </c>
      <c r="L9" s="51" t="s">
        <v>292</v>
      </c>
      <c r="M9" s="55">
        <v>9854651482</v>
      </c>
      <c r="N9" s="57" t="s">
        <v>293</v>
      </c>
      <c r="O9" s="51">
        <v>9707425751</v>
      </c>
      <c r="P9" s="108">
        <v>43620</v>
      </c>
      <c r="Q9" s="109" t="s">
        <v>94</v>
      </c>
      <c r="R9" s="123"/>
      <c r="S9" s="127" t="s">
        <v>340</v>
      </c>
      <c r="T9" s="18"/>
    </row>
    <row r="10" spans="1:20" ht="17.25">
      <c r="A10" s="4">
        <v>6</v>
      </c>
      <c r="B10" s="17" t="s">
        <v>70</v>
      </c>
      <c r="C10" s="52" t="s">
        <v>76</v>
      </c>
      <c r="D10" s="18" t="s">
        <v>27</v>
      </c>
      <c r="E10" s="53" t="s">
        <v>76</v>
      </c>
      <c r="F10" s="52" t="s">
        <v>76</v>
      </c>
      <c r="G10" s="53"/>
      <c r="H10" s="53"/>
      <c r="I10" s="53"/>
      <c r="J10" s="51"/>
      <c r="K10" s="51"/>
      <c r="L10" s="51"/>
      <c r="M10" s="55"/>
      <c r="N10" s="51"/>
      <c r="O10" s="51"/>
      <c r="P10" s="108">
        <v>43620</v>
      </c>
      <c r="Q10" s="109" t="s">
        <v>94</v>
      </c>
      <c r="R10" s="123"/>
      <c r="S10" s="127" t="s">
        <v>340</v>
      </c>
      <c r="T10" s="18"/>
    </row>
    <row r="11" spans="1:20">
      <c r="A11" s="4">
        <v>7</v>
      </c>
      <c r="B11" s="17" t="s">
        <v>343</v>
      </c>
      <c r="C11" s="59" t="s">
        <v>389</v>
      </c>
      <c r="D11" s="59" t="s">
        <v>27</v>
      </c>
      <c r="E11" s="60">
        <v>116701</v>
      </c>
      <c r="F11" s="59" t="s">
        <v>81</v>
      </c>
      <c r="G11" s="59">
        <v>9</v>
      </c>
      <c r="H11" s="59">
        <v>12</v>
      </c>
      <c r="I11" s="59">
        <v>36</v>
      </c>
      <c r="J11" s="59">
        <v>9864199510</v>
      </c>
      <c r="K11" s="59" t="s">
        <v>76</v>
      </c>
      <c r="L11" s="60" t="s">
        <v>390</v>
      </c>
      <c r="M11" s="60">
        <v>9707805090</v>
      </c>
      <c r="N11" s="63" t="s">
        <v>82</v>
      </c>
      <c r="O11" s="60">
        <v>9508292512</v>
      </c>
      <c r="P11" s="108">
        <v>43622</v>
      </c>
      <c r="Q11" s="109" t="s">
        <v>339</v>
      </c>
      <c r="R11" s="123"/>
      <c r="S11" s="127" t="s">
        <v>340</v>
      </c>
      <c r="T11" s="18"/>
    </row>
    <row r="12" spans="1:20">
      <c r="A12" s="4">
        <v>8</v>
      </c>
      <c r="B12" s="17" t="s">
        <v>343</v>
      </c>
      <c r="C12" s="59" t="s">
        <v>391</v>
      </c>
      <c r="D12" s="59" t="s">
        <v>29</v>
      </c>
      <c r="E12" s="59">
        <v>350</v>
      </c>
      <c r="F12" s="59" t="s">
        <v>78</v>
      </c>
      <c r="G12" s="59">
        <v>11</v>
      </c>
      <c r="H12" s="59">
        <v>11</v>
      </c>
      <c r="I12" s="59">
        <v>22</v>
      </c>
      <c r="J12" s="59">
        <v>8761838753</v>
      </c>
      <c r="K12" s="59" t="s">
        <v>76</v>
      </c>
      <c r="L12" s="60" t="s">
        <v>390</v>
      </c>
      <c r="M12" s="60">
        <v>9707805090</v>
      </c>
      <c r="N12" s="63" t="s">
        <v>82</v>
      </c>
      <c r="O12" s="60">
        <v>9508292512</v>
      </c>
      <c r="P12" s="108">
        <v>43622</v>
      </c>
      <c r="Q12" s="109" t="s">
        <v>339</v>
      </c>
      <c r="R12" s="123"/>
      <c r="S12" s="127" t="s">
        <v>340</v>
      </c>
      <c r="T12" s="18"/>
    </row>
    <row r="13" spans="1:20">
      <c r="A13" s="4">
        <v>9</v>
      </c>
      <c r="B13" s="17" t="s">
        <v>392</v>
      </c>
      <c r="C13" s="59" t="s">
        <v>393</v>
      </c>
      <c r="D13" s="59" t="s">
        <v>27</v>
      </c>
      <c r="E13" s="59">
        <v>18080117304</v>
      </c>
      <c r="F13" s="59" t="s">
        <v>81</v>
      </c>
      <c r="G13" s="59">
        <v>27</v>
      </c>
      <c r="H13" s="59">
        <v>39</v>
      </c>
      <c r="I13" s="59">
        <v>67</v>
      </c>
      <c r="J13" s="59">
        <v>9707805287</v>
      </c>
      <c r="K13" s="59" t="s">
        <v>76</v>
      </c>
      <c r="L13" s="60" t="s">
        <v>390</v>
      </c>
      <c r="M13" s="60">
        <v>9707805090</v>
      </c>
      <c r="N13" s="63" t="s">
        <v>82</v>
      </c>
      <c r="O13" s="60">
        <v>9508292512</v>
      </c>
      <c r="P13" s="108">
        <v>43622</v>
      </c>
      <c r="Q13" s="109" t="s">
        <v>339</v>
      </c>
      <c r="R13" s="123"/>
      <c r="S13" s="127" t="s">
        <v>340</v>
      </c>
      <c r="T13" s="18"/>
    </row>
    <row r="14" spans="1:20">
      <c r="A14" s="4">
        <v>10</v>
      </c>
      <c r="B14" s="17" t="s">
        <v>392</v>
      </c>
      <c r="C14" s="59" t="s">
        <v>394</v>
      </c>
      <c r="D14" s="59" t="s">
        <v>29</v>
      </c>
      <c r="E14" s="60">
        <v>8</v>
      </c>
      <c r="F14" s="59" t="s">
        <v>78</v>
      </c>
      <c r="G14" s="59">
        <v>3</v>
      </c>
      <c r="H14" s="59">
        <v>7</v>
      </c>
      <c r="I14" s="59">
        <v>10</v>
      </c>
      <c r="J14" s="60">
        <v>9577445320</v>
      </c>
      <c r="K14" s="59" t="s">
        <v>76</v>
      </c>
      <c r="L14" s="60" t="s">
        <v>390</v>
      </c>
      <c r="M14" s="60">
        <v>9707805090</v>
      </c>
      <c r="N14" s="63" t="s">
        <v>82</v>
      </c>
      <c r="O14" s="60">
        <v>9508292512</v>
      </c>
      <c r="P14" s="108">
        <v>43622</v>
      </c>
      <c r="Q14" s="109" t="s">
        <v>339</v>
      </c>
      <c r="R14" s="123"/>
      <c r="S14" s="127" t="s">
        <v>340</v>
      </c>
      <c r="T14" s="18"/>
    </row>
    <row r="15" spans="1:20">
      <c r="A15" s="4">
        <v>11</v>
      </c>
      <c r="B15" s="17" t="s">
        <v>343</v>
      </c>
      <c r="C15" s="59" t="s">
        <v>395</v>
      </c>
      <c r="D15" s="59" t="s">
        <v>27</v>
      </c>
      <c r="E15" s="59">
        <v>18080116901</v>
      </c>
      <c r="F15" s="59" t="s">
        <v>81</v>
      </c>
      <c r="G15" s="59">
        <v>35</v>
      </c>
      <c r="H15" s="59">
        <v>39</v>
      </c>
      <c r="I15" s="59">
        <v>75</v>
      </c>
      <c r="J15" s="59">
        <v>9854645468</v>
      </c>
      <c r="K15" s="59" t="s">
        <v>76</v>
      </c>
      <c r="L15" s="60" t="s">
        <v>390</v>
      </c>
      <c r="M15" s="60">
        <v>9707805090</v>
      </c>
      <c r="N15" s="63" t="s">
        <v>82</v>
      </c>
      <c r="O15" s="60">
        <v>9508292512</v>
      </c>
      <c r="P15" s="108">
        <v>43623</v>
      </c>
      <c r="Q15" s="109" t="s">
        <v>86</v>
      </c>
      <c r="R15" s="123"/>
      <c r="S15" s="127" t="s">
        <v>340</v>
      </c>
      <c r="T15" s="18"/>
    </row>
    <row r="16" spans="1:20">
      <c r="A16" s="4">
        <v>12</v>
      </c>
      <c r="B16" s="17" t="s">
        <v>343</v>
      </c>
      <c r="C16" s="58" t="s">
        <v>396</v>
      </c>
      <c r="D16" s="59" t="s">
        <v>27</v>
      </c>
      <c r="E16" s="60">
        <v>18080116903</v>
      </c>
      <c r="F16" s="59" t="s">
        <v>79</v>
      </c>
      <c r="G16" s="60">
        <v>17</v>
      </c>
      <c r="H16" s="60">
        <v>25</v>
      </c>
      <c r="I16" s="60">
        <v>42</v>
      </c>
      <c r="J16" s="60">
        <v>847184134</v>
      </c>
      <c r="K16" s="59" t="s">
        <v>76</v>
      </c>
      <c r="L16" s="60" t="s">
        <v>390</v>
      </c>
      <c r="M16" s="60">
        <v>9707805090</v>
      </c>
      <c r="N16" s="63" t="s">
        <v>82</v>
      </c>
      <c r="O16" s="60">
        <v>9508292512</v>
      </c>
      <c r="P16" s="108">
        <v>43623</v>
      </c>
      <c r="Q16" s="109" t="s">
        <v>86</v>
      </c>
      <c r="R16" s="123"/>
      <c r="S16" s="127" t="s">
        <v>340</v>
      </c>
      <c r="T16" s="18"/>
    </row>
    <row r="17" spans="1:20">
      <c r="A17" s="4">
        <v>13</v>
      </c>
      <c r="B17" s="17" t="s">
        <v>343</v>
      </c>
      <c r="C17" s="58" t="s">
        <v>397</v>
      </c>
      <c r="D17" s="59" t="s">
        <v>29</v>
      </c>
      <c r="E17" s="60">
        <v>329</v>
      </c>
      <c r="F17" s="59" t="s">
        <v>78</v>
      </c>
      <c r="G17" s="60">
        <v>33</v>
      </c>
      <c r="H17" s="60">
        <v>17</v>
      </c>
      <c r="I17" s="60">
        <v>50</v>
      </c>
      <c r="J17" s="60">
        <v>9859562591</v>
      </c>
      <c r="K17" s="59" t="s">
        <v>76</v>
      </c>
      <c r="L17" s="60" t="s">
        <v>390</v>
      </c>
      <c r="M17" s="60">
        <v>9707805090</v>
      </c>
      <c r="N17" s="63" t="s">
        <v>82</v>
      </c>
      <c r="O17" s="60">
        <v>9508292512</v>
      </c>
      <c r="P17" s="108">
        <v>43623</v>
      </c>
      <c r="Q17" s="109" t="s">
        <v>86</v>
      </c>
      <c r="R17" s="123"/>
      <c r="S17" s="127" t="s">
        <v>340</v>
      </c>
      <c r="T17" s="18"/>
    </row>
    <row r="18" spans="1:20">
      <c r="A18" s="4">
        <v>14</v>
      </c>
      <c r="B18" s="17" t="s">
        <v>70</v>
      </c>
      <c r="C18" s="59" t="s">
        <v>398</v>
      </c>
      <c r="D18" s="59" t="s">
        <v>27</v>
      </c>
      <c r="E18" s="59">
        <v>18080116902</v>
      </c>
      <c r="F18" s="59" t="s">
        <v>81</v>
      </c>
      <c r="G18" s="59">
        <v>22</v>
      </c>
      <c r="H18" s="59">
        <v>20</v>
      </c>
      <c r="I18" s="59">
        <v>43</v>
      </c>
      <c r="J18" s="59">
        <v>9577222498</v>
      </c>
      <c r="K18" s="59" t="s">
        <v>76</v>
      </c>
      <c r="L18" s="60" t="s">
        <v>390</v>
      </c>
      <c r="M18" s="60">
        <v>9707805090</v>
      </c>
      <c r="N18" s="63" t="s">
        <v>82</v>
      </c>
      <c r="O18" s="60">
        <v>9508292512</v>
      </c>
      <c r="P18" s="108">
        <v>43623</v>
      </c>
      <c r="Q18" s="109" t="s">
        <v>86</v>
      </c>
      <c r="R18" s="123"/>
      <c r="S18" s="127" t="s">
        <v>340</v>
      </c>
      <c r="T18" s="18"/>
    </row>
    <row r="19" spans="1:20">
      <c r="A19" s="4">
        <v>15</v>
      </c>
      <c r="B19" s="17" t="s">
        <v>70</v>
      </c>
      <c r="C19" s="59" t="s">
        <v>399</v>
      </c>
      <c r="D19" s="59" t="s">
        <v>29</v>
      </c>
      <c r="E19" s="59">
        <v>18325050830</v>
      </c>
      <c r="F19" s="59" t="s">
        <v>78</v>
      </c>
      <c r="G19" s="59">
        <v>11</v>
      </c>
      <c r="H19" s="59">
        <v>31</v>
      </c>
      <c r="I19" s="59">
        <v>42</v>
      </c>
      <c r="J19" s="59">
        <v>8011108128</v>
      </c>
      <c r="K19" s="59" t="s">
        <v>76</v>
      </c>
      <c r="L19" s="60" t="s">
        <v>390</v>
      </c>
      <c r="M19" s="60">
        <v>9707805090</v>
      </c>
      <c r="N19" s="63" t="s">
        <v>82</v>
      </c>
      <c r="O19" s="60">
        <v>9508292512</v>
      </c>
      <c r="P19" s="108">
        <v>43623</v>
      </c>
      <c r="Q19" s="109" t="s">
        <v>86</v>
      </c>
      <c r="R19" s="123"/>
      <c r="S19" s="127" t="s">
        <v>340</v>
      </c>
      <c r="T19" s="18"/>
    </row>
    <row r="20" spans="1:20">
      <c r="A20" s="4">
        <v>16</v>
      </c>
      <c r="B20" s="17" t="s">
        <v>70</v>
      </c>
      <c r="C20" s="59" t="s">
        <v>400</v>
      </c>
      <c r="D20" s="59" t="s">
        <v>29</v>
      </c>
      <c r="E20" s="59">
        <v>18325050722</v>
      </c>
      <c r="F20" s="59" t="s">
        <v>78</v>
      </c>
      <c r="G20" s="59">
        <v>11</v>
      </c>
      <c r="H20" s="59">
        <v>20</v>
      </c>
      <c r="I20" s="59">
        <v>31</v>
      </c>
      <c r="J20" s="59">
        <v>9577964067</v>
      </c>
      <c r="K20" s="59" t="s">
        <v>76</v>
      </c>
      <c r="L20" s="60" t="s">
        <v>390</v>
      </c>
      <c r="M20" s="60">
        <v>9707805090</v>
      </c>
      <c r="N20" s="63" t="s">
        <v>82</v>
      </c>
      <c r="O20" s="60">
        <v>9508292512</v>
      </c>
      <c r="P20" s="108">
        <v>43623</v>
      </c>
      <c r="Q20" s="109" t="s">
        <v>86</v>
      </c>
      <c r="R20" s="123"/>
      <c r="S20" s="127" t="s">
        <v>340</v>
      </c>
      <c r="T20" s="18"/>
    </row>
    <row r="21" spans="1:20">
      <c r="A21" s="4">
        <v>17</v>
      </c>
      <c r="B21" s="17" t="s">
        <v>343</v>
      </c>
      <c r="C21" s="58" t="s">
        <v>401</v>
      </c>
      <c r="D21" s="59" t="s">
        <v>27</v>
      </c>
      <c r="E21" s="59">
        <v>18080115301</v>
      </c>
      <c r="F21" s="59" t="s">
        <v>81</v>
      </c>
      <c r="G21" s="59">
        <v>2</v>
      </c>
      <c r="H21" s="59">
        <v>5</v>
      </c>
      <c r="I21" s="59">
        <v>8</v>
      </c>
      <c r="J21" s="59">
        <v>8822948080</v>
      </c>
      <c r="K21" s="60" t="s">
        <v>402</v>
      </c>
      <c r="L21" s="60" t="s">
        <v>292</v>
      </c>
      <c r="M21" s="60">
        <v>9854651482</v>
      </c>
      <c r="N21" s="63" t="s">
        <v>403</v>
      </c>
      <c r="O21" s="60">
        <v>9577023526</v>
      </c>
      <c r="P21" s="112">
        <v>43624</v>
      </c>
      <c r="Q21" s="109" t="s">
        <v>84</v>
      </c>
      <c r="R21" s="123"/>
      <c r="S21" s="127" t="s">
        <v>340</v>
      </c>
      <c r="T21" s="18"/>
    </row>
    <row r="22" spans="1:20">
      <c r="A22" s="4">
        <v>18</v>
      </c>
      <c r="B22" s="17" t="s">
        <v>343</v>
      </c>
      <c r="C22" s="59" t="s">
        <v>404</v>
      </c>
      <c r="D22" s="59" t="s">
        <v>29</v>
      </c>
      <c r="E22" s="59">
        <v>18325050802</v>
      </c>
      <c r="F22" s="59" t="s">
        <v>78</v>
      </c>
      <c r="G22" s="59">
        <v>19</v>
      </c>
      <c r="H22" s="59">
        <v>23</v>
      </c>
      <c r="I22" s="59">
        <v>43</v>
      </c>
      <c r="J22" s="59">
        <v>9577907461</v>
      </c>
      <c r="K22" s="60" t="s">
        <v>402</v>
      </c>
      <c r="L22" s="60" t="s">
        <v>292</v>
      </c>
      <c r="M22" s="60">
        <v>9854651482</v>
      </c>
      <c r="N22" s="63" t="s">
        <v>403</v>
      </c>
      <c r="O22" s="60">
        <v>9577023526</v>
      </c>
      <c r="P22" s="112">
        <v>43624</v>
      </c>
      <c r="Q22" s="109" t="s">
        <v>84</v>
      </c>
      <c r="R22" s="123"/>
      <c r="S22" s="127" t="s">
        <v>340</v>
      </c>
      <c r="T22" s="18"/>
    </row>
    <row r="23" spans="1:20">
      <c r="A23" s="4">
        <v>19</v>
      </c>
      <c r="B23" s="17" t="s">
        <v>343</v>
      </c>
      <c r="C23" s="59" t="s">
        <v>401</v>
      </c>
      <c r="D23" s="59" t="s">
        <v>29</v>
      </c>
      <c r="E23" s="59">
        <v>17</v>
      </c>
      <c r="F23" s="59" t="s">
        <v>78</v>
      </c>
      <c r="G23" s="59">
        <v>18</v>
      </c>
      <c r="H23" s="59">
        <v>18</v>
      </c>
      <c r="I23" s="59">
        <v>36</v>
      </c>
      <c r="J23" s="59">
        <v>9864660341</v>
      </c>
      <c r="K23" s="60" t="s">
        <v>402</v>
      </c>
      <c r="L23" s="60" t="s">
        <v>292</v>
      </c>
      <c r="M23" s="60">
        <v>9854651482</v>
      </c>
      <c r="N23" s="63" t="s">
        <v>403</v>
      </c>
      <c r="O23" s="60">
        <v>9577023526</v>
      </c>
      <c r="P23" s="112">
        <v>43624</v>
      </c>
      <c r="Q23" s="109" t="s">
        <v>84</v>
      </c>
      <c r="R23" s="123"/>
      <c r="S23" s="127" t="s">
        <v>340</v>
      </c>
      <c r="T23" s="18"/>
    </row>
    <row r="24" spans="1:20">
      <c r="A24" s="4">
        <v>20</v>
      </c>
      <c r="B24" s="17" t="s">
        <v>70</v>
      </c>
      <c r="C24" s="59" t="s">
        <v>405</v>
      </c>
      <c r="D24" s="59" t="s">
        <v>27</v>
      </c>
      <c r="E24" s="59">
        <v>18080115502</v>
      </c>
      <c r="F24" s="59" t="s">
        <v>81</v>
      </c>
      <c r="G24" s="59">
        <v>30</v>
      </c>
      <c r="H24" s="59">
        <v>29</v>
      </c>
      <c r="I24" s="59">
        <v>60</v>
      </c>
      <c r="J24" s="59">
        <v>8812884177</v>
      </c>
      <c r="K24" s="60" t="s">
        <v>402</v>
      </c>
      <c r="L24" s="60" t="s">
        <v>292</v>
      </c>
      <c r="M24" s="60">
        <v>9854651482</v>
      </c>
      <c r="N24" s="63" t="s">
        <v>406</v>
      </c>
      <c r="O24" s="60">
        <v>913957223</v>
      </c>
      <c r="P24" s="112">
        <v>43624</v>
      </c>
      <c r="Q24" s="109" t="s">
        <v>84</v>
      </c>
      <c r="R24" s="123"/>
      <c r="S24" s="127" t="s">
        <v>340</v>
      </c>
      <c r="T24" s="18"/>
    </row>
    <row r="25" spans="1:20">
      <c r="A25" s="4">
        <v>21</v>
      </c>
      <c r="B25" s="17" t="s">
        <v>70</v>
      </c>
      <c r="C25" s="59" t="s">
        <v>407</v>
      </c>
      <c r="D25" s="59" t="s">
        <v>29</v>
      </c>
      <c r="E25" s="59">
        <v>18</v>
      </c>
      <c r="F25" s="59" t="s">
        <v>78</v>
      </c>
      <c r="G25" s="59">
        <v>20</v>
      </c>
      <c r="H25" s="59">
        <v>25</v>
      </c>
      <c r="I25" s="59">
        <v>45</v>
      </c>
      <c r="J25" s="59">
        <v>9508884459</v>
      </c>
      <c r="K25" s="60" t="s">
        <v>402</v>
      </c>
      <c r="L25" s="60" t="s">
        <v>292</v>
      </c>
      <c r="M25" s="60">
        <v>9854651482</v>
      </c>
      <c r="N25" s="63" t="s">
        <v>406</v>
      </c>
      <c r="O25" s="60">
        <v>913957223</v>
      </c>
      <c r="P25" s="112">
        <v>43624</v>
      </c>
      <c r="Q25" s="109" t="s">
        <v>84</v>
      </c>
      <c r="R25" s="123"/>
      <c r="S25" s="127" t="s">
        <v>340</v>
      </c>
      <c r="T25" s="18"/>
    </row>
    <row r="26" spans="1:20">
      <c r="A26" s="4">
        <v>22</v>
      </c>
      <c r="B26" s="17" t="s">
        <v>343</v>
      </c>
      <c r="C26" s="58" t="s">
        <v>408</v>
      </c>
      <c r="D26" s="59" t="s">
        <v>27</v>
      </c>
      <c r="E26" s="59">
        <v>18080115501</v>
      </c>
      <c r="F26" s="59" t="s">
        <v>81</v>
      </c>
      <c r="G26" s="59">
        <v>25</v>
      </c>
      <c r="H26" s="59">
        <v>30</v>
      </c>
      <c r="I26" s="59">
        <v>56</v>
      </c>
      <c r="J26" s="59"/>
      <c r="K26" s="60" t="s">
        <v>402</v>
      </c>
      <c r="L26" s="60" t="s">
        <v>292</v>
      </c>
      <c r="M26" s="60">
        <v>9854651482</v>
      </c>
      <c r="N26" s="63" t="s">
        <v>409</v>
      </c>
      <c r="O26" s="60">
        <v>9577352826</v>
      </c>
      <c r="P26" s="112">
        <v>43626</v>
      </c>
      <c r="Q26" s="109" t="s">
        <v>85</v>
      </c>
      <c r="R26" s="123"/>
      <c r="S26" s="127" t="s">
        <v>340</v>
      </c>
      <c r="T26" s="18"/>
    </row>
    <row r="27" spans="1:20">
      <c r="A27" s="4">
        <v>23</v>
      </c>
      <c r="B27" s="17" t="s">
        <v>343</v>
      </c>
      <c r="C27" s="59" t="s">
        <v>410</v>
      </c>
      <c r="D27" s="59" t="s">
        <v>29</v>
      </c>
      <c r="E27" s="59">
        <v>18</v>
      </c>
      <c r="F27" s="59" t="s">
        <v>78</v>
      </c>
      <c r="G27" s="59">
        <v>15</v>
      </c>
      <c r="H27" s="59">
        <v>16</v>
      </c>
      <c r="I27" s="59">
        <v>31</v>
      </c>
      <c r="J27" s="59">
        <v>9707517233</v>
      </c>
      <c r="K27" s="60" t="s">
        <v>402</v>
      </c>
      <c r="L27" s="60" t="s">
        <v>292</v>
      </c>
      <c r="M27" s="60">
        <v>9854651482</v>
      </c>
      <c r="N27" s="63" t="s">
        <v>409</v>
      </c>
      <c r="O27" s="60">
        <v>9577352826</v>
      </c>
      <c r="P27" s="112">
        <v>43626</v>
      </c>
      <c r="Q27" s="109" t="s">
        <v>85</v>
      </c>
      <c r="R27" s="123"/>
      <c r="S27" s="127" t="s">
        <v>340</v>
      </c>
      <c r="T27" s="18"/>
    </row>
    <row r="28" spans="1:20">
      <c r="A28" s="4">
        <v>24</v>
      </c>
      <c r="B28" s="17" t="s">
        <v>411</v>
      </c>
      <c r="C28" s="58" t="s">
        <v>412</v>
      </c>
      <c r="D28" s="59" t="s">
        <v>27</v>
      </c>
      <c r="E28" s="60">
        <v>18080115503</v>
      </c>
      <c r="F28" s="59" t="s">
        <v>79</v>
      </c>
      <c r="G28" s="60">
        <v>26</v>
      </c>
      <c r="H28" s="60">
        <v>24</v>
      </c>
      <c r="I28" s="60">
        <v>50</v>
      </c>
      <c r="J28" s="60">
        <v>9854871507</v>
      </c>
      <c r="K28" s="60" t="s">
        <v>402</v>
      </c>
      <c r="L28" s="60" t="s">
        <v>292</v>
      </c>
      <c r="M28" s="60">
        <v>9854651482</v>
      </c>
      <c r="N28" s="63" t="s">
        <v>409</v>
      </c>
      <c r="O28" s="60">
        <v>9577352826</v>
      </c>
      <c r="P28" s="112">
        <v>43626</v>
      </c>
      <c r="Q28" s="109" t="s">
        <v>85</v>
      </c>
      <c r="R28" s="123"/>
      <c r="S28" s="127" t="s">
        <v>340</v>
      </c>
      <c r="T28" s="18"/>
    </row>
    <row r="29" spans="1:20">
      <c r="A29" s="4">
        <v>25</v>
      </c>
      <c r="B29" s="17" t="s">
        <v>411</v>
      </c>
      <c r="C29" s="58" t="s">
        <v>413</v>
      </c>
      <c r="D29" s="60" t="s">
        <v>27</v>
      </c>
      <c r="E29" s="60">
        <v>18080115504</v>
      </c>
      <c r="F29" s="60" t="s">
        <v>255</v>
      </c>
      <c r="G29" s="60">
        <v>40</v>
      </c>
      <c r="H29" s="60">
        <v>30</v>
      </c>
      <c r="I29" s="60">
        <v>70</v>
      </c>
      <c r="J29" s="60" t="s">
        <v>76</v>
      </c>
      <c r="K29" s="60" t="s">
        <v>402</v>
      </c>
      <c r="L29" s="60" t="s">
        <v>292</v>
      </c>
      <c r="M29" s="60">
        <v>9854651482</v>
      </c>
      <c r="N29" s="63" t="s">
        <v>409</v>
      </c>
      <c r="O29" s="60">
        <v>9577352826</v>
      </c>
      <c r="P29" s="112">
        <v>43626</v>
      </c>
      <c r="Q29" s="109" t="s">
        <v>85</v>
      </c>
      <c r="R29" s="123"/>
      <c r="S29" s="127" t="s">
        <v>340</v>
      </c>
      <c r="T29" s="18"/>
    </row>
    <row r="30" spans="1:20">
      <c r="A30" s="4">
        <v>26</v>
      </c>
      <c r="B30" s="17" t="s">
        <v>414</v>
      </c>
      <c r="C30" s="58" t="s">
        <v>415</v>
      </c>
      <c r="D30" s="59" t="s">
        <v>27</v>
      </c>
      <c r="E30" s="59">
        <v>18080116001</v>
      </c>
      <c r="F30" s="59" t="s">
        <v>81</v>
      </c>
      <c r="G30" s="59">
        <v>20</v>
      </c>
      <c r="H30" s="59">
        <v>25</v>
      </c>
      <c r="I30" s="59">
        <v>46</v>
      </c>
      <c r="J30" s="59">
        <v>9864719664</v>
      </c>
      <c r="K30" s="60" t="s">
        <v>371</v>
      </c>
      <c r="L30" s="60" t="s">
        <v>372</v>
      </c>
      <c r="M30" s="60">
        <v>9854937995</v>
      </c>
      <c r="N30" s="63" t="s">
        <v>416</v>
      </c>
      <c r="O30" s="60">
        <v>7399239076</v>
      </c>
      <c r="P30" s="112">
        <v>43627</v>
      </c>
      <c r="Q30" s="109" t="s">
        <v>94</v>
      </c>
      <c r="R30" s="123"/>
      <c r="S30" s="127" t="s">
        <v>340</v>
      </c>
      <c r="T30" s="18"/>
    </row>
    <row r="31" spans="1:20">
      <c r="A31" s="4">
        <v>27</v>
      </c>
      <c r="B31" s="17" t="s">
        <v>392</v>
      </c>
      <c r="C31" s="59" t="s">
        <v>417</v>
      </c>
      <c r="D31" s="59" t="s">
        <v>29</v>
      </c>
      <c r="E31" s="59">
        <v>18325100210</v>
      </c>
      <c r="F31" s="59" t="s">
        <v>78</v>
      </c>
      <c r="G31" s="59">
        <v>16</v>
      </c>
      <c r="H31" s="59">
        <v>14</v>
      </c>
      <c r="I31" s="59">
        <v>30</v>
      </c>
      <c r="J31" s="59">
        <v>7399758305</v>
      </c>
      <c r="K31" s="60" t="s">
        <v>371</v>
      </c>
      <c r="L31" s="60" t="s">
        <v>372</v>
      </c>
      <c r="M31" s="60">
        <v>9854937995</v>
      </c>
      <c r="N31" s="63" t="s">
        <v>416</v>
      </c>
      <c r="O31" s="60">
        <v>7399239076</v>
      </c>
      <c r="P31" s="112">
        <v>43627</v>
      </c>
      <c r="Q31" s="109" t="s">
        <v>94</v>
      </c>
      <c r="R31" s="123"/>
      <c r="S31" s="127" t="s">
        <v>340</v>
      </c>
      <c r="T31" s="18"/>
    </row>
    <row r="32" spans="1:20">
      <c r="A32" s="4">
        <v>28</v>
      </c>
      <c r="B32" s="17" t="s">
        <v>70</v>
      </c>
      <c r="C32" s="59" t="s">
        <v>418</v>
      </c>
      <c r="D32" s="59" t="s">
        <v>29</v>
      </c>
      <c r="E32" s="59">
        <v>18325100211</v>
      </c>
      <c r="F32" s="59" t="s">
        <v>78</v>
      </c>
      <c r="G32" s="59">
        <v>12</v>
      </c>
      <c r="H32" s="59">
        <v>9</v>
      </c>
      <c r="I32" s="59">
        <v>21</v>
      </c>
      <c r="J32" s="59">
        <v>9707122371</v>
      </c>
      <c r="K32" s="60" t="s">
        <v>371</v>
      </c>
      <c r="L32" s="60" t="s">
        <v>372</v>
      </c>
      <c r="M32" s="60">
        <v>9854937995</v>
      </c>
      <c r="N32" s="63" t="s">
        <v>416</v>
      </c>
      <c r="O32" s="60">
        <v>7399239076</v>
      </c>
      <c r="P32" s="112">
        <v>43627</v>
      </c>
      <c r="Q32" s="109" t="s">
        <v>94</v>
      </c>
      <c r="R32" s="123"/>
      <c r="S32" s="127" t="s">
        <v>340</v>
      </c>
      <c r="T32" s="18"/>
    </row>
    <row r="33" spans="1:20">
      <c r="A33" s="4">
        <v>29</v>
      </c>
      <c r="B33" s="17" t="s">
        <v>70</v>
      </c>
      <c r="C33" s="59" t="s">
        <v>419</v>
      </c>
      <c r="D33" s="59" t="s">
        <v>29</v>
      </c>
      <c r="E33" s="59">
        <v>18325100212</v>
      </c>
      <c r="F33" s="59" t="s">
        <v>78</v>
      </c>
      <c r="G33" s="59">
        <v>17</v>
      </c>
      <c r="H33" s="59">
        <v>9</v>
      </c>
      <c r="I33" s="59">
        <v>26</v>
      </c>
      <c r="J33" s="59">
        <v>8822261335</v>
      </c>
      <c r="K33" s="60" t="s">
        <v>371</v>
      </c>
      <c r="L33" s="60" t="s">
        <v>372</v>
      </c>
      <c r="M33" s="60">
        <v>9854937995</v>
      </c>
      <c r="N33" s="63" t="s">
        <v>373</v>
      </c>
      <c r="O33" s="60">
        <v>7399886505</v>
      </c>
      <c r="P33" s="112">
        <v>43627</v>
      </c>
      <c r="Q33" s="109" t="s">
        <v>94</v>
      </c>
      <c r="R33" s="123"/>
      <c r="S33" s="127" t="s">
        <v>340</v>
      </c>
      <c r="T33" s="18"/>
    </row>
    <row r="34" spans="1:20" ht="28.5">
      <c r="A34" s="4">
        <v>30</v>
      </c>
      <c r="B34" s="17" t="s">
        <v>343</v>
      </c>
      <c r="C34" s="128" t="s">
        <v>420</v>
      </c>
      <c r="D34" s="128" t="s">
        <v>27</v>
      </c>
      <c r="E34" s="128">
        <v>18080115701</v>
      </c>
      <c r="F34" s="128" t="s">
        <v>81</v>
      </c>
      <c r="G34" s="128">
        <v>19</v>
      </c>
      <c r="H34" s="128">
        <v>25</v>
      </c>
      <c r="I34" s="128">
        <v>45</v>
      </c>
      <c r="J34" s="128">
        <v>9577642107</v>
      </c>
      <c r="K34" s="60" t="s">
        <v>371</v>
      </c>
      <c r="L34" s="60" t="s">
        <v>372</v>
      </c>
      <c r="M34" s="60">
        <v>9854937995</v>
      </c>
      <c r="N34" s="63" t="s">
        <v>373</v>
      </c>
      <c r="O34" s="60">
        <v>7399886505</v>
      </c>
      <c r="P34" s="111">
        <v>43628</v>
      </c>
      <c r="Q34" s="109" t="s">
        <v>421</v>
      </c>
      <c r="R34" s="123"/>
      <c r="S34" s="127" t="s">
        <v>340</v>
      </c>
      <c r="T34" s="18"/>
    </row>
    <row r="35" spans="1:20" ht="28.5">
      <c r="A35" s="4">
        <v>31</v>
      </c>
      <c r="B35" s="17" t="s">
        <v>392</v>
      </c>
      <c r="C35" s="58" t="s">
        <v>422</v>
      </c>
      <c r="D35" s="59" t="s">
        <v>27</v>
      </c>
      <c r="E35" s="59">
        <v>18080116003</v>
      </c>
      <c r="F35" s="59" t="s">
        <v>81</v>
      </c>
      <c r="G35" s="59">
        <v>4</v>
      </c>
      <c r="H35" s="59">
        <v>6</v>
      </c>
      <c r="I35" s="59">
        <v>25</v>
      </c>
      <c r="J35" s="59">
        <v>9508509887</v>
      </c>
      <c r="K35" s="60" t="s">
        <v>371</v>
      </c>
      <c r="L35" s="60" t="s">
        <v>372</v>
      </c>
      <c r="M35" s="60">
        <v>9854937995</v>
      </c>
      <c r="N35" s="63" t="s">
        <v>373</v>
      </c>
      <c r="O35" s="60">
        <v>7399886505</v>
      </c>
      <c r="P35" s="111">
        <v>43628</v>
      </c>
      <c r="Q35" s="109" t="s">
        <v>421</v>
      </c>
      <c r="R35" s="123"/>
      <c r="S35" s="127" t="s">
        <v>340</v>
      </c>
      <c r="T35" s="18"/>
    </row>
    <row r="36" spans="1:20" ht="28.5">
      <c r="A36" s="4">
        <v>32</v>
      </c>
      <c r="B36" s="17" t="s">
        <v>392</v>
      </c>
      <c r="C36" s="58" t="s">
        <v>423</v>
      </c>
      <c r="D36" s="128" t="s">
        <v>29</v>
      </c>
      <c r="E36" s="129">
        <v>10</v>
      </c>
      <c r="F36" s="60" t="s">
        <v>78</v>
      </c>
      <c r="G36" s="60">
        <v>15</v>
      </c>
      <c r="H36" s="60">
        <v>13</v>
      </c>
      <c r="I36" s="128">
        <v>28</v>
      </c>
      <c r="J36" s="60">
        <v>9577971614</v>
      </c>
      <c r="K36" s="60" t="s">
        <v>371</v>
      </c>
      <c r="L36" s="60" t="s">
        <v>372</v>
      </c>
      <c r="M36" s="60">
        <v>9854937995</v>
      </c>
      <c r="N36" s="63" t="s">
        <v>373</v>
      </c>
      <c r="O36" s="60">
        <v>7399886505</v>
      </c>
      <c r="P36" s="111">
        <v>43628</v>
      </c>
      <c r="Q36" s="109" t="s">
        <v>421</v>
      </c>
      <c r="R36" s="123"/>
      <c r="S36" s="127" t="s">
        <v>340</v>
      </c>
      <c r="T36" s="18"/>
    </row>
    <row r="37" spans="1:20">
      <c r="A37" s="4">
        <v>33</v>
      </c>
      <c r="B37" s="17" t="s">
        <v>343</v>
      </c>
      <c r="C37" s="58" t="s">
        <v>424</v>
      </c>
      <c r="D37" s="59" t="s">
        <v>27</v>
      </c>
      <c r="E37" s="59">
        <v>18080116002</v>
      </c>
      <c r="F37" s="59" t="s">
        <v>81</v>
      </c>
      <c r="G37" s="59">
        <v>14</v>
      </c>
      <c r="H37" s="59">
        <v>5</v>
      </c>
      <c r="I37" s="59">
        <v>34</v>
      </c>
      <c r="J37" s="59">
        <v>9854874752</v>
      </c>
      <c r="K37" s="60" t="s">
        <v>371</v>
      </c>
      <c r="L37" s="60" t="s">
        <v>372</v>
      </c>
      <c r="M37" s="60">
        <v>9854937995</v>
      </c>
      <c r="N37" s="63" t="s">
        <v>373</v>
      </c>
      <c r="O37" s="60">
        <v>7399886505</v>
      </c>
      <c r="P37" s="111">
        <v>43629</v>
      </c>
      <c r="Q37" s="109" t="s">
        <v>339</v>
      </c>
      <c r="R37" s="123"/>
      <c r="S37" s="127" t="s">
        <v>340</v>
      </c>
      <c r="T37" s="18"/>
    </row>
    <row r="38" spans="1:20">
      <c r="A38" s="4">
        <v>34</v>
      </c>
      <c r="B38" s="130" t="s">
        <v>343</v>
      </c>
      <c r="C38" s="59" t="s">
        <v>425</v>
      </c>
      <c r="D38" s="59" t="s">
        <v>27</v>
      </c>
      <c r="E38" s="59">
        <v>18080116004</v>
      </c>
      <c r="F38" s="59" t="s">
        <v>255</v>
      </c>
      <c r="G38" s="59">
        <v>16</v>
      </c>
      <c r="H38" s="59">
        <v>14</v>
      </c>
      <c r="I38" s="59">
        <v>30</v>
      </c>
      <c r="J38" s="59">
        <v>7399744657</v>
      </c>
      <c r="K38" s="60" t="s">
        <v>371</v>
      </c>
      <c r="L38" s="60" t="s">
        <v>372</v>
      </c>
      <c r="M38" s="60">
        <v>9854937995</v>
      </c>
      <c r="N38" s="63" t="s">
        <v>373</v>
      </c>
      <c r="O38" s="60">
        <v>7399886505</v>
      </c>
      <c r="P38" s="111">
        <v>43629</v>
      </c>
      <c r="Q38" s="109" t="s">
        <v>339</v>
      </c>
      <c r="R38" s="131"/>
      <c r="S38" s="127" t="s">
        <v>340</v>
      </c>
      <c r="T38" s="18"/>
    </row>
    <row r="39" spans="1:20">
      <c r="A39" s="4">
        <v>35</v>
      </c>
      <c r="B39" s="130" t="s">
        <v>392</v>
      </c>
      <c r="C39" s="58" t="s">
        <v>426</v>
      </c>
      <c r="D39" s="61" t="s">
        <v>29</v>
      </c>
      <c r="E39" s="61">
        <v>18325050804</v>
      </c>
      <c r="F39" s="61" t="s">
        <v>78</v>
      </c>
      <c r="G39" s="61">
        <v>24</v>
      </c>
      <c r="H39" s="61">
        <v>19</v>
      </c>
      <c r="I39" s="61">
        <v>43</v>
      </c>
      <c r="J39" s="60">
        <v>9854487007</v>
      </c>
      <c r="K39" s="61" t="s">
        <v>76</v>
      </c>
      <c r="L39" s="60" t="s">
        <v>333</v>
      </c>
      <c r="M39" s="60">
        <v>9959519077</v>
      </c>
      <c r="N39" s="63" t="s">
        <v>383</v>
      </c>
      <c r="O39" s="60">
        <v>9707266142</v>
      </c>
      <c r="P39" s="111">
        <v>43629</v>
      </c>
      <c r="Q39" s="109" t="s">
        <v>339</v>
      </c>
      <c r="R39" s="131"/>
      <c r="S39" s="127" t="s">
        <v>340</v>
      </c>
      <c r="T39" s="18"/>
    </row>
    <row r="40" spans="1:20">
      <c r="A40" s="4">
        <v>36</v>
      </c>
      <c r="B40" s="130" t="s">
        <v>392</v>
      </c>
      <c r="C40" s="58" t="s">
        <v>427</v>
      </c>
      <c r="D40" s="61" t="s">
        <v>29</v>
      </c>
      <c r="E40" s="61">
        <v>18325100116</v>
      </c>
      <c r="F40" s="61" t="s">
        <v>78</v>
      </c>
      <c r="G40" s="61">
        <v>17</v>
      </c>
      <c r="H40" s="61">
        <v>26</v>
      </c>
      <c r="I40" s="61">
        <v>43</v>
      </c>
      <c r="J40" s="61">
        <v>9508597369</v>
      </c>
      <c r="K40" s="61" t="s">
        <v>76</v>
      </c>
      <c r="L40" s="60" t="s">
        <v>333</v>
      </c>
      <c r="M40" s="60">
        <v>9959519077</v>
      </c>
      <c r="N40" s="63" t="s">
        <v>383</v>
      </c>
      <c r="O40" s="60">
        <v>9707266142</v>
      </c>
      <c r="P40" s="111">
        <v>43629</v>
      </c>
      <c r="Q40" s="109" t="s">
        <v>339</v>
      </c>
      <c r="R40" s="131"/>
      <c r="S40" s="127" t="s">
        <v>340</v>
      </c>
      <c r="T40" s="18"/>
    </row>
    <row r="41" spans="1:20">
      <c r="A41" s="4">
        <v>37</v>
      </c>
      <c r="B41" s="130" t="s">
        <v>343</v>
      </c>
      <c r="C41" s="58" t="s">
        <v>428</v>
      </c>
      <c r="D41" s="61" t="s">
        <v>27</v>
      </c>
      <c r="E41" s="62" t="s">
        <v>429</v>
      </c>
      <c r="F41" s="61" t="s">
        <v>80</v>
      </c>
      <c r="G41" s="61">
        <v>55</v>
      </c>
      <c r="H41" s="61">
        <v>35</v>
      </c>
      <c r="I41" s="61">
        <v>91</v>
      </c>
      <c r="J41" s="61">
        <v>9435535131</v>
      </c>
      <c r="K41" s="61" t="s">
        <v>76</v>
      </c>
      <c r="L41" s="60" t="s">
        <v>333</v>
      </c>
      <c r="M41" s="60">
        <v>9959519077</v>
      </c>
      <c r="N41" s="63" t="s">
        <v>383</v>
      </c>
      <c r="O41" s="60">
        <v>9707266142</v>
      </c>
      <c r="P41" s="132">
        <v>43630</v>
      </c>
      <c r="Q41" s="133" t="s">
        <v>86</v>
      </c>
      <c r="R41" s="131"/>
      <c r="S41" s="127" t="s">
        <v>340</v>
      </c>
      <c r="T41" s="18"/>
    </row>
    <row r="42" spans="1:20">
      <c r="A42" s="4">
        <v>38</v>
      </c>
      <c r="B42" s="130" t="s">
        <v>411</v>
      </c>
      <c r="C42" s="58" t="s">
        <v>430</v>
      </c>
      <c r="D42" s="61" t="s">
        <v>27</v>
      </c>
      <c r="E42" s="61">
        <v>18080114703</v>
      </c>
      <c r="F42" s="61" t="s">
        <v>81</v>
      </c>
      <c r="G42" s="61">
        <v>15</v>
      </c>
      <c r="H42" s="61">
        <v>19</v>
      </c>
      <c r="I42" s="61">
        <v>49</v>
      </c>
      <c r="J42" s="61">
        <v>9707384114</v>
      </c>
      <c r="K42" s="61" t="s">
        <v>76</v>
      </c>
      <c r="L42" s="60" t="s">
        <v>333</v>
      </c>
      <c r="M42" s="60">
        <v>9959519077</v>
      </c>
      <c r="N42" s="63" t="s">
        <v>383</v>
      </c>
      <c r="O42" s="60">
        <v>9707266142</v>
      </c>
      <c r="P42" s="132">
        <v>43630</v>
      </c>
      <c r="Q42" s="133" t="s">
        <v>86</v>
      </c>
      <c r="R42" s="131"/>
      <c r="S42" s="127" t="s">
        <v>340</v>
      </c>
      <c r="T42" s="18"/>
    </row>
    <row r="43" spans="1:20">
      <c r="A43" s="4">
        <v>39</v>
      </c>
      <c r="B43" s="130" t="s">
        <v>411</v>
      </c>
      <c r="C43" s="61" t="s">
        <v>431</v>
      </c>
      <c r="D43" s="61" t="s">
        <v>29</v>
      </c>
      <c r="E43" s="61">
        <v>18325050803</v>
      </c>
      <c r="F43" s="61" t="s">
        <v>78</v>
      </c>
      <c r="G43" s="61">
        <v>20</v>
      </c>
      <c r="H43" s="61">
        <v>21</v>
      </c>
      <c r="I43" s="61">
        <v>41</v>
      </c>
      <c r="J43" s="61">
        <v>8822137513</v>
      </c>
      <c r="K43" s="61" t="s">
        <v>76</v>
      </c>
      <c r="L43" s="60" t="s">
        <v>333</v>
      </c>
      <c r="M43" s="60">
        <v>9959519077</v>
      </c>
      <c r="N43" s="63" t="s">
        <v>383</v>
      </c>
      <c r="O43" s="60">
        <v>9707266142</v>
      </c>
      <c r="P43" s="132">
        <v>43630</v>
      </c>
      <c r="Q43" s="133" t="s">
        <v>86</v>
      </c>
      <c r="R43" s="131"/>
      <c r="S43" s="127" t="s">
        <v>340</v>
      </c>
      <c r="T43" s="18"/>
    </row>
    <row r="44" spans="1:20">
      <c r="A44" s="4">
        <v>40</v>
      </c>
      <c r="B44" s="130" t="s">
        <v>343</v>
      </c>
      <c r="C44" s="58" t="s">
        <v>432</v>
      </c>
      <c r="D44" s="61" t="s">
        <v>27</v>
      </c>
      <c r="E44" s="60">
        <v>15</v>
      </c>
      <c r="F44" s="60"/>
      <c r="G44" s="60">
        <v>15</v>
      </c>
      <c r="H44" s="60">
        <v>27</v>
      </c>
      <c r="I44" s="60">
        <v>42</v>
      </c>
      <c r="J44" s="60">
        <v>9854149659</v>
      </c>
      <c r="K44" s="61" t="s">
        <v>76</v>
      </c>
      <c r="L44" s="60" t="s">
        <v>333</v>
      </c>
      <c r="M44" s="60">
        <v>9959519077</v>
      </c>
      <c r="N44" s="63" t="s">
        <v>383</v>
      </c>
      <c r="O44" s="60">
        <v>9707266142</v>
      </c>
      <c r="P44" s="132">
        <v>43631</v>
      </c>
      <c r="Q44" s="133" t="s">
        <v>84</v>
      </c>
      <c r="R44" s="131"/>
      <c r="S44" s="127" t="s">
        <v>340</v>
      </c>
      <c r="T44" s="18"/>
    </row>
    <row r="45" spans="1:20">
      <c r="A45" s="4">
        <v>41</v>
      </c>
      <c r="B45" s="130" t="s">
        <v>343</v>
      </c>
      <c r="C45" s="61" t="s">
        <v>433</v>
      </c>
      <c r="D45" s="61" t="s">
        <v>29</v>
      </c>
      <c r="E45" s="61">
        <v>18325100114</v>
      </c>
      <c r="F45" s="61" t="s">
        <v>78</v>
      </c>
      <c r="G45" s="61">
        <v>22</v>
      </c>
      <c r="H45" s="61">
        <v>21</v>
      </c>
      <c r="I45" s="61">
        <v>43</v>
      </c>
      <c r="J45" s="61">
        <v>8253924856</v>
      </c>
      <c r="K45" s="61" t="s">
        <v>76</v>
      </c>
      <c r="L45" s="60" t="s">
        <v>333</v>
      </c>
      <c r="M45" s="60">
        <v>9959519077</v>
      </c>
      <c r="N45" s="63" t="s">
        <v>383</v>
      </c>
      <c r="O45" s="60">
        <v>9707266142</v>
      </c>
      <c r="P45" s="132">
        <v>43631</v>
      </c>
      <c r="Q45" s="133" t="s">
        <v>84</v>
      </c>
      <c r="R45" s="131"/>
      <c r="S45" s="127" t="s">
        <v>340</v>
      </c>
      <c r="T45" s="18"/>
    </row>
    <row r="46" spans="1:20">
      <c r="A46" s="4">
        <v>42</v>
      </c>
      <c r="B46" s="130" t="s">
        <v>411</v>
      </c>
      <c r="C46" s="134" t="s">
        <v>434</v>
      </c>
      <c r="D46" s="128" t="s">
        <v>29</v>
      </c>
      <c r="E46" s="128">
        <v>20</v>
      </c>
      <c r="F46" s="128" t="s">
        <v>78</v>
      </c>
      <c r="G46" s="128">
        <v>15</v>
      </c>
      <c r="H46" s="128">
        <v>16</v>
      </c>
      <c r="I46" s="128">
        <v>31</v>
      </c>
      <c r="J46" s="128">
        <v>9613598834</v>
      </c>
      <c r="K46" s="60" t="s">
        <v>371</v>
      </c>
      <c r="L46" s="60" t="s">
        <v>372</v>
      </c>
      <c r="M46" s="60">
        <v>9854937995</v>
      </c>
      <c r="N46" s="63" t="s">
        <v>373</v>
      </c>
      <c r="O46" s="60">
        <v>7399886505</v>
      </c>
      <c r="P46" s="132">
        <v>43631</v>
      </c>
      <c r="Q46" s="133" t="s">
        <v>84</v>
      </c>
      <c r="R46" s="131"/>
      <c r="S46" s="127" t="s">
        <v>340</v>
      </c>
      <c r="T46" s="18"/>
    </row>
    <row r="47" spans="1:20">
      <c r="A47" s="4">
        <v>43</v>
      </c>
      <c r="B47" s="130" t="s">
        <v>343</v>
      </c>
      <c r="C47" s="61" t="s">
        <v>435</v>
      </c>
      <c r="D47" s="61" t="s">
        <v>27</v>
      </c>
      <c r="E47" s="61">
        <v>18080114601</v>
      </c>
      <c r="F47" s="61" t="s">
        <v>77</v>
      </c>
      <c r="G47" s="61">
        <v>42</v>
      </c>
      <c r="H47" s="61">
        <v>37</v>
      </c>
      <c r="I47" s="17">
        <f>+G47+H47</f>
        <v>79</v>
      </c>
      <c r="J47" s="61">
        <v>9707681458</v>
      </c>
      <c r="K47" s="60" t="s">
        <v>436</v>
      </c>
      <c r="L47" s="60" t="s">
        <v>437</v>
      </c>
      <c r="M47" s="60">
        <v>9401452390</v>
      </c>
      <c r="N47" s="63" t="s">
        <v>438</v>
      </c>
      <c r="O47" s="60">
        <v>9613252927</v>
      </c>
      <c r="P47" s="132">
        <v>43633</v>
      </c>
      <c r="Q47" s="133" t="s">
        <v>85</v>
      </c>
      <c r="R47" s="131"/>
      <c r="S47" s="127" t="s">
        <v>340</v>
      </c>
      <c r="T47" s="18"/>
    </row>
    <row r="48" spans="1:20">
      <c r="A48" s="4">
        <v>44</v>
      </c>
      <c r="B48" s="130" t="s">
        <v>343</v>
      </c>
      <c r="C48" s="61" t="s">
        <v>439</v>
      </c>
      <c r="D48" s="61" t="s">
        <v>29</v>
      </c>
      <c r="E48" s="61">
        <v>18325050806</v>
      </c>
      <c r="F48" s="61" t="s">
        <v>93</v>
      </c>
      <c r="G48" s="61">
        <v>33</v>
      </c>
      <c r="H48" s="61">
        <v>38</v>
      </c>
      <c r="I48" s="17">
        <f>+G48+H48</f>
        <v>71</v>
      </c>
      <c r="J48" s="61">
        <v>7399745245</v>
      </c>
      <c r="K48" s="60" t="s">
        <v>436</v>
      </c>
      <c r="L48" s="60" t="s">
        <v>437</v>
      </c>
      <c r="M48" s="60">
        <v>9401452390</v>
      </c>
      <c r="N48" s="63" t="s">
        <v>438</v>
      </c>
      <c r="O48" s="60">
        <v>9613252927</v>
      </c>
      <c r="P48" s="132">
        <v>43633</v>
      </c>
      <c r="Q48" s="133" t="s">
        <v>85</v>
      </c>
      <c r="R48" s="131"/>
      <c r="S48" s="127" t="s">
        <v>340</v>
      </c>
      <c r="T48" s="18"/>
    </row>
    <row r="49" spans="1:20">
      <c r="A49" s="4">
        <v>45</v>
      </c>
      <c r="B49" s="130" t="s">
        <v>411</v>
      </c>
      <c r="C49" s="61" t="s">
        <v>440</v>
      </c>
      <c r="D49" s="61" t="s">
        <v>27</v>
      </c>
      <c r="E49" s="61">
        <v>18080114602</v>
      </c>
      <c r="F49" s="61" t="s">
        <v>77</v>
      </c>
      <c r="G49" s="61">
        <v>11</v>
      </c>
      <c r="H49" s="61">
        <v>11</v>
      </c>
      <c r="I49" s="17">
        <f t="shared" ref="I49:I62" si="1">+G49+H49</f>
        <v>22</v>
      </c>
      <c r="J49" s="61">
        <v>9859562616</v>
      </c>
      <c r="K49" s="60" t="s">
        <v>436</v>
      </c>
      <c r="L49" s="60" t="s">
        <v>437</v>
      </c>
      <c r="M49" s="60">
        <v>9401452390</v>
      </c>
      <c r="N49" s="63" t="s">
        <v>438</v>
      </c>
      <c r="O49" s="60">
        <v>9613252927</v>
      </c>
      <c r="P49" s="132">
        <v>43633</v>
      </c>
      <c r="Q49" s="133" t="s">
        <v>85</v>
      </c>
      <c r="R49" s="131"/>
      <c r="S49" s="127" t="s">
        <v>340</v>
      </c>
      <c r="T49" s="73"/>
    </row>
    <row r="50" spans="1:20">
      <c r="A50" s="4">
        <v>46</v>
      </c>
      <c r="B50" s="130" t="s">
        <v>411</v>
      </c>
      <c r="C50" s="61" t="s">
        <v>441</v>
      </c>
      <c r="D50" s="61" t="s">
        <v>29</v>
      </c>
      <c r="E50" s="61">
        <v>18325100121</v>
      </c>
      <c r="F50" s="61" t="s">
        <v>93</v>
      </c>
      <c r="G50" s="61">
        <v>27</v>
      </c>
      <c r="H50" s="61">
        <v>26</v>
      </c>
      <c r="I50" s="17">
        <f t="shared" si="1"/>
        <v>53</v>
      </c>
      <c r="J50" s="61">
        <v>7399650351</v>
      </c>
      <c r="K50" s="60" t="s">
        <v>436</v>
      </c>
      <c r="L50" s="60" t="s">
        <v>437</v>
      </c>
      <c r="M50" s="60">
        <v>9401452390</v>
      </c>
      <c r="N50" s="63" t="s">
        <v>438</v>
      </c>
      <c r="O50" s="60">
        <v>9613252927</v>
      </c>
      <c r="P50" s="132">
        <v>43633</v>
      </c>
      <c r="Q50" s="133" t="s">
        <v>85</v>
      </c>
      <c r="R50" s="131"/>
      <c r="S50" s="127" t="s">
        <v>340</v>
      </c>
      <c r="T50" s="73"/>
    </row>
    <row r="51" spans="1:20" ht="18">
      <c r="A51" s="4">
        <v>47</v>
      </c>
      <c r="B51" s="130" t="s">
        <v>392</v>
      </c>
      <c r="C51" s="61" t="s">
        <v>442</v>
      </c>
      <c r="D51" s="61" t="s">
        <v>27</v>
      </c>
      <c r="E51" s="61">
        <v>18080114601</v>
      </c>
      <c r="F51" s="61" t="s">
        <v>27</v>
      </c>
      <c r="G51" s="61">
        <v>12</v>
      </c>
      <c r="H51" s="61">
        <v>12</v>
      </c>
      <c r="I51" s="17">
        <f t="shared" si="1"/>
        <v>24</v>
      </c>
      <c r="J51" s="61">
        <v>9854711898</v>
      </c>
      <c r="K51" s="60" t="s">
        <v>436</v>
      </c>
      <c r="L51" s="60" t="s">
        <v>437</v>
      </c>
      <c r="M51" s="60">
        <v>9401452390</v>
      </c>
      <c r="N51" s="63" t="s">
        <v>438</v>
      </c>
      <c r="O51" s="60">
        <v>9613252927</v>
      </c>
      <c r="P51" s="132">
        <v>43634</v>
      </c>
      <c r="Q51" s="133" t="s">
        <v>94</v>
      </c>
      <c r="R51" s="131"/>
      <c r="S51" s="127" t="s">
        <v>340</v>
      </c>
      <c r="T51" s="75"/>
    </row>
    <row r="52" spans="1:20" ht="18">
      <c r="A52" s="4">
        <v>48</v>
      </c>
      <c r="B52" s="130" t="s">
        <v>392</v>
      </c>
      <c r="C52" s="61" t="s">
        <v>443</v>
      </c>
      <c r="D52" s="61" t="s">
        <v>29</v>
      </c>
      <c r="E52" s="61"/>
      <c r="F52" s="61"/>
      <c r="G52" s="61">
        <v>22</v>
      </c>
      <c r="H52" s="61">
        <v>24</v>
      </c>
      <c r="I52" s="17">
        <f t="shared" si="1"/>
        <v>46</v>
      </c>
      <c r="J52" s="61"/>
      <c r="K52" s="60" t="s">
        <v>436</v>
      </c>
      <c r="L52" s="60" t="s">
        <v>437</v>
      </c>
      <c r="M52" s="60">
        <v>9401452390</v>
      </c>
      <c r="N52" s="63" t="s">
        <v>438</v>
      </c>
      <c r="O52" s="60">
        <v>9613252927</v>
      </c>
      <c r="P52" s="132">
        <v>43634</v>
      </c>
      <c r="Q52" s="133" t="s">
        <v>94</v>
      </c>
      <c r="R52" s="131"/>
      <c r="S52" s="127" t="s">
        <v>340</v>
      </c>
      <c r="T52" s="75"/>
    </row>
    <row r="53" spans="1:20" ht="18">
      <c r="A53" s="4">
        <v>49</v>
      </c>
      <c r="B53" s="130" t="s">
        <v>343</v>
      </c>
      <c r="C53" s="61" t="s">
        <v>444</v>
      </c>
      <c r="D53" s="61" t="s">
        <v>27</v>
      </c>
      <c r="E53" s="61">
        <v>18080114803</v>
      </c>
      <c r="F53" s="61" t="s">
        <v>445</v>
      </c>
      <c r="G53" s="61">
        <v>120</v>
      </c>
      <c r="H53" s="61">
        <v>130</v>
      </c>
      <c r="I53" s="17">
        <f t="shared" si="1"/>
        <v>250</v>
      </c>
      <c r="J53" s="61">
        <v>9859565239</v>
      </c>
      <c r="K53" s="60" t="s">
        <v>436</v>
      </c>
      <c r="L53" s="60" t="s">
        <v>437</v>
      </c>
      <c r="M53" s="60">
        <v>9401452390</v>
      </c>
      <c r="N53" s="63" t="s">
        <v>438</v>
      </c>
      <c r="O53" s="60">
        <v>9613252927</v>
      </c>
      <c r="P53" s="132">
        <v>43634</v>
      </c>
      <c r="Q53" s="133" t="s">
        <v>94</v>
      </c>
      <c r="R53" s="131"/>
      <c r="S53" s="127" t="s">
        <v>340</v>
      </c>
      <c r="T53" s="75"/>
    </row>
    <row r="54" spans="1:20" ht="28.5">
      <c r="A54" s="4">
        <v>50</v>
      </c>
      <c r="B54" s="130" t="s">
        <v>343</v>
      </c>
      <c r="C54" s="61" t="s">
        <v>446</v>
      </c>
      <c r="D54" s="61" t="s">
        <v>27</v>
      </c>
      <c r="E54" s="61">
        <v>18080115901</v>
      </c>
      <c r="F54" s="61" t="s">
        <v>77</v>
      </c>
      <c r="G54" s="61">
        <v>30</v>
      </c>
      <c r="H54" s="61">
        <v>15</v>
      </c>
      <c r="I54" s="17">
        <f t="shared" si="1"/>
        <v>45</v>
      </c>
      <c r="J54" s="61">
        <v>7399356193</v>
      </c>
      <c r="K54" s="60" t="s">
        <v>436</v>
      </c>
      <c r="L54" s="60" t="s">
        <v>437</v>
      </c>
      <c r="M54" s="60">
        <v>9401452390</v>
      </c>
      <c r="N54" s="63" t="s">
        <v>438</v>
      </c>
      <c r="O54" s="60">
        <v>9613252927</v>
      </c>
      <c r="P54" s="132">
        <v>43635</v>
      </c>
      <c r="Q54" s="133" t="s">
        <v>421</v>
      </c>
      <c r="R54" s="131"/>
      <c r="S54" s="127" t="s">
        <v>340</v>
      </c>
      <c r="T54" s="61"/>
    </row>
    <row r="55" spans="1:20" ht="28.5">
      <c r="A55" s="4">
        <v>51</v>
      </c>
      <c r="B55" s="130" t="s">
        <v>343</v>
      </c>
      <c r="C55" s="61" t="s">
        <v>447</v>
      </c>
      <c r="D55" s="61" t="s">
        <v>29</v>
      </c>
      <c r="E55" s="61">
        <v>18325050805</v>
      </c>
      <c r="F55" s="61" t="s">
        <v>93</v>
      </c>
      <c r="G55" s="61">
        <v>20</v>
      </c>
      <c r="H55" s="61">
        <v>27</v>
      </c>
      <c r="I55" s="17">
        <f t="shared" si="1"/>
        <v>47</v>
      </c>
      <c r="J55" s="61">
        <v>8133933593</v>
      </c>
      <c r="K55" s="60" t="s">
        <v>436</v>
      </c>
      <c r="L55" s="61"/>
      <c r="M55" s="61"/>
      <c r="N55" s="61"/>
      <c r="O55" s="61"/>
      <c r="P55" s="132">
        <v>43635</v>
      </c>
      <c r="Q55" s="133" t="s">
        <v>421</v>
      </c>
      <c r="R55" s="131"/>
      <c r="S55" s="127" t="s">
        <v>340</v>
      </c>
      <c r="T55" s="61"/>
    </row>
    <row r="56" spans="1:20" ht="28.5">
      <c r="A56" s="4">
        <v>52</v>
      </c>
      <c r="B56" s="130" t="s">
        <v>392</v>
      </c>
      <c r="C56" s="61" t="s">
        <v>448</v>
      </c>
      <c r="D56" s="61" t="s">
        <v>27</v>
      </c>
      <c r="E56" s="61">
        <v>18080115102</v>
      </c>
      <c r="F56" s="61" t="s">
        <v>77</v>
      </c>
      <c r="G56" s="61">
        <v>44</v>
      </c>
      <c r="H56" s="61">
        <v>33</v>
      </c>
      <c r="I56" s="17">
        <f t="shared" si="1"/>
        <v>77</v>
      </c>
      <c r="J56" s="61">
        <v>9508072877</v>
      </c>
      <c r="K56" s="60" t="s">
        <v>436</v>
      </c>
      <c r="L56" s="60" t="s">
        <v>449</v>
      </c>
      <c r="M56" s="60">
        <v>9854465175</v>
      </c>
      <c r="N56" s="63" t="s">
        <v>450</v>
      </c>
      <c r="O56" s="60">
        <v>9864873751</v>
      </c>
      <c r="P56" s="132">
        <v>43635</v>
      </c>
      <c r="Q56" s="133" t="s">
        <v>421</v>
      </c>
      <c r="R56" s="131"/>
      <c r="S56" s="127" t="s">
        <v>340</v>
      </c>
      <c r="T56" s="61"/>
    </row>
    <row r="57" spans="1:20" ht="28.5">
      <c r="A57" s="4">
        <v>53</v>
      </c>
      <c r="B57" s="130" t="s">
        <v>392</v>
      </c>
      <c r="C57" s="61" t="s">
        <v>451</v>
      </c>
      <c r="D57" s="61" t="s">
        <v>29</v>
      </c>
      <c r="E57" s="61">
        <v>19</v>
      </c>
      <c r="F57" s="61" t="s">
        <v>93</v>
      </c>
      <c r="G57" s="61">
        <v>24</v>
      </c>
      <c r="H57" s="61">
        <v>17</v>
      </c>
      <c r="I57" s="17">
        <f t="shared" si="1"/>
        <v>41</v>
      </c>
      <c r="J57" s="61">
        <v>9864647051</v>
      </c>
      <c r="K57" s="60" t="s">
        <v>436</v>
      </c>
      <c r="L57" s="60" t="s">
        <v>449</v>
      </c>
      <c r="M57" s="60">
        <v>9854465175</v>
      </c>
      <c r="N57" s="63" t="s">
        <v>450</v>
      </c>
      <c r="O57" s="60">
        <v>9864873751</v>
      </c>
      <c r="P57" s="132">
        <v>43635</v>
      </c>
      <c r="Q57" s="133" t="s">
        <v>421</v>
      </c>
      <c r="R57" s="131"/>
      <c r="S57" s="127" t="s">
        <v>340</v>
      </c>
      <c r="T57" s="61"/>
    </row>
    <row r="58" spans="1:20">
      <c r="A58" s="4">
        <v>54</v>
      </c>
      <c r="B58" s="130" t="s">
        <v>343</v>
      </c>
      <c r="C58" s="61" t="s">
        <v>452</v>
      </c>
      <c r="D58" s="61" t="s">
        <v>27</v>
      </c>
      <c r="E58" s="61">
        <v>18080115103</v>
      </c>
      <c r="F58" s="61" t="s">
        <v>77</v>
      </c>
      <c r="G58" s="61">
        <v>20</v>
      </c>
      <c r="H58" s="61">
        <v>9</v>
      </c>
      <c r="I58" s="17">
        <f t="shared" si="1"/>
        <v>29</v>
      </c>
      <c r="J58" s="60">
        <v>9854583955</v>
      </c>
      <c r="K58" s="60" t="s">
        <v>436</v>
      </c>
      <c r="L58" s="60" t="s">
        <v>453</v>
      </c>
      <c r="M58" s="60">
        <v>9401452390</v>
      </c>
      <c r="N58" s="63" t="s">
        <v>454</v>
      </c>
      <c r="O58" s="60">
        <v>7399906806</v>
      </c>
      <c r="P58" s="132">
        <v>43636</v>
      </c>
      <c r="Q58" s="133" t="s">
        <v>339</v>
      </c>
      <c r="R58" s="131"/>
      <c r="S58" s="127" t="s">
        <v>340</v>
      </c>
      <c r="T58" s="61"/>
    </row>
    <row r="59" spans="1:20">
      <c r="A59" s="4">
        <v>55</v>
      </c>
      <c r="B59" s="130" t="s">
        <v>343</v>
      </c>
      <c r="C59" s="58" t="s">
        <v>455</v>
      </c>
      <c r="D59" s="61" t="s">
        <v>29</v>
      </c>
      <c r="E59" s="60">
        <v>153</v>
      </c>
      <c r="F59" s="60" t="s">
        <v>78</v>
      </c>
      <c r="G59" s="60">
        <v>22</v>
      </c>
      <c r="H59" s="60">
        <v>16</v>
      </c>
      <c r="I59" s="17">
        <f t="shared" si="1"/>
        <v>38</v>
      </c>
      <c r="J59" s="71" t="s">
        <v>76</v>
      </c>
      <c r="K59" s="60" t="s">
        <v>436</v>
      </c>
      <c r="L59" s="63" t="s">
        <v>88</v>
      </c>
      <c r="M59" s="60" t="s">
        <v>88</v>
      </c>
      <c r="N59" s="61" t="s">
        <v>76</v>
      </c>
      <c r="O59" s="60">
        <v>7399906806</v>
      </c>
      <c r="P59" s="132">
        <v>43636</v>
      </c>
      <c r="Q59" s="133" t="s">
        <v>339</v>
      </c>
      <c r="R59" s="131"/>
      <c r="S59" s="127" t="s">
        <v>340</v>
      </c>
      <c r="T59" s="61"/>
    </row>
    <row r="60" spans="1:20">
      <c r="A60" s="4">
        <v>56</v>
      </c>
      <c r="B60" s="130" t="s">
        <v>343</v>
      </c>
      <c r="C60" s="61" t="s">
        <v>456</v>
      </c>
      <c r="D60" s="61" t="s">
        <v>29</v>
      </c>
      <c r="E60" s="61">
        <v>18325050828</v>
      </c>
      <c r="F60" s="61" t="s">
        <v>93</v>
      </c>
      <c r="G60" s="61">
        <v>45</v>
      </c>
      <c r="H60" s="61">
        <v>24</v>
      </c>
      <c r="I60" s="17">
        <f t="shared" si="1"/>
        <v>69</v>
      </c>
      <c r="J60" s="61">
        <v>9613995772</v>
      </c>
      <c r="K60" s="60" t="s">
        <v>332</v>
      </c>
      <c r="L60" s="60" t="s">
        <v>453</v>
      </c>
      <c r="M60" s="60">
        <v>9401452390</v>
      </c>
      <c r="N60" s="63" t="s">
        <v>454</v>
      </c>
      <c r="O60" s="60">
        <v>7399906806</v>
      </c>
      <c r="P60" s="132">
        <v>43636</v>
      </c>
      <c r="Q60" s="133" t="s">
        <v>339</v>
      </c>
      <c r="R60" s="131"/>
      <c r="S60" s="127" t="s">
        <v>340</v>
      </c>
      <c r="T60" s="61"/>
    </row>
    <row r="61" spans="1:20">
      <c r="A61" s="4">
        <v>57</v>
      </c>
      <c r="B61" s="130" t="s">
        <v>392</v>
      </c>
      <c r="C61" s="61" t="s">
        <v>457</v>
      </c>
      <c r="D61" s="61" t="s">
        <v>27</v>
      </c>
      <c r="E61" s="61">
        <v>18080115101</v>
      </c>
      <c r="F61" s="61" t="s">
        <v>77</v>
      </c>
      <c r="G61" s="61">
        <v>20</v>
      </c>
      <c r="H61" s="61">
        <v>16</v>
      </c>
      <c r="I61" s="17">
        <f t="shared" si="1"/>
        <v>36</v>
      </c>
      <c r="J61" s="61"/>
      <c r="K61" s="61" t="s">
        <v>76</v>
      </c>
      <c r="L61" s="60" t="s">
        <v>453</v>
      </c>
      <c r="M61" s="60">
        <v>9401452390</v>
      </c>
      <c r="N61" s="63" t="s">
        <v>454</v>
      </c>
      <c r="O61" s="60">
        <v>7399906806</v>
      </c>
      <c r="P61" s="132">
        <v>43636</v>
      </c>
      <c r="Q61" s="133" t="s">
        <v>339</v>
      </c>
      <c r="R61" s="131"/>
      <c r="S61" s="127" t="s">
        <v>340</v>
      </c>
      <c r="T61" s="61"/>
    </row>
    <row r="62" spans="1:20">
      <c r="A62" s="4">
        <v>58</v>
      </c>
      <c r="B62" s="130" t="s">
        <v>392</v>
      </c>
      <c r="C62" s="61" t="s">
        <v>458</v>
      </c>
      <c r="D62" s="61" t="s">
        <v>29</v>
      </c>
      <c r="E62" s="60">
        <v>246</v>
      </c>
      <c r="F62" s="61" t="s">
        <v>93</v>
      </c>
      <c r="G62" s="61">
        <v>27</v>
      </c>
      <c r="H62" s="61">
        <v>20</v>
      </c>
      <c r="I62" s="17">
        <f t="shared" si="1"/>
        <v>47</v>
      </c>
      <c r="J62" s="61">
        <v>9864136580</v>
      </c>
      <c r="K62" s="60" t="s">
        <v>76</v>
      </c>
      <c r="L62" s="60" t="s">
        <v>453</v>
      </c>
      <c r="M62" s="60">
        <v>9401452390</v>
      </c>
      <c r="N62" s="63" t="s">
        <v>454</v>
      </c>
      <c r="O62" s="60">
        <v>7399906806</v>
      </c>
      <c r="P62" s="132">
        <v>43636</v>
      </c>
      <c r="Q62" s="133" t="s">
        <v>339</v>
      </c>
      <c r="R62" s="131"/>
      <c r="S62" s="127" t="s">
        <v>340</v>
      </c>
      <c r="T62" s="61"/>
    </row>
    <row r="63" spans="1:20">
      <c r="A63" s="4">
        <v>59</v>
      </c>
      <c r="B63" s="130" t="s">
        <v>343</v>
      </c>
      <c r="C63" s="61" t="s">
        <v>459</v>
      </c>
      <c r="D63" s="18" t="s">
        <v>29</v>
      </c>
      <c r="E63" s="61">
        <v>15</v>
      </c>
      <c r="F63" s="61" t="s">
        <v>78</v>
      </c>
      <c r="G63" s="61">
        <v>17</v>
      </c>
      <c r="H63" s="61">
        <v>21</v>
      </c>
      <c r="I63" s="61">
        <v>38</v>
      </c>
      <c r="J63" s="61">
        <v>9954356423</v>
      </c>
      <c r="K63" s="71" t="s">
        <v>460</v>
      </c>
      <c r="L63" s="61" t="s">
        <v>461</v>
      </c>
      <c r="M63" s="61">
        <v>9954699983</v>
      </c>
      <c r="N63" s="61" t="s">
        <v>462</v>
      </c>
      <c r="O63" s="61">
        <v>8753892867</v>
      </c>
      <c r="P63" s="132">
        <v>43637</v>
      </c>
      <c r="Q63" s="133" t="s">
        <v>86</v>
      </c>
      <c r="R63" s="131"/>
      <c r="S63" s="127" t="s">
        <v>340</v>
      </c>
      <c r="T63" s="61"/>
    </row>
    <row r="64" spans="1:20">
      <c r="A64" s="4">
        <v>60</v>
      </c>
      <c r="B64" s="130" t="s">
        <v>343</v>
      </c>
      <c r="C64" s="61" t="s">
        <v>463</v>
      </c>
      <c r="D64" s="18" t="s">
        <v>27</v>
      </c>
      <c r="E64" s="61">
        <v>107005</v>
      </c>
      <c r="F64" s="61" t="s">
        <v>87</v>
      </c>
      <c r="G64" s="61">
        <v>33</v>
      </c>
      <c r="H64" s="61">
        <v>15</v>
      </c>
      <c r="I64" s="61">
        <v>48</v>
      </c>
      <c r="J64" s="61">
        <v>9435245942</v>
      </c>
      <c r="K64" s="71" t="s">
        <v>460</v>
      </c>
      <c r="L64" s="61" t="s">
        <v>88</v>
      </c>
      <c r="M64" s="61" t="s">
        <v>88</v>
      </c>
      <c r="N64" s="61" t="s">
        <v>462</v>
      </c>
      <c r="O64" s="61">
        <v>8753892867</v>
      </c>
      <c r="P64" s="132">
        <v>43637</v>
      </c>
      <c r="Q64" s="133" t="s">
        <v>86</v>
      </c>
      <c r="R64" s="131"/>
      <c r="S64" s="127" t="s">
        <v>340</v>
      </c>
      <c r="T64" s="61"/>
    </row>
    <row r="65" spans="1:20">
      <c r="A65" s="4">
        <v>61</v>
      </c>
      <c r="B65" s="130" t="s">
        <v>392</v>
      </c>
      <c r="C65" s="61" t="s">
        <v>464</v>
      </c>
      <c r="D65" s="18" t="s">
        <v>29</v>
      </c>
      <c r="E65" s="61">
        <v>163</v>
      </c>
      <c r="F65" s="61" t="s">
        <v>78</v>
      </c>
      <c r="G65" s="61">
        <v>8</v>
      </c>
      <c r="H65" s="61">
        <v>12</v>
      </c>
      <c r="I65" s="61">
        <v>20</v>
      </c>
      <c r="J65" s="61">
        <v>8403535028</v>
      </c>
      <c r="K65" s="71" t="s">
        <v>76</v>
      </c>
      <c r="L65" s="61" t="s">
        <v>88</v>
      </c>
      <c r="M65" s="61" t="s">
        <v>88</v>
      </c>
      <c r="N65" s="61" t="s">
        <v>465</v>
      </c>
      <c r="O65" s="61">
        <v>9613800925</v>
      </c>
      <c r="P65" s="132">
        <v>43637</v>
      </c>
      <c r="Q65" s="133" t="s">
        <v>86</v>
      </c>
      <c r="R65" s="131"/>
      <c r="S65" s="127" t="s">
        <v>340</v>
      </c>
      <c r="T65" s="61"/>
    </row>
    <row r="66" spans="1:20">
      <c r="A66" s="4">
        <v>62</v>
      </c>
      <c r="B66" s="130" t="s">
        <v>392</v>
      </c>
      <c r="C66" s="61" t="s">
        <v>466</v>
      </c>
      <c r="D66" s="18" t="s">
        <v>27</v>
      </c>
      <c r="E66" s="61">
        <v>18080115803</v>
      </c>
      <c r="F66" s="61" t="s">
        <v>87</v>
      </c>
      <c r="G66" s="61">
        <v>22</v>
      </c>
      <c r="H66" s="61">
        <v>17</v>
      </c>
      <c r="I66" s="61">
        <v>39</v>
      </c>
      <c r="J66" s="61">
        <v>9613207531</v>
      </c>
      <c r="K66" s="71" t="s">
        <v>76</v>
      </c>
      <c r="L66" s="61" t="s">
        <v>88</v>
      </c>
      <c r="M66" s="61" t="s">
        <v>88</v>
      </c>
      <c r="N66" s="61" t="s">
        <v>76</v>
      </c>
      <c r="O66" s="61" t="s">
        <v>88</v>
      </c>
      <c r="P66" s="132">
        <v>43637</v>
      </c>
      <c r="Q66" s="133" t="s">
        <v>86</v>
      </c>
      <c r="R66" s="131"/>
      <c r="S66" s="127" t="s">
        <v>340</v>
      </c>
      <c r="T66" s="61"/>
    </row>
    <row r="67" spans="1:20">
      <c r="A67" s="4">
        <v>63</v>
      </c>
      <c r="B67" s="130" t="s">
        <v>392</v>
      </c>
      <c r="C67" s="61" t="s">
        <v>467</v>
      </c>
      <c r="D67" s="18" t="s">
        <v>27</v>
      </c>
      <c r="E67" s="61">
        <v>18080115807</v>
      </c>
      <c r="F67" s="61" t="s">
        <v>79</v>
      </c>
      <c r="G67" s="61">
        <v>22</v>
      </c>
      <c r="H67" s="61">
        <v>25</v>
      </c>
      <c r="I67" s="61">
        <v>47</v>
      </c>
      <c r="J67" s="61">
        <v>9577542157</v>
      </c>
      <c r="K67" s="71" t="s">
        <v>76</v>
      </c>
      <c r="L67" s="61" t="s">
        <v>88</v>
      </c>
      <c r="M67" s="61" t="s">
        <v>88</v>
      </c>
      <c r="N67" s="61" t="s">
        <v>465</v>
      </c>
      <c r="O67" s="61">
        <v>9613800925</v>
      </c>
      <c r="P67" s="132">
        <v>43637</v>
      </c>
      <c r="Q67" s="133" t="s">
        <v>86</v>
      </c>
      <c r="R67" s="131"/>
      <c r="S67" s="127" t="s">
        <v>340</v>
      </c>
      <c r="T67" s="61"/>
    </row>
    <row r="68" spans="1:20">
      <c r="A68" s="4">
        <v>64</v>
      </c>
      <c r="B68" s="130" t="s">
        <v>392</v>
      </c>
      <c r="C68" s="61" t="s">
        <v>468</v>
      </c>
      <c r="D68" s="18" t="s">
        <v>27</v>
      </c>
      <c r="E68" s="61">
        <v>115805</v>
      </c>
      <c r="F68" s="61" t="s">
        <v>92</v>
      </c>
      <c r="G68" s="61">
        <v>23</v>
      </c>
      <c r="H68" s="61">
        <v>13</v>
      </c>
      <c r="I68" s="61">
        <v>36</v>
      </c>
      <c r="J68" s="61">
        <v>9854758391</v>
      </c>
      <c r="K68" s="71" t="s">
        <v>88</v>
      </c>
      <c r="L68" s="61" t="s">
        <v>88</v>
      </c>
      <c r="M68" s="61" t="s">
        <v>88</v>
      </c>
      <c r="N68" s="61" t="s">
        <v>465</v>
      </c>
      <c r="O68" s="61">
        <v>9613800925</v>
      </c>
      <c r="P68" s="132">
        <v>43637</v>
      </c>
      <c r="Q68" s="133" t="s">
        <v>86</v>
      </c>
      <c r="R68" s="131"/>
      <c r="S68" s="127" t="s">
        <v>340</v>
      </c>
      <c r="T68" s="61"/>
    </row>
    <row r="69" spans="1:20">
      <c r="A69" s="4">
        <v>65</v>
      </c>
      <c r="B69" s="130" t="s">
        <v>343</v>
      </c>
      <c r="C69" s="61" t="s">
        <v>469</v>
      </c>
      <c r="D69" s="18" t="s">
        <v>27</v>
      </c>
      <c r="E69" s="61">
        <v>18080106801</v>
      </c>
      <c r="F69" s="61" t="s">
        <v>77</v>
      </c>
      <c r="G69" s="61">
        <v>11</v>
      </c>
      <c r="H69" s="61">
        <v>22</v>
      </c>
      <c r="I69" s="61">
        <v>33</v>
      </c>
      <c r="J69" s="61">
        <v>8822187221</v>
      </c>
      <c r="K69" s="61" t="s">
        <v>470</v>
      </c>
      <c r="L69" s="61" t="s">
        <v>471</v>
      </c>
      <c r="M69" s="61">
        <v>7399687394</v>
      </c>
      <c r="N69" s="61" t="s">
        <v>472</v>
      </c>
      <c r="O69" s="61">
        <v>9707110380</v>
      </c>
      <c r="P69" s="132">
        <v>43638</v>
      </c>
      <c r="Q69" s="133" t="s">
        <v>84</v>
      </c>
      <c r="R69" s="131"/>
      <c r="S69" s="127" t="s">
        <v>340</v>
      </c>
      <c r="T69" s="61"/>
    </row>
    <row r="70" spans="1:20">
      <c r="A70" s="4">
        <v>66</v>
      </c>
      <c r="B70" s="130" t="s">
        <v>343</v>
      </c>
      <c r="C70" s="61" t="s">
        <v>473</v>
      </c>
      <c r="D70" s="18" t="s">
        <v>29</v>
      </c>
      <c r="E70" s="61">
        <v>82</v>
      </c>
      <c r="F70" s="61" t="s">
        <v>78</v>
      </c>
      <c r="G70" s="61">
        <v>20</v>
      </c>
      <c r="H70" s="61">
        <v>25</v>
      </c>
      <c r="I70" s="61">
        <v>45</v>
      </c>
      <c r="J70" s="61">
        <v>9864509303</v>
      </c>
      <c r="K70" s="61" t="s">
        <v>76</v>
      </c>
      <c r="L70" s="61" t="s">
        <v>76</v>
      </c>
      <c r="M70" s="61" t="s">
        <v>88</v>
      </c>
      <c r="N70" s="61" t="s">
        <v>76</v>
      </c>
      <c r="O70" s="61" t="s">
        <v>76</v>
      </c>
      <c r="P70" s="132">
        <v>43638</v>
      </c>
      <c r="Q70" s="133" t="s">
        <v>84</v>
      </c>
      <c r="R70" s="131"/>
      <c r="S70" s="127" t="s">
        <v>340</v>
      </c>
      <c r="T70" s="61"/>
    </row>
    <row r="71" spans="1:20">
      <c r="A71" s="4">
        <v>67</v>
      </c>
      <c r="B71" s="130" t="s">
        <v>392</v>
      </c>
      <c r="C71" s="61" t="s">
        <v>474</v>
      </c>
      <c r="D71" s="18" t="s">
        <v>29</v>
      </c>
      <c r="E71" s="61">
        <v>157</v>
      </c>
      <c r="F71" s="61" t="s">
        <v>78</v>
      </c>
      <c r="G71" s="61">
        <v>12</v>
      </c>
      <c r="H71" s="61">
        <v>10</v>
      </c>
      <c r="I71" s="61">
        <v>22</v>
      </c>
      <c r="J71" s="61">
        <v>9854810108</v>
      </c>
      <c r="K71" s="61" t="s">
        <v>88</v>
      </c>
      <c r="L71" s="61" t="s">
        <v>88</v>
      </c>
      <c r="M71" s="61" t="s">
        <v>88</v>
      </c>
      <c r="N71" s="61" t="s">
        <v>475</v>
      </c>
      <c r="O71" s="61">
        <v>8255010563</v>
      </c>
      <c r="P71" s="132">
        <v>43638</v>
      </c>
      <c r="Q71" s="133" t="s">
        <v>84</v>
      </c>
      <c r="R71" s="131"/>
      <c r="S71" s="127" t="s">
        <v>340</v>
      </c>
      <c r="T71" s="61"/>
    </row>
    <row r="72" spans="1:20">
      <c r="A72" s="4">
        <v>68</v>
      </c>
      <c r="B72" s="130" t="s">
        <v>392</v>
      </c>
      <c r="C72" s="61" t="s">
        <v>476</v>
      </c>
      <c r="D72" s="18" t="s">
        <v>27</v>
      </c>
      <c r="E72" s="61">
        <v>115203</v>
      </c>
      <c r="F72" s="61" t="s">
        <v>87</v>
      </c>
      <c r="G72" s="61">
        <v>31</v>
      </c>
      <c r="H72" s="61">
        <v>14</v>
      </c>
      <c r="I72" s="61">
        <v>45</v>
      </c>
      <c r="J72" s="61">
        <v>9707346608</v>
      </c>
      <c r="K72" s="61" t="s">
        <v>76</v>
      </c>
      <c r="L72" s="61" t="s">
        <v>88</v>
      </c>
      <c r="M72" s="61" t="s">
        <v>88</v>
      </c>
      <c r="N72" s="61" t="s">
        <v>475</v>
      </c>
      <c r="O72" s="61">
        <v>8255010563</v>
      </c>
      <c r="P72" s="132">
        <v>43638</v>
      </c>
      <c r="Q72" s="133" t="s">
        <v>84</v>
      </c>
      <c r="R72" s="131"/>
      <c r="S72" s="127" t="s">
        <v>340</v>
      </c>
      <c r="T72" s="61"/>
    </row>
    <row r="73" spans="1:20">
      <c r="A73" s="4">
        <v>69</v>
      </c>
      <c r="B73" s="130" t="s">
        <v>343</v>
      </c>
      <c r="C73" s="61" t="s">
        <v>477</v>
      </c>
      <c r="D73" s="18" t="s">
        <v>27</v>
      </c>
      <c r="E73" s="61" t="s">
        <v>478</v>
      </c>
      <c r="F73" s="61" t="s">
        <v>92</v>
      </c>
      <c r="G73" s="19">
        <v>120</v>
      </c>
      <c r="H73" s="19">
        <v>131</v>
      </c>
      <c r="I73" s="135">
        <f>SUM(G73:H73)</f>
        <v>251</v>
      </c>
      <c r="J73" s="61" t="s">
        <v>76</v>
      </c>
      <c r="K73" s="61" t="s">
        <v>76</v>
      </c>
      <c r="L73" s="61" t="s">
        <v>88</v>
      </c>
      <c r="M73" s="61" t="s">
        <v>76</v>
      </c>
      <c r="N73" s="61" t="s">
        <v>76</v>
      </c>
      <c r="O73" s="18" t="s">
        <v>88</v>
      </c>
      <c r="P73" s="132">
        <v>43640</v>
      </c>
      <c r="Q73" s="133" t="s">
        <v>85</v>
      </c>
      <c r="R73" s="131"/>
      <c r="S73" s="127" t="s">
        <v>340</v>
      </c>
      <c r="T73" s="61"/>
    </row>
    <row r="74" spans="1:20">
      <c r="A74" s="4">
        <v>70</v>
      </c>
      <c r="B74" s="130" t="s">
        <v>392</v>
      </c>
      <c r="C74" s="61" t="s">
        <v>477</v>
      </c>
      <c r="D74" s="18" t="s">
        <v>27</v>
      </c>
      <c r="E74" s="61" t="s">
        <v>478</v>
      </c>
      <c r="F74" s="61" t="s">
        <v>92</v>
      </c>
      <c r="G74" s="19">
        <v>120</v>
      </c>
      <c r="H74" s="19">
        <v>131</v>
      </c>
      <c r="I74" s="135">
        <f>SUM(G74:H74)</f>
        <v>251</v>
      </c>
      <c r="J74" s="61" t="s">
        <v>76</v>
      </c>
      <c r="K74" s="61" t="s">
        <v>76</v>
      </c>
      <c r="L74" s="61" t="s">
        <v>88</v>
      </c>
      <c r="M74" s="61" t="s">
        <v>76</v>
      </c>
      <c r="N74" s="61" t="s">
        <v>76</v>
      </c>
      <c r="O74" s="18" t="s">
        <v>88</v>
      </c>
      <c r="P74" s="132">
        <v>43640</v>
      </c>
      <c r="Q74" s="133" t="s">
        <v>85</v>
      </c>
      <c r="R74" s="131"/>
      <c r="S74" s="127" t="s">
        <v>340</v>
      </c>
      <c r="T74" s="61"/>
    </row>
    <row r="75" spans="1:20">
      <c r="A75" s="4">
        <v>71</v>
      </c>
      <c r="B75" s="17" t="s">
        <v>69</v>
      </c>
      <c r="C75" s="61" t="s">
        <v>479</v>
      </c>
      <c r="D75" s="18" t="s">
        <v>27</v>
      </c>
      <c r="E75" s="61">
        <v>18080107502</v>
      </c>
      <c r="F75" s="61" t="s">
        <v>77</v>
      </c>
      <c r="G75" s="61">
        <v>14</v>
      </c>
      <c r="H75" s="61">
        <v>15</v>
      </c>
      <c r="I75" s="61">
        <v>29</v>
      </c>
      <c r="J75" s="61">
        <v>9854353800</v>
      </c>
      <c r="K75" s="61" t="s">
        <v>76</v>
      </c>
      <c r="L75" s="61" t="s">
        <v>76</v>
      </c>
      <c r="M75" s="61" t="s">
        <v>88</v>
      </c>
      <c r="N75" s="61" t="s">
        <v>480</v>
      </c>
      <c r="O75" s="61">
        <v>9508054792</v>
      </c>
      <c r="P75" s="132">
        <v>43641</v>
      </c>
      <c r="Q75" s="133" t="s">
        <v>94</v>
      </c>
      <c r="R75" s="131"/>
      <c r="S75" s="127" t="s">
        <v>340</v>
      </c>
      <c r="T75" s="61"/>
    </row>
    <row r="76" spans="1:20">
      <c r="A76" s="4">
        <v>72</v>
      </c>
      <c r="B76" s="17" t="s">
        <v>69</v>
      </c>
      <c r="C76" s="61" t="s">
        <v>481</v>
      </c>
      <c r="D76" s="18" t="s">
        <v>29</v>
      </c>
      <c r="E76" s="61">
        <v>87</v>
      </c>
      <c r="F76" s="61"/>
      <c r="G76" s="61">
        <v>28</v>
      </c>
      <c r="H76" s="61">
        <v>24</v>
      </c>
      <c r="I76" s="61">
        <v>52</v>
      </c>
      <c r="J76" s="61">
        <v>9859135009</v>
      </c>
      <c r="K76" s="61" t="s">
        <v>76</v>
      </c>
      <c r="L76" s="61" t="s">
        <v>76</v>
      </c>
      <c r="M76" s="61" t="s">
        <v>88</v>
      </c>
      <c r="N76" s="61" t="s">
        <v>76</v>
      </c>
      <c r="O76" s="61" t="s">
        <v>76</v>
      </c>
      <c r="P76" s="132">
        <v>43641</v>
      </c>
      <c r="Q76" s="133" t="s">
        <v>94</v>
      </c>
      <c r="R76" s="131"/>
      <c r="S76" s="127" t="s">
        <v>340</v>
      </c>
      <c r="T76" s="61"/>
    </row>
    <row r="77" spans="1:20">
      <c r="A77" s="4">
        <v>73</v>
      </c>
      <c r="B77" s="130" t="s">
        <v>392</v>
      </c>
      <c r="C77" s="61" t="s">
        <v>482</v>
      </c>
      <c r="D77" s="18" t="s">
        <v>27</v>
      </c>
      <c r="E77" s="61">
        <v>18080107503</v>
      </c>
      <c r="F77" s="61" t="s">
        <v>79</v>
      </c>
      <c r="G77" s="61">
        <v>40</v>
      </c>
      <c r="H77" s="61">
        <v>26</v>
      </c>
      <c r="I77" s="61">
        <v>66</v>
      </c>
      <c r="J77" s="61"/>
      <c r="K77" s="61" t="s">
        <v>76</v>
      </c>
      <c r="L77" s="61" t="s">
        <v>76</v>
      </c>
      <c r="M77" s="61" t="s">
        <v>88</v>
      </c>
      <c r="N77" s="61" t="s">
        <v>76</v>
      </c>
      <c r="O77" s="61" t="s">
        <v>76</v>
      </c>
      <c r="P77" s="132">
        <v>43641</v>
      </c>
      <c r="Q77" s="133" t="s">
        <v>94</v>
      </c>
      <c r="R77" s="131"/>
      <c r="S77" s="127" t="s">
        <v>340</v>
      </c>
      <c r="T77" s="61"/>
    </row>
    <row r="78" spans="1:20">
      <c r="A78" s="4">
        <v>74</v>
      </c>
      <c r="B78" s="130" t="s">
        <v>392</v>
      </c>
      <c r="C78" s="61" t="s">
        <v>483</v>
      </c>
      <c r="D78" s="18" t="s">
        <v>29</v>
      </c>
      <c r="E78" s="61">
        <v>79</v>
      </c>
      <c r="F78" s="61"/>
      <c r="G78" s="61">
        <v>30</v>
      </c>
      <c r="H78" s="61">
        <v>29</v>
      </c>
      <c r="I78" s="61">
        <v>59</v>
      </c>
      <c r="J78" s="61">
        <v>9707212641</v>
      </c>
      <c r="K78" s="61" t="s">
        <v>76</v>
      </c>
      <c r="L78" s="61" t="s">
        <v>76</v>
      </c>
      <c r="M78" s="61" t="s">
        <v>88</v>
      </c>
      <c r="N78" s="61" t="s">
        <v>76</v>
      </c>
      <c r="O78" s="61" t="s">
        <v>76</v>
      </c>
      <c r="P78" s="132">
        <v>43641</v>
      </c>
      <c r="Q78" s="133" t="s">
        <v>94</v>
      </c>
      <c r="R78" s="131"/>
      <c r="S78" s="127" t="s">
        <v>340</v>
      </c>
      <c r="T78" s="61"/>
    </row>
    <row r="79" spans="1:20" ht="28.5">
      <c r="A79" s="4">
        <v>75</v>
      </c>
      <c r="B79" s="17" t="s">
        <v>69</v>
      </c>
      <c r="C79" s="61" t="s">
        <v>484</v>
      </c>
      <c r="D79" s="18" t="s">
        <v>27</v>
      </c>
      <c r="E79" s="61"/>
      <c r="F79" s="61" t="s">
        <v>79</v>
      </c>
      <c r="G79" s="61">
        <v>16</v>
      </c>
      <c r="H79" s="61">
        <v>16</v>
      </c>
      <c r="I79" s="61">
        <v>32</v>
      </c>
      <c r="J79" s="61">
        <v>9707177805</v>
      </c>
      <c r="K79" s="61" t="s">
        <v>76</v>
      </c>
      <c r="L79" s="61" t="s">
        <v>76</v>
      </c>
      <c r="M79" s="61" t="s">
        <v>88</v>
      </c>
      <c r="N79" s="61" t="s">
        <v>76</v>
      </c>
      <c r="O79" s="61" t="s">
        <v>76</v>
      </c>
      <c r="P79" s="132">
        <v>43642</v>
      </c>
      <c r="Q79" s="133" t="s">
        <v>421</v>
      </c>
      <c r="R79" s="131"/>
      <c r="S79" s="127" t="s">
        <v>340</v>
      </c>
      <c r="T79" s="61"/>
    </row>
    <row r="80" spans="1:20" ht="28.5">
      <c r="A80" s="4">
        <v>76</v>
      </c>
      <c r="B80" s="17" t="s">
        <v>69</v>
      </c>
      <c r="C80" s="61" t="s">
        <v>485</v>
      </c>
      <c r="D80" s="18" t="s">
        <v>27</v>
      </c>
      <c r="E80" s="61">
        <v>18080107501</v>
      </c>
      <c r="F80" s="61" t="s">
        <v>77</v>
      </c>
      <c r="G80" s="61">
        <v>27</v>
      </c>
      <c r="H80" s="61">
        <v>27</v>
      </c>
      <c r="I80" s="61">
        <v>54</v>
      </c>
      <c r="J80" s="61">
        <v>8751875264</v>
      </c>
      <c r="K80" s="61" t="s">
        <v>76</v>
      </c>
      <c r="L80" s="61" t="s">
        <v>76</v>
      </c>
      <c r="M80" s="61" t="s">
        <v>88</v>
      </c>
      <c r="N80" s="61" t="s">
        <v>76</v>
      </c>
      <c r="O80" s="61" t="s">
        <v>76</v>
      </c>
      <c r="P80" s="132">
        <v>43642</v>
      </c>
      <c r="Q80" s="133" t="s">
        <v>421</v>
      </c>
      <c r="R80" s="131"/>
      <c r="S80" s="127" t="s">
        <v>340</v>
      </c>
      <c r="T80" s="61"/>
    </row>
    <row r="81" spans="1:20" ht="28.5">
      <c r="A81" s="4">
        <v>77</v>
      </c>
      <c r="B81" s="130" t="s">
        <v>392</v>
      </c>
      <c r="C81" s="61" t="s">
        <v>486</v>
      </c>
      <c r="D81" s="18" t="s">
        <v>27</v>
      </c>
      <c r="E81" s="61"/>
      <c r="F81" s="61" t="s">
        <v>77</v>
      </c>
      <c r="G81" s="61">
        <v>24</v>
      </c>
      <c r="H81" s="61">
        <v>32</v>
      </c>
      <c r="I81" s="61">
        <v>56</v>
      </c>
      <c r="J81" s="61">
        <v>9707568867</v>
      </c>
      <c r="K81" s="61" t="s">
        <v>76</v>
      </c>
      <c r="L81" s="61" t="s">
        <v>76</v>
      </c>
      <c r="M81" s="61" t="s">
        <v>88</v>
      </c>
      <c r="N81" s="61" t="s">
        <v>301</v>
      </c>
      <c r="O81" s="61">
        <v>7399600054</v>
      </c>
      <c r="P81" s="132">
        <v>43642</v>
      </c>
      <c r="Q81" s="133" t="s">
        <v>421</v>
      </c>
      <c r="R81" s="131"/>
      <c r="S81" s="127" t="s">
        <v>340</v>
      </c>
      <c r="T81" s="61"/>
    </row>
    <row r="82" spans="1:20" ht="28.5">
      <c r="A82" s="4">
        <v>78</v>
      </c>
      <c r="B82" s="130" t="s">
        <v>392</v>
      </c>
      <c r="C82" s="61" t="s">
        <v>487</v>
      </c>
      <c r="D82" s="18" t="s">
        <v>29</v>
      </c>
      <c r="E82" s="61">
        <v>86</v>
      </c>
      <c r="F82" s="61"/>
      <c r="G82" s="61">
        <v>34</v>
      </c>
      <c r="H82" s="61">
        <v>25</v>
      </c>
      <c r="I82" s="61">
        <v>59</v>
      </c>
      <c r="J82" s="61">
        <v>95081458</v>
      </c>
      <c r="K82" s="61" t="s">
        <v>76</v>
      </c>
      <c r="L82" s="61" t="s">
        <v>76</v>
      </c>
      <c r="M82" s="61" t="s">
        <v>88</v>
      </c>
      <c r="N82" s="61" t="s">
        <v>76</v>
      </c>
      <c r="O82" s="61" t="s">
        <v>76</v>
      </c>
      <c r="P82" s="132">
        <v>43642</v>
      </c>
      <c r="Q82" s="133" t="s">
        <v>421</v>
      </c>
      <c r="R82" s="131"/>
      <c r="S82" s="127" t="s">
        <v>340</v>
      </c>
      <c r="T82" s="18"/>
    </row>
    <row r="83" spans="1:20">
      <c r="A83" s="4">
        <v>79</v>
      </c>
      <c r="B83" s="130" t="s">
        <v>343</v>
      </c>
      <c r="C83" s="58" t="s">
        <v>488</v>
      </c>
      <c r="D83" s="71" t="s">
        <v>27</v>
      </c>
      <c r="E83" s="60">
        <v>18080107004</v>
      </c>
      <c r="F83" s="60" t="s">
        <v>92</v>
      </c>
      <c r="G83" s="60">
        <v>222</v>
      </c>
      <c r="H83" s="60">
        <v>163</v>
      </c>
      <c r="I83" s="60">
        <v>385</v>
      </c>
      <c r="J83" s="60">
        <v>9859206269</v>
      </c>
      <c r="K83" s="60" t="s">
        <v>489</v>
      </c>
      <c r="L83" s="60" t="s">
        <v>490</v>
      </c>
      <c r="M83" s="60">
        <v>7896258631</v>
      </c>
      <c r="N83" s="63" t="s">
        <v>491</v>
      </c>
      <c r="O83" s="60">
        <v>9864544710</v>
      </c>
      <c r="P83" s="132">
        <v>43643</v>
      </c>
      <c r="Q83" s="133" t="s">
        <v>339</v>
      </c>
      <c r="R83" s="131"/>
      <c r="S83" s="127" t="s">
        <v>340</v>
      </c>
      <c r="T83" s="18"/>
    </row>
    <row r="84" spans="1:20">
      <c r="A84" s="4">
        <v>80</v>
      </c>
      <c r="B84" s="130" t="s">
        <v>392</v>
      </c>
      <c r="C84" s="58" t="s">
        <v>488</v>
      </c>
      <c r="D84" s="71" t="s">
        <v>27</v>
      </c>
      <c r="E84" s="60">
        <v>18080107004</v>
      </c>
      <c r="F84" s="60" t="s">
        <v>92</v>
      </c>
      <c r="G84" s="60">
        <v>222</v>
      </c>
      <c r="H84" s="60">
        <v>163</v>
      </c>
      <c r="I84" s="60">
        <v>385</v>
      </c>
      <c r="J84" s="60">
        <v>9859206269</v>
      </c>
      <c r="K84" s="60" t="s">
        <v>489</v>
      </c>
      <c r="L84" s="60" t="s">
        <v>490</v>
      </c>
      <c r="M84" s="60">
        <v>7896258631</v>
      </c>
      <c r="N84" s="63" t="s">
        <v>491</v>
      </c>
      <c r="O84" s="60">
        <v>9864544710</v>
      </c>
      <c r="P84" s="132">
        <v>43643</v>
      </c>
      <c r="Q84" s="133" t="s">
        <v>339</v>
      </c>
      <c r="R84" s="131"/>
      <c r="S84" s="127" t="s">
        <v>340</v>
      </c>
      <c r="T84" s="18"/>
    </row>
    <row r="85" spans="1:20">
      <c r="A85" s="4">
        <v>81</v>
      </c>
      <c r="B85" s="17" t="s">
        <v>69</v>
      </c>
      <c r="C85" s="18" t="s">
        <v>492</v>
      </c>
      <c r="D85" s="18" t="s">
        <v>27</v>
      </c>
      <c r="E85" s="19">
        <v>18080108403</v>
      </c>
      <c r="F85" s="18" t="s">
        <v>77</v>
      </c>
      <c r="G85" s="19">
        <v>11</v>
      </c>
      <c r="H85" s="19">
        <v>12</v>
      </c>
      <c r="I85" s="17">
        <f t="shared" ref="I85:I86" si="2">+G85+H85</f>
        <v>23</v>
      </c>
      <c r="J85" s="18">
        <v>9707783562</v>
      </c>
      <c r="K85" s="18" t="s">
        <v>493</v>
      </c>
      <c r="L85" s="18"/>
      <c r="M85" s="18"/>
      <c r="N85" s="18"/>
      <c r="O85" s="18"/>
      <c r="P85" s="136">
        <v>43644</v>
      </c>
      <c r="Q85" s="133" t="s">
        <v>86</v>
      </c>
      <c r="R85" s="131"/>
      <c r="S85" s="127" t="s">
        <v>340</v>
      </c>
      <c r="T85" s="18"/>
    </row>
    <row r="86" spans="1:20">
      <c r="A86" s="4">
        <v>82</v>
      </c>
      <c r="B86" s="17" t="s">
        <v>69</v>
      </c>
      <c r="C86" s="18" t="s">
        <v>494</v>
      </c>
      <c r="D86" s="18" t="s">
        <v>29</v>
      </c>
      <c r="E86" s="19">
        <v>110</v>
      </c>
      <c r="F86" s="18" t="s">
        <v>93</v>
      </c>
      <c r="G86" s="19">
        <v>23</v>
      </c>
      <c r="H86" s="19">
        <v>22</v>
      </c>
      <c r="I86" s="17">
        <f t="shared" si="2"/>
        <v>45</v>
      </c>
      <c r="J86" s="18">
        <v>9859726628</v>
      </c>
      <c r="K86" s="18" t="s">
        <v>493</v>
      </c>
      <c r="L86" s="18"/>
      <c r="M86" s="18"/>
      <c r="N86" s="18"/>
      <c r="O86" s="18"/>
      <c r="P86" s="136">
        <v>43644</v>
      </c>
      <c r="Q86" s="133" t="s">
        <v>86</v>
      </c>
      <c r="R86" s="131"/>
      <c r="S86" s="127" t="s">
        <v>340</v>
      </c>
      <c r="T86" s="18"/>
    </row>
    <row r="87" spans="1:20">
      <c r="A87" s="4">
        <v>83</v>
      </c>
      <c r="B87" s="130" t="s">
        <v>392</v>
      </c>
      <c r="C87" s="58" t="s">
        <v>495</v>
      </c>
      <c r="D87" s="18" t="s">
        <v>27</v>
      </c>
      <c r="E87" s="60">
        <v>18080107002</v>
      </c>
      <c r="F87" s="60" t="s">
        <v>87</v>
      </c>
      <c r="G87" s="60">
        <v>13</v>
      </c>
      <c r="H87" s="60">
        <v>12</v>
      </c>
      <c r="I87" s="60">
        <v>25</v>
      </c>
      <c r="J87" s="60">
        <v>9613669802</v>
      </c>
      <c r="K87" s="60" t="s">
        <v>76</v>
      </c>
      <c r="L87" s="60" t="s">
        <v>88</v>
      </c>
      <c r="M87" s="60" t="s">
        <v>88</v>
      </c>
      <c r="N87" s="63" t="s">
        <v>88</v>
      </c>
      <c r="O87" s="60" t="s">
        <v>88</v>
      </c>
      <c r="P87" s="136">
        <v>43644</v>
      </c>
      <c r="Q87" s="133" t="s">
        <v>86</v>
      </c>
      <c r="R87" s="131"/>
      <c r="S87" s="127" t="s">
        <v>340</v>
      </c>
      <c r="T87" s="18"/>
    </row>
    <row r="88" spans="1:20" ht="18.75">
      <c r="A88" s="4">
        <v>84</v>
      </c>
      <c r="B88" s="130" t="s">
        <v>392</v>
      </c>
      <c r="C88" s="58" t="s">
        <v>496</v>
      </c>
      <c r="D88" s="72" t="s">
        <v>29</v>
      </c>
      <c r="E88" s="60">
        <v>4</v>
      </c>
      <c r="F88" s="18" t="s">
        <v>497</v>
      </c>
      <c r="G88" s="66">
        <v>19</v>
      </c>
      <c r="H88" s="67">
        <v>21</v>
      </c>
      <c r="I88" s="67">
        <v>40</v>
      </c>
      <c r="J88" s="60">
        <v>9957533220</v>
      </c>
      <c r="K88" s="71" t="s">
        <v>498</v>
      </c>
      <c r="L88" s="60"/>
      <c r="M88" s="60"/>
      <c r="N88" s="63"/>
      <c r="O88" s="60"/>
      <c r="P88" s="132">
        <v>43645</v>
      </c>
      <c r="Q88" s="133" t="s">
        <v>86</v>
      </c>
      <c r="R88" s="131"/>
      <c r="S88" s="127" t="s">
        <v>340</v>
      </c>
      <c r="T88" s="18"/>
    </row>
    <row r="89" spans="1:20" ht="18.75">
      <c r="A89" s="4">
        <v>85</v>
      </c>
      <c r="B89" s="130" t="s">
        <v>392</v>
      </c>
      <c r="C89" s="58" t="s">
        <v>499</v>
      </c>
      <c r="D89" s="72" t="s">
        <v>27</v>
      </c>
      <c r="E89" s="60">
        <v>18080104201</v>
      </c>
      <c r="F89" s="18"/>
      <c r="G89" s="72">
        <v>15</v>
      </c>
      <c r="H89" s="72">
        <v>24</v>
      </c>
      <c r="I89" s="72">
        <v>40</v>
      </c>
      <c r="J89" s="60">
        <v>8822782760</v>
      </c>
      <c r="K89" s="71" t="s">
        <v>498</v>
      </c>
      <c r="L89" s="60"/>
      <c r="M89" s="60"/>
      <c r="N89" s="63"/>
      <c r="O89" s="74"/>
      <c r="P89" s="132">
        <v>43645</v>
      </c>
      <c r="Q89" s="133" t="s">
        <v>86</v>
      </c>
      <c r="R89" s="131"/>
      <c r="S89" s="127" t="s">
        <v>340</v>
      </c>
      <c r="T89" s="18"/>
    </row>
    <row r="90" spans="1:20" ht="18.75">
      <c r="A90" s="4">
        <v>86</v>
      </c>
      <c r="B90" s="17" t="s">
        <v>69</v>
      </c>
      <c r="C90" s="58" t="s">
        <v>500</v>
      </c>
      <c r="D90" s="72" t="s">
        <v>27</v>
      </c>
      <c r="E90" s="60">
        <v>1808014202</v>
      </c>
      <c r="F90" s="18"/>
      <c r="G90" s="60">
        <v>11</v>
      </c>
      <c r="H90" s="60">
        <v>14</v>
      </c>
      <c r="I90" s="60">
        <v>25</v>
      </c>
      <c r="J90" s="60">
        <v>9613036271</v>
      </c>
      <c r="K90" s="71" t="s">
        <v>498</v>
      </c>
      <c r="L90" s="60"/>
      <c r="M90" s="60"/>
      <c r="N90" s="63"/>
      <c r="O90" s="55"/>
      <c r="P90" s="132">
        <v>43645</v>
      </c>
      <c r="Q90" s="133" t="s">
        <v>86</v>
      </c>
      <c r="R90" s="131"/>
      <c r="S90" s="127" t="s">
        <v>340</v>
      </c>
      <c r="T90" s="18"/>
    </row>
    <row r="91" spans="1:20" ht="18.75">
      <c r="A91" s="4">
        <v>87</v>
      </c>
      <c r="B91" s="17" t="s">
        <v>69</v>
      </c>
      <c r="C91" s="58" t="s">
        <v>501</v>
      </c>
      <c r="D91" s="71" t="s">
        <v>27</v>
      </c>
      <c r="E91" s="72">
        <v>506</v>
      </c>
      <c r="F91" s="18"/>
      <c r="G91" s="72">
        <v>21</v>
      </c>
      <c r="H91" s="72">
        <v>16</v>
      </c>
      <c r="I91" s="72">
        <v>37</v>
      </c>
      <c r="J91" s="60">
        <v>9577137532</v>
      </c>
      <c r="K91" s="71" t="s">
        <v>498</v>
      </c>
      <c r="L91" s="60"/>
      <c r="M91" s="63"/>
      <c r="N91" s="60"/>
      <c r="O91" s="76"/>
      <c r="P91" s="132">
        <v>43645</v>
      </c>
      <c r="Q91" s="133" t="s">
        <v>86</v>
      </c>
      <c r="R91" s="131"/>
      <c r="S91" s="127" t="s">
        <v>340</v>
      </c>
      <c r="T91" s="18"/>
    </row>
    <row r="92" spans="1:20">
      <c r="A92" s="4">
        <v>88</v>
      </c>
      <c r="B92" s="17"/>
      <c r="C92" s="18"/>
      <c r="D92" s="18"/>
      <c r="E92" s="19"/>
      <c r="F92" s="18"/>
      <c r="G92" s="19"/>
      <c r="H92" s="19"/>
      <c r="I92" s="17">
        <f t="shared" ref="I92:I134" si="3">+G92+H92</f>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87</v>
      </c>
      <c r="D165" s="21"/>
      <c r="E165" s="13"/>
      <c r="F165" s="21"/>
      <c r="G165" s="21">
        <f>SUM(G5:G164)</f>
        <v>2811</v>
      </c>
      <c r="H165" s="21">
        <f>SUM(H5:H164)</f>
        <v>2618</v>
      </c>
      <c r="I165" s="21">
        <f>SUM(I5:I164)</f>
        <v>5500</v>
      </c>
      <c r="J165" s="21"/>
      <c r="K165" s="21"/>
      <c r="L165" s="21"/>
      <c r="M165" s="21"/>
      <c r="N165" s="21"/>
      <c r="O165" s="21"/>
      <c r="P165" s="14"/>
      <c r="Q165" s="21"/>
      <c r="R165" s="21"/>
      <c r="S165" s="21"/>
      <c r="T165" s="12"/>
    </row>
    <row r="166" spans="1:20">
      <c r="A166" s="46" t="s">
        <v>69</v>
      </c>
      <c r="B166" s="10">
        <f>COUNTIF(B$5:B$164,"Team 1")</f>
        <v>10</v>
      </c>
      <c r="C166" s="46" t="s">
        <v>29</v>
      </c>
      <c r="D166" s="10">
        <f>COUNTIF(D5:D164,"Anganwadi")</f>
        <v>37</v>
      </c>
    </row>
    <row r="167" spans="1:20">
      <c r="A167" s="46" t="s">
        <v>70</v>
      </c>
      <c r="B167" s="10">
        <f>COUNTIF(B$6:B$164,"Team 2")</f>
        <v>10</v>
      </c>
      <c r="C167" s="46" t="s">
        <v>27</v>
      </c>
      <c r="D167" s="10">
        <f>COUNTIF(D5:D164,"School")</f>
        <v>50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70 D72:D164">
      <formula1>"Anganwadi,School"</formula1>
    </dataValidation>
    <dataValidation type="list" allowBlank="1" showInputMessage="1" showErrorMessage="1" sqref="B5:B70 B72: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2" activePane="bottomRight" state="frozen"/>
      <selection pane="topRight" activeCell="C1" sqref="C1"/>
      <selection pane="bottomLeft" activeCell="A5" sqref="A5"/>
      <selection pane="bottomRight" activeCell="C12" sqref="C1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65</v>
      </c>
      <c r="B1" s="205"/>
      <c r="C1" s="205"/>
      <c r="D1" s="206"/>
      <c r="E1" s="206"/>
      <c r="F1" s="206"/>
      <c r="G1" s="206"/>
      <c r="H1" s="206"/>
      <c r="I1" s="206"/>
      <c r="J1" s="206"/>
      <c r="K1" s="206"/>
      <c r="L1" s="206"/>
      <c r="M1" s="206"/>
      <c r="N1" s="206"/>
      <c r="O1" s="206"/>
      <c r="P1" s="206"/>
      <c r="Q1" s="206"/>
      <c r="R1" s="206"/>
      <c r="S1" s="206"/>
    </row>
    <row r="2" spans="1:20">
      <c r="A2" s="209" t="s">
        <v>63</v>
      </c>
      <c r="B2" s="210"/>
      <c r="C2" s="210"/>
      <c r="D2" s="25" t="s">
        <v>239</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23" t="s">
        <v>9</v>
      </c>
      <c r="H4" s="23" t="s">
        <v>10</v>
      </c>
      <c r="I4" s="23" t="s">
        <v>11</v>
      </c>
      <c r="J4" s="212"/>
      <c r="K4" s="208"/>
      <c r="L4" s="208"/>
      <c r="M4" s="208"/>
      <c r="N4" s="208"/>
      <c r="O4" s="208"/>
      <c r="P4" s="211"/>
      <c r="Q4" s="211"/>
      <c r="R4" s="212"/>
      <c r="S4" s="212"/>
      <c r="T4" s="212"/>
    </row>
    <row r="5" spans="1:20">
      <c r="A5" s="4">
        <v>1</v>
      </c>
      <c r="B5" s="17" t="s">
        <v>69</v>
      </c>
      <c r="C5" s="77" t="s">
        <v>502</v>
      </c>
      <c r="D5" s="18" t="s">
        <v>29</v>
      </c>
      <c r="E5" s="19"/>
      <c r="F5" s="18" t="s">
        <v>78</v>
      </c>
      <c r="G5" s="19">
        <v>14</v>
      </c>
      <c r="H5" s="19">
        <v>17</v>
      </c>
      <c r="I5" s="17">
        <f>+G5+H5</f>
        <v>31</v>
      </c>
      <c r="J5" s="18">
        <v>87498842530</v>
      </c>
      <c r="K5" s="60" t="s">
        <v>100</v>
      </c>
      <c r="L5" s="60" t="s">
        <v>101</v>
      </c>
      <c r="M5" s="60">
        <v>8011945286</v>
      </c>
      <c r="N5" s="63" t="s">
        <v>102</v>
      </c>
      <c r="O5" s="60">
        <v>9678239218</v>
      </c>
      <c r="P5" s="125">
        <v>43647</v>
      </c>
      <c r="Q5" s="126" t="s">
        <v>85</v>
      </c>
      <c r="R5" s="127" t="s">
        <v>340</v>
      </c>
      <c r="S5" s="215"/>
      <c r="T5" s="18"/>
    </row>
    <row r="6" spans="1:20">
      <c r="A6" s="4">
        <v>2</v>
      </c>
      <c r="B6" s="17" t="s">
        <v>69</v>
      </c>
      <c r="C6" s="77" t="s">
        <v>98</v>
      </c>
      <c r="D6" s="18" t="s">
        <v>29</v>
      </c>
      <c r="E6" s="19">
        <v>23</v>
      </c>
      <c r="F6" s="18" t="s">
        <v>78</v>
      </c>
      <c r="G6" s="19">
        <v>21</v>
      </c>
      <c r="H6" s="19">
        <v>28</v>
      </c>
      <c r="I6" s="17">
        <f>+G6+H6</f>
        <v>49</v>
      </c>
      <c r="J6" s="18">
        <v>9613900387</v>
      </c>
      <c r="K6" s="71" t="s">
        <v>100</v>
      </c>
      <c r="L6" s="60" t="s">
        <v>101</v>
      </c>
      <c r="M6" s="60">
        <v>8011945286</v>
      </c>
      <c r="N6" s="63" t="s">
        <v>102</v>
      </c>
      <c r="O6" s="60">
        <v>9678239218</v>
      </c>
      <c r="P6" s="125">
        <v>42918</v>
      </c>
      <c r="Q6" s="126" t="s">
        <v>94</v>
      </c>
      <c r="R6" s="127" t="s">
        <v>340</v>
      </c>
      <c r="S6" s="215"/>
      <c r="T6" s="18"/>
    </row>
    <row r="7" spans="1:20" ht="28.5">
      <c r="A7" s="4">
        <v>3</v>
      </c>
      <c r="B7" s="17" t="s">
        <v>69</v>
      </c>
      <c r="C7" s="77" t="s">
        <v>503</v>
      </c>
      <c r="D7" s="18" t="s">
        <v>29</v>
      </c>
      <c r="E7" s="19">
        <v>26</v>
      </c>
      <c r="F7" s="18" t="s">
        <v>78</v>
      </c>
      <c r="G7" s="19">
        <v>33</v>
      </c>
      <c r="H7" s="19">
        <v>22</v>
      </c>
      <c r="I7" s="17">
        <f t="shared" ref="I7:I48" si="0">+G7+H7</f>
        <v>55</v>
      </c>
      <c r="J7" s="18">
        <v>9854129828</v>
      </c>
      <c r="K7" s="71" t="s">
        <v>100</v>
      </c>
      <c r="L7" s="60" t="s">
        <v>101</v>
      </c>
      <c r="M7" s="60">
        <v>8011945286</v>
      </c>
      <c r="N7" s="63" t="s">
        <v>102</v>
      </c>
      <c r="O7" s="60">
        <v>9678239218</v>
      </c>
      <c r="P7" s="108">
        <v>43649</v>
      </c>
      <c r="Q7" s="109" t="s">
        <v>421</v>
      </c>
      <c r="R7" s="127" t="s">
        <v>340</v>
      </c>
      <c r="S7" s="127"/>
      <c r="T7" s="18"/>
    </row>
    <row r="8" spans="1:20">
      <c r="A8" s="4">
        <v>4</v>
      </c>
      <c r="B8" s="17" t="s">
        <v>69</v>
      </c>
      <c r="C8" s="77" t="s">
        <v>504</v>
      </c>
      <c r="D8" s="18" t="s">
        <v>29</v>
      </c>
      <c r="E8" s="19">
        <v>15</v>
      </c>
      <c r="F8" s="18" t="s">
        <v>78</v>
      </c>
      <c r="G8" s="19">
        <v>15</v>
      </c>
      <c r="H8" s="19">
        <v>17</v>
      </c>
      <c r="I8" s="17">
        <f t="shared" si="0"/>
        <v>32</v>
      </c>
      <c r="J8" s="17">
        <v>9854512469</v>
      </c>
      <c r="K8" s="71" t="s">
        <v>100</v>
      </c>
      <c r="L8" s="60" t="s">
        <v>101</v>
      </c>
      <c r="M8" s="60">
        <v>8011945286</v>
      </c>
      <c r="N8" s="63" t="s">
        <v>102</v>
      </c>
      <c r="O8" s="60">
        <v>9678239218</v>
      </c>
      <c r="P8" s="108">
        <v>43650</v>
      </c>
      <c r="Q8" s="109" t="s">
        <v>339</v>
      </c>
      <c r="R8" s="127" t="s">
        <v>340</v>
      </c>
      <c r="S8" s="127"/>
      <c r="T8" s="18"/>
    </row>
    <row r="9" spans="1:20">
      <c r="A9" s="4">
        <v>5</v>
      </c>
      <c r="B9" s="17" t="s">
        <v>69</v>
      </c>
      <c r="C9" s="77" t="s">
        <v>505</v>
      </c>
      <c r="D9" s="18" t="s">
        <v>29</v>
      </c>
      <c r="E9" s="19">
        <v>605</v>
      </c>
      <c r="F9" s="18" t="s">
        <v>78</v>
      </c>
      <c r="G9" s="19">
        <v>12</v>
      </c>
      <c r="H9" s="19">
        <v>13</v>
      </c>
      <c r="I9" s="17">
        <f t="shared" si="0"/>
        <v>25</v>
      </c>
      <c r="J9" s="18">
        <v>9613628146</v>
      </c>
      <c r="K9" s="71" t="s">
        <v>100</v>
      </c>
      <c r="L9" s="60" t="s">
        <v>101</v>
      </c>
      <c r="M9" s="60">
        <v>8011945286</v>
      </c>
      <c r="N9" s="63" t="s">
        <v>102</v>
      </c>
      <c r="O9" s="60">
        <v>9678239218</v>
      </c>
      <c r="P9" s="108">
        <v>43650</v>
      </c>
      <c r="Q9" s="109" t="s">
        <v>339</v>
      </c>
      <c r="R9" s="127" t="s">
        <v>340</v>
      </c>
      <c r="S9" s="127"/>
      <c r="T9" s="18"/>
    </row>
    <row r="10" spans="1:20">
      <c r="A10" s="4">
        <v>6</v>
      </c>
      <c r="B10" s="17" t="s">
        <v>69</v>
      </c>
      <c r="C10" s="77" t="s">
        <v>506</v>
      </c>
      <c r="D10" s="18" t="s">
        <v>29</v>
      </c>
      <c r="E10" s="19">
        <v>24</v>
      </c>
      <c r="F10" s="18" t="s">
        <v>78</v>
      </c>
      <c r="G10" s="19">
        <v>16</v>
      </c>
      <c r="H10" s="19">
        <v>20</v>
      </c>
      <c r="I10" s="17">
        <f t="shared" si="0"/>
        <v>36</v>
      </c>
      <c r="J10" s="18">
        <v>9854508783</v>
      </c>
      <c r="K10" s="71" t="s">
        <v>100</v>
      </c>
      <c r="L10" s="60" t="s">
        <v>101</v>
      </c>
      <c r="M10" s="60">
        <v>8011945286</v>
      </c>
      <c r="N10" s="63" t="s">
        <v>102</v>
      </c>
      <c r="O10" s="60">
        <v>9678239218</v>
      </c>
      <c r="P10" s="108">
        <v>43651</v>
      </c>
      <c r="Q10" s="109" t="s">
        <v>86</v>
      </c>
      <c r="R10" s="127" t="s">
        <v>340</v>
      </c>
      <c r="S10" s="127"/>
      <c r="T10" s="18"/>
    </row>
    <row r="11" spans="1:20">
      <c r="A11" s="4">
        <v>7</v>
      </c>
      <c r="B11" s="17" t="s">
        <v>69</v>
      </c>
      <c r="C11" s="104" t="s">
        <v>507</v>
      </c>
      <c r="D11" s="18" t="s">
        <v>29</v>
      </c>
      <c r="E11" s="19">
        <v>5</v>
      </c>
      <c r="F11" s="18" t="s">
        <v>78</v>
      </c>
      <c r="G11" s="19">
        <v>28</v>
      </c>
      <c r="H11" s="19">
        <v>32</v>
      </c>
      <c r="I11" s="17">
        <f t="shared" si="0"/>
        <v>60</v>
      </c>
      <c r="J11" s="18">
        <v>9401186152</v>
      </c>
      <c r="K11" s="71" t="s">
        <v>100</v>
      </c>
      <c r="L11" s="60" t="s">
        <v>101</v>
      </c>
      <c r="M11" s="60">
        <v>8011945286</v>
      </c>
      <c r="N11" s="63" t="s">
        <v>102</v>
      </c>
      <c r="O11" s="60">
        <v>9678239218</v>
      </c>
      <c r="P11" s="108">
        <v>43652</v>
      </c>
      <c r="Q11" s="109" t="s">
        <v>84</v>
      </c>
      <c r="R11" s="127" t="s">
        <v>340</v>
      </c>
      <c r="S11" s="127"/>
      <c r="T11" s="18"/>
    </row>
    <row r="12" spans="1:20">
      <c r="A12" s="4">
        <v>8</v>
      </c>
      <c r="B12" s="17" t="s">
        <v>69</v>
      </c>
      <c r="C12" s="77" t="s">
        <v>353</v>
      </c>
      <c r="D12" s="18" t="s">
        <v>29</v>
      </c>
      <c r="E12" s="19">
        <v>25</v>
      </c>
      <c r="F12" s="18" t="s">
        <v>78</v>
      </c>
      <c r="G12" s="19">
        <v>19</v>
      </c>
      <c r="H12" s="19">
        <v>28</v>
      </c>
      <c r="I12" s="17">
        <f t="shared" si="0"/>
        <v>47</v>
      </c>
      <c r="J12" s="18">
        <v>7399356336</v>
      </c>
      <c r="K12" s="71" t="s">
        <v>100</v>
      </c>
      <c r="L12" s="60" t="s">
        <v>101</v>
      </c>
      <c r="M12" s="60">
        <v>8011945286</v>
      </c>
      <c r="N12" s="63" t="s">
        <v>102</v>
      </c>
      <c r="O12" s="60">
        <v>9678239218</v>
      </c>
      <c r="P12" s="108">
        <v>43654</v>
      </c>
      <c r="Q12" s="109" t="s">
        <v>85</v>
      </c>
      <c r="R12" s="127" t="s">
        <v>340</v>
      </c>
      <c r="S12" s="127"/>
      <c r="T12" s="18"/>
    </row>
    <row r="13" spans="1:20">
      <c r="A13" s="4">
        <v>9</v>
      </c>
      <c r="B13" s="17" t="s">
        <v>69</v>
      </c>
      <c r="C13" s="77" t="s">
        <v>508</v>
      </c>
      <c r="D13" s="18" t="s">
        <v>29</v>
      </c>
      <c r="E13" s="19">
        <v>602</v>
      </c>
      <c r="F13" s="18" t="s">
        <v>78</v>
      </c>
      <c r="G13" s="19">
        <v>15</v>
      </c>
      <c r="H13" s="19">
        <v>9</v>
      </c>
      <c r="I13" s="17">
        <f t="shared" si="0"/>
        <v>24</v>
      </c>
      <c r="J13" s="18">
        <v>9854361105</v>
      </c>
      <c r="K13" s="71" t="s">
        <v>100</v>
      </c>
      <c r="L13" s="60" t="s">
        <v>101</v>
      </c>
      <c r="M13" s="60">
        <v>8011945286</v>
      </c>
      <c r="N13" s="63" t="s">
        <v>102</v>
      </c>
      <c r="O13" s="60">
        <v>9678239218</v>
      </c>
      <c r="P13" s="108">
        <v>43654</v>
      </c>
      <c r="Q13" s="109" t="s">
        <v>85</v>
      </c>
      <c r="R13" s="127" t="s">
        <v>340</v>
      </c>
      <c r="S13" s="127"/>
      <c r="T13" s="18"/>
    </row>
    <row r="14" spans="1:20">
      <c r="A14" s="4">
        <v>10</v>
      </c>
      <c r="B14" s="17" t="s">
        <v>69</v>
      </c>
      <c r="C14" s="77" t="s">
        <v>509</v>
      </c>
      <c r="D14" s="18" t="s">
        <v>29</v>
      </c>
      <c r="E14" s="19">
        <v>16</v>
      </c>
      <c r="F14" s="18" t="s">
        <v>78</v>
      </c>
      <c r="G14" s="19">
        <v>39</v>
      </c>
      <c r="H14" s="19">
        <v>39</v>
      </c>
      <c r="I14" s="17">
        <f t="shared" si="0"/>
        <v>78</v>
      </c>
      <c r="J14" s="18">
        <v>7399858824</v>
      </c>
      <c r="K14" s="71" t="s">
        <v>100</v>
      </c>
      <c r="L14" s="60" t="s">
        <v>101</v>
      </c>
      <c r="M14" s="60">
        <v>8011945286</v>
      </c>
      <c r="N14" s="63" t="s">
        <v>102</v>
      </c>
      <c r="O14" s="60">
        <v>9678239218</v>
      </c>
      <c r="P14" s="108">
        <v>43655</v>
      </c>
      <c r="Q14" s="109" t="s">
        <v>94</v>
      </c>
      <c r="R14" s="127" t="s">
        <v>340</v>
      </c>
      <c r="S14" s="127"/>
      <c r="T14" s="18"/>
    </row>
    <row r="15" spans="1:20" ht="28.5">
      <c r="A15" s="4">
        <v>11</v>
      </c>
      <c r="B15" s="17" t="s">
        <v>69</v>
      </c>
      <c r="C15" s="105" t="s">
        <v>510</v>
      </c>
      <c r="D15" s="18" t="s">
        <v>29</v>
      </c>
      <c r="E15" s="19">
        <v>19</v>
      </c>
      <c r="F15" s="18" t="s">
        <v>78</v>
      </c>
      <c r="G15" s="19">
        <v>51</v>
      </c>
      <c r="H15" s="19">
        <v>42</v>
      </c>
      <c r="I15" s="17">
        <f t="shared" si="0"/>
        <v>93</v>
      </c>
      <c r="J15" s="18">
        <v>9854189634</v>
      </c>
      <c r="K15" s="71" t="s">
        <v>100</v>
      </c>
      <c r="L15" s="60" t="s">
        <v>101</v>
      </c>
      <c r="M15" s="60">
        <v>8011945286</v>
      </c>
      <c r="N15" s="63" t="s">
        <v>102</v>
      </c>
      <c r="O15" s="60">
        <v>9678239218</v>
      </c>
      <c r="P15" s="108">
        <v>43656</v>
      </c>
      <c r="Q15" s="109" t="s">
        <v>421</v>
      </c>
      <c r="R15" s="127" t="s">
        <v>340</v>
      </c>
      <c r="S15" s="127"/>
      <c r="T15" s="18"/>
    </row>
    <row r="16" spans="1:20">
      <c r="A16" s="4">
        <v>12</v>
      </c>
      <c r="B16" s="17" t="s">
        <v>69</v>
      </c>
      <c r="C16" s="77" t="s">
        <v>511</v>
      </c>
      <c r="D16" s="18" t="s">
        <v>29</v>
      </c>
      <c r="E16" s="19">
        <v>17</v>
      </c>
      <c r="F16" s="18" t="s">
        <v>78</v>
      </c>
      <c r="G16" s="19">
        <v>38</v>
      </c>
      <c r="H16" s="19">
        <v>38</v>
      </c>
      <c r="I16" s="17">
        <f t="shared" si="0"/>
        <v>76</v>
      </c>
      <c r="J16" s="18">
        <v>7399833480</v>
      </c>
      <c r="K16" s="71" t="s">
        <v>100</v>
      </c>
      <c r="L16" s="60" t="s">
        <v>101</v>
      </c>
      <c r="M16" s="60">
        <v>8011945286</v>
      </c>
      <c r="N16" s="63" t="s">
        <v>102</v>
      </c>
      <c r="O16" s="60">
        <v>9678239218</v>
      </c>
      <c r="P16" s="65">
        <v>43657</v>
      </c>
      <c r="Q16" s="137" t="s">
        <v>339</v>
      </c>
      <c r="R16" s="127" t="s">
        <v>340</v>
      </c>
      <c r="S16" s="127"/>
      <c r="T16" s="18"/>
    </row>
    <row r="17" spans="1:20">
      <c r="A17" s="4">
        <v>13</v>
      </c>
      <c r="B17" s="17" t="s">
        <v>69</v>
      </c>
      <c r="C17" s="77" t="s">
        <v>512</v>
      </c>
      <c r="D17" s="18" t="s">
        <v>29</v>
      </c>
      <c r="E17" s="19">
        <v>6</v>
      </c>
      <c r="F17" s="18" t="s">
        <v>78</v>
      </c>
      <c r="G17" s="19">
        <v>22</v>
      </c>
      <c r="H17" s="19">
        <v>15</v>
      </c>
      <c r="I17" s="17">
        <f t="shared" si="0"/>
        <v>37</v>
      </c>
      <c r="J17" s="18">
        <v>7399687198</v>
      </c>
      <c r="K17" s="71" t="s">
        <v>100</v>
      </c>
      <c r="L17" s="60" t="s">
        <v>101</v>
      </c>
      <c r="M17" s="60">
        <v>8011945286</v>
      </c>
      <c r="N17" s="63" t="s">
        <v>102</v>
      </c>
      <c r="O17" s="60">
        <v>9678239218</v>
      </c>
      <c r="P17" s="65">
        <v>43658</v>
      </c>
      <c r="Q17" s="137" t="s">
        <v>86</v>
      </c>
      <c r="R17" s="127" t="s">
        <v>340</v>
      </c>
      <c r="S17" s="127"/>
      <c r="T17" s="18"/>
    </row>
    <row r="18" spans="1:20">
      <c r="A18" s="4">
        <v>14</v>
      </c>
      <c r="B18" s="17" t="s">
        <v>69</v>
      </c>
      <c r="C18" s="18" t="s">
        <v>513</v>
      </c>
      <c r="D18" s="18" t="s">
        <v>29</v>
      </c>
      <c r="E18" s="19">
        <v>21</v>
      </c>
      <c r="F18" s="18" t="s">
        <v>78</v>
      </c>
      <c r="G18" s="19">
        <v>19</v>
      </c>
      <c r="H18" s="19">
        <v>23</v>
      </c>
      <c r="I18" s="17">
        <f t="shared" si="0"/>
        <v>42</v>
      </c>
      <c r="J18" s="18">
        <v>9859025550</v>
      </c>
      <c r="K18" s="71" t="s">
        <v>100</v>
      </c>
      <c r="L18" s="60" t="s">
        <v>101</v>
      </c>
      <c r="M18" s="60">
        <v>8011945286</v>
      </c>
      <c r="N18" s="63" t="s">
        <v>102</v>
      </c>
      <c r="O18" s="60">
        <v>9678239218</v>
      </c>
      <c r="P18" s="65">
        <v>43659</v>
      </c>
      <c r="Q18" s="137" t="s">
        <v>84</v>
      </c>
      <c r="R18" s="127" t="s">
        <v>340</v>
      </c>
      <c r="S18" s="127"/>
      <c r="T18" s="18"/>
    </row>
    <row r="19" spans="1:20">
      <c r="A19" s="4">
        <v>15</v>
      </c>
      <c r="B19" s="17" t="s">
        <v>69</v>
      </c>
      <c r="C19" s="77" t="s">
        <v>514</v>
      </c>
      <c r="D19" s="18" t="s">
        <v>29</v>
      </c>
      <c r="E19" s="19">
        <v>26</v>
      </c>
      <c r="F19" s="18" t="s">
        <v>78</v>
      </c>
      <c r="G19" s="19">
        <v>12</v>
      </c>
      <c r="H19" s="19">
        <v>10</v>
      </c>
      <c r="I19" s="17">
        <f t="shared" si="0"/>
        <v>22</v>
      </c>
      <c r="J19" s="18">
        <v>8753833432</v>
      </c>
      <c r="K19" s="71" t="s">
        <v>100</v>
      </c>
      <c r="L19" s="60" t="s">
        <v>101</v>
      </c>
      <c r="M19" s="60">
        <v>8011945286</v>
      </c>
      <c r="N19" s="63" t="s">
        <v>102</v>
      </c>
      <c r="O19" s="60">
        <v>9678239218</v>
      </c>
      <c r="P19" s="65">
        <v>43661</v>
      </c>
      <c r="Q19" s="137" t="s">
        <v>85</v>
      </c>
      <c r="R19" s="127" t="s">
        <v>340</v>
      </c>
      <c r="S19" s="127"/>
      <c r="T19" s="18"/>
    </row>
    <row r="20" spans="1:20">
      <c r="A20" s="4">
        <v>16</v>
      </c>
      <c r="B20" s="17" t="s">
        <v>69</v>
      </c>
      <c r="C20" s="18" t="s">
        <v>515</v>
      </c>
      <c r="D20" s="18" t="s">
        <v>29</v>
      </c>
      <c r="E20" s="19">
        <v>26</v>
      </c>
      <c r="F20" s="18" t="s">
        <v>78</v>
      </c>
      <c r="G20" s="19">
        <v>33</v>
      </c>
      <c r="H20" s="19">
        <v>22</v>
      </c>
      <c r="I20" s="17">
        <f t="shared" si="0"/>
        <v>55</v>
      </c>
      <c r="J20" s="18">
        <v>9854129828</v>
      </c>
      <c r="K20" s="71" t="s">
        <v>100</v>
      </c>
      <c r="L20" s="60" t="s">
        <v>101</v>
      </c>
      <c r="M20" s="60">
        <v>8011945286</v>
      </c>
      <c r="N20" s="63" t="s">
        <v>102</v>
      </c>
      <c r="O20" s="60">
        <v>9678239218</v>
      </c>
      <c r="P20" s="65">
        <v>43662</v>
      </c>
      <c r="Q20" s="137" t="s">
        <v>94</v>
      </c>
      <c r="R20" s="127" t="s">
        <v>340</v>
      </c>
      <c r="S20" s="127"/>
      <c r="T20" s="18"/>
    </row>
    <row r="21" spans="1:20" ht="28.5">
      <c r="A21" s="4">
        <v>17</v>
      </c>
      <c r="B21" s="17" t="s">
        <v>69</v>
      </c>
      <c r="C21" s="18" t="s">
        <v>516</v>
      </c>
      <c r="D21" s="18" t="s">
        <v>29</v>
      </c>
      <c r="E21" s="19">
        <v>3</v>
      </c>
      <c r="F21" s="18" t="s">
        <v>78</v>
      </c>
      <c r="G21" s="19">
        <v>29</v>
      </c>
      <c r="H21" s="19">
        <v>18</v>
      </c>
      <c r="I21" s="17">
        <f t="shared" si="0"/>
        <v>47</v>
      </c>
      <c r="J21" s="18">
        <v>7035152347</v>
      </c>
      <c r="K21" s="71" t="s">
        <v>100</v>
      </c>
      <c r="L21" s="60" t="s">
        <v>101</v>
      </c>
      <c r="M21" s="60">
        <v>8011945286</v>
      </c>
      <c r="N21" s="63" t="s">
        <v>102</v>
      </c>
      <c r="O21" s="60">
        <v>9678239218</v>
      </c>
      <c r="P21" s="65">
        <v>43663</v>
      </c>
      <c r="Q21" s="137" t="s">
        <v>421</v>
      </c>
      <c r="R21" s="127" t="s">
        <v>340</v>
      </c>
      <c r="S21" s="127"/>
      <c r="T21" s="18"/>
    </row>
    <row r="22" spans="1:20">
      <c r="A22" s="4">
        <v>18</v>
      </c>
      <c r="B22" s="17" t="s">
        <v>69</v>
      </c>
      <c r="C22" s="18" t="s">
        <v>517</v>
      </c>
      <c r="D22" s="18" t="s">
        <v>29</v>
      </c>
      <c r="E22" s="19">
        <v>4</v>
      </c>
      <c r="F22" s="18" t="s">
        <v>78</v>
      </c>
      <c r="G22" s="19">
        <v>31</v>
      </c>
      <c r="H22" s="19">
        <v>39</v>
      </c>
      <c r="I22" s="17">
        <f t="shared" si="0"/>
        <v>70</v>
      </c>
      <c r="J22" s="18">
        <v>9613465284</v>
      </c>
      <c r="K22" s="71" t="s">
        <v>100</v>
      </c>
      <c r="L22" s="60" t="s">
        <v>101</v>
      </c>
      <c r="M22" s="60">
        <v>8011945286</v>
      </c>
      <c r="N22" s="63" t="s">
        <v>102</v>
      </c>
      <c r="O22" s="60">
        <v>9678239218</v>
      </c>
      <c r="P22" s="65">
        <v>43664</v>
      </c>
      <c r="Q22" s="137" t="s">
        <v>339</v>
      </c>
      <c r="R22" s="127" t="s">
        <v>340</v>
      </c>
      <c r="S22" s="127"/>
      <c r="T22" s="18"/>
    </row>
    <row r="23" spans="1:20">
      <c r="A23" s="4">
        <v>19</v>
      </c>
      <c r="B23" s="17" t="s">
        <v>69</v>
      </c>
      <c r="C23" s="18" t="s">
        <v>518</v>
      </c>
      <c r="D23" s="18" t="s">
        <v>29</v>
      </c>
      <c r="E23" s="19">
        <v>102</v>
      </c>
      <c r="F23" s="18" t="s">
        <v>78</v>
      </c>
      <c r="G23" s="19">
        <v>36</v>
      </c>
      <c r="H23" s="19">
        <v>35</v>
      </c>
      <c r="I23" s="17">
        <f t="shared" si="0"/>
        <v>71</v>
      </c>
      <c r="J23" s="18">
        <v>9577580975</v>
      </c>
      <c r="K23" s="71" t="s">
        <v>100</v>
      </c>
      <c r="L23" s="60" t="s">
        <v>101</v>
      </c>
      <c r="M23" s="60">
        <v>8011945286</v>
      </c>
      <c r="N23" s="63" t="s">
        <v>102</v>
      </c>
      <c r="O23" s="60">
        <v>9678239218</v>
      </c>
      <c r="P23" s="65">
        <v>43665</v>
      </c>
      <c r="Q23" s="137" t="s">
        <v>86</v>
      </c>
      <c r="R23" s="127" t="s">
        <v>340</v>
      </c>
      <c r="S23" s="127"/>
      <c r="T23" s="18"/>
    </row>
    <row r="24" spans="1:20">
      <c r="A24" s="4">
        <v>20</v>
      </c>
      <c r="B24" s="17" t="s">
        <v>69</v>
      </c>
      <c r="C24" s="18" t="s">
        <v>519</v>
      </c>
      <c r="D24" s="18" t="s">
        <v>29</v>
      </c>
      <c r="E24" s="19">
        <v>501</v>
      </c>
      <c r="F24" s="18" t="s">
        <v>78</v>
      </c>
      <c r="G24" s="19">
        <v>17</v>
      </c>
      <c r="H24" s="19">
        <v>21</v>
      </c>
      <c r="I24" s="17">
        <f t="shared" si="0"/>
        <v>38</v>
      </c>
      <c r="J24" s="18">
        <v>9613795452</v>
      </c>
      <c r="K24" s="71" t="s">
        <v>100</v>
      </c>
      <c r="L24" s="60" t="s">
        <v>101</v>
      </c>
      <c r="M24" s="60">
        <v>8011945286</v>
      </c>
      <c r="N24" s="63" t="s">
        <v>102</v>
      </c>
      <c r="O24" s="60">
        <v>9678239218</v>
      </c>
      <c r="P24" s="65">
        <v>43666</v>
      </c>
      <c r="Q24" s="137" t="s">
        <v>84</v>
      </c>
      <c r="R24" s="127" t="s">
        <v>340</v>
      </c>
      <c r="S24" s="127"/>
      <c r="T24" s="18"/>
    </row>
    <row r="25" spans="1:20">
      <c r="A25" s="4">
        <v>21</v>
      </c>
      <c r="B25" s="17" t="s">
        <v>69</v>
      </c>
      <c r="C25" s="18" t="s">
        <v>520</v>
      </c>
      <c r="D25" s="18" t="s">
        <v>29</v>
      </c>
      <c r="E25" s="19">
        <v>3</v>
      </c>
      <c r="F25" s="18" t="s">
        <v>78</v>
      </c>
      <c r="G25" s="19">
        <v>22</v>
      </c>
      <c r="H25" s="19">
        <v>27</v>
      </c>
      <c r="I25" s="17">
        <f t="shared" si="0"/>
        <v>49</v>
      </c>
      <c r="J25" s="18">
        <v>8723061536</v>
      </c>
      <c r="K25" s="71" t="s">
        <v>100</v>
      </c>
      <c r="L25" s="60" t="s">
        <v>101</v>
      </c>
      <c r="M25" s="60">
        <v>8011945286</v>
      </c>
      <c r="N25" s="63" t="s">
        <v>102</v>
      </c>
      <c r="O25" s="60">
        <v>9678239218</v>
      </c>
      <c r="P25" s="65">
        <v>43666</v>
      </c>
      <c r="Q25" s="137" t="s">
        <v>84</v>
      </c>
      <c r="R25" s="127" t="s">
        <v>340</v>
      </c>
      <c r="S25" s="127"/>
      <c r="T25" s="18"/>
    </row>
    <row r="26" spans="1:20">
      <c r="A26" s="4">
        <v>22</v>
      </c>
      <c r="B26" s="17" t="s">
        <v>69</v>
      </c>
      <c r="C26" s="67" t="s">
        <v>521</v>
      </c>
      <c r="D26" s="18" t="s">
        <v>29</v>
      </c>
      <c r="E26" s="138">
        <v>440</v>
      </c>
      <c r="F26" s="18" t="s">
        <v>78</v>
      </c>
      <c r="G26" s="19">
        <v>20</v>
      </c>
      <c r="H26" s="19">
        <v>20</v>
      </c>
      <c r="I26" s="17">
        <f t="shared" si="0"/>
        <v>40</v>
      </c>
      <c r="J26" s="138">
        <v>9854203941</v>
      </c>
      <c r="K26" s="71" t="s">
        <v>100</v>
      </c>
      <c r="L26" s="60" t="s">
        <v>101</v>
      </c>
      <c r="M26" s="60">
        <v>8011945286</v>
      </c>
      <c r="N26" s="63" t="s">
        <v>102</v>
      </c>
      <c r="O26" s="60">
        <v>9678239218</v>
      </c>
      <c r="P26" s="65">
        <v>43668</v>
      </c>
      <c r="Q26" s="137" t="s">
        <v>85</v>
      </c>
      <c r="R26" s="127" t="s">
        <v>340</v>
      </c>
      <c r="S26" s="127"/>
      <c r="T26" s="18"/>
    </row>
    <row r="27" spans="1:20">
      <c r="A27" s="4">
        <v>23</v>
      </c>
      <c r="B27" s="17" t="s">
        <v>69</v>
      </c>
      <c r="C27" s="18" t="s">
        <v>522</v>
      </c>
      <c r="D27" s="18" t="s">
        <v>29</v>
      </c>
      <c r="E27" s="19">
        <v>606</v>
      </c>
      <c r="F27" s="18" t="s">
        <v>78</v>
      </c>
      <c r="G27" s="19">
        <v>18</v>
      </c>
      <c r="H27" s="19">
        <v>20</v>
      </c>
      <c r="I27" s="17">
        <f t="shared" si="0"/>
        <v>38</v>
      </c>
      <c r="J27" s="18">
        <v>9707539938</v>
      </c>
      <c r="K27" s="71" t="s">
        <v>100</v>
      </c>
      <c r="L27" s="60" t="s">
        <v>101</v>
      </c>
      <c r="M27" s="60">
        <v>8011945286</v>
      </c>
      <c r="N27" s="63" t="s">
        <v>102</v>
      </c>
      <c r="O27" s="60">
        <v>9678239218</v>
      </c>
      <c r="P27" s="65">
        <v>43669</v>
      </c>
      <c r="Q27" s="137" t="s">
        <v>94</v>
      </c>
      <c r="R27" s="127" t="s">
        <v>340</v>
      </c>
      <c r="S27" s="127"/>
      <c r="T27" s="18"/>
    </row>
    <row r="28" spans="1:20" ht="28.5">
      <c r="A28" s="4">
        <v>24</v>
      </c>
      <c r="B28" s="17" t="s">
        <v>69</v>
      </c>
      <c r="C28" s="18" t="s">
        <v>523</v>
      </c>
      <c r="D28" s="18" t="s">
        <v>29</v>
      </c>
      <c r="E28" s="19">
        <v>14</v>
      </c>
      <c r="F28" s="18" t="s">
        <v>78</v>
      </c>
      <c r="G28" s="19">
        <v>10</v>
      </c>
      <c r="H28" s="19">
        <v>19</v>
      </c>
      <c r="I28" s="17">
        <f t="shared" si="0"/>
        <v>29</v>
      </c>
      <c r="J28" s="18"/>
      <c r="K28" s="18" t="s">
        <v>524</v>
      </c>
      <c r="L28" s="96" t="s">
        <v>199</v>
      </c>
      <c r="M28" s="142">
        <v>9854509131</v>
      </c>
      <c r="N28" s="142" t="s">
        <v>200</v>
      </c>
      <c r="O28" s="96">
        <v>9577615513</v>
      </c>
      <c r="P28" s="65">
        <v>43670</v>
      </c>
      <c r="Q28" s="137" t="s">
        <v>421</v>
      </c>
      <c r="R28" s="127" t="s">
        <v>340</v>
      </c>
      <c r="S28" s="127"/>
      <c r="T28" s="18"/>
    </row>
    <row r="29" spans="1:20" ht="28.5">
      <c r="A29" s="4">
        <v>25</v>
      </c>
      <c r="B29" s="17" t="s">
        <v>69</v>
      </c>
      <c r="C29" s="18" t="s">
        <v>525</v>
      </c>
      <c r="D29" s="18" t="s">
        <v>29</v>
      </c>
      <c r="E29" s="19">
        <v>18</v>
      </c>
      <c r="F29" s="18" t="s">
        <v>78</v>
      </c>
      <c r="G29" s="19">
        <v>10</v>
      </c>
      <c r="H29" s="19">
        <v>13</v>
      </c>
      <c r="I29" s="17">
        <f t="shared" si="0"/>
        <v>23</v>
      </c>
      <c r="J29" s="18">
        <v>9577025097</v>
      </c>
      <c r="K29" s="18" t="s">
        <v>524</v>
      </c>
      <c r="L29" s="96" t="s">
        <v>199</v>
      </c>
      <c r="M29" s="142">
        <v>9854509131</v>
      </c>
      <c r="N29" s="142" t="s">
        <v>200</v>
      </c>
      <c r="O29" s="96">
        <v>9577615513</v>
      </c>
      <c r="P29" s="65">
        <v>43670</v>
      </c>
      <c r="Q29" s="137" t="s">
        <v>421</v>
      </c>
      <c r="R29" s="127" t="s">
        <v>340</v>
      </c>
      <c r="S29" s="127"/>
      <c r="T29" s="18"/>
    </row>
    <row r="30" spans="1:20">
      <c r="A30" s="4">
        <v>26</v>
      </c>
      <c r="B30" s="17" t="s">
        <v>69</v>
      </c>
      <c r="C30" s="18" t="s">
        <v>526</v>
      </c>
      <c r="D30" s="18" t="s">
        <v>29</v>
      </c>
      <c r="E30" s="19">
        <v>19</v>
      </c>
      <c r="F30" s="18" t="s">
        <v>78</v>
      </c>
      <c r="G30" s="19">
        <v>18</v>
      </c>
      <c r="H30" s="19">
        <v>20</v>
      </c>
      <c r="I30" s="17">
        <f t="shared" si="0"/>
        <v>38</v>
      </c>
      <c r="J30" s="18">
        <v>7399932793</v>
      </c>
      <c r="K30" s="18" t="s">
        <v>524</v>
      </c>
      <c r="L30" s="96" t="s">
        <v>199</v>
      </c>
      <c r="M30" s="142">
        <v>9854509131</v>
      </c>
      <c r="N30" s="142" t="s">
        <v>200</v>
      </c>
      <c r="O30" s="96">
        <v>9577615513</v>
      </c>
      <c r="P30" s="65">
        <v>43671</v>
      </c>
      <c r="Q30" s="137" t="s">
        <v>339</v>
      </c>
      <c r="R30" s="127" t="s">
        <v>340</v>
      </c>
      <c r="S30" s="127"/>
      <c r="T30" s="18"/>
    </row>
    <row r="31" spans="1:20">
      <c r="A31" s="4">
        <v>27</v>
      </c>
      <c r="B31" s="17" t="s">
        <v>69</v>
      </c>
      <c r="C31" s="18" t="s">
        <v>527</v>
      </c>
      <c r="D31" s="18" t="s">
        <v>29</v>
      </c>
      <c r="E31" s="19">
        <v>20</v>
      </c>
      <c r="F31" s="18" t="s">
        <v>78</v>
      </c>
      <c r="G31" s="19">
        <v>11</v>
      </c>
      <c r="H31" s="19">
        <v>14</v>
      </c>
      <c r="I31" s="17">
        <f t="shared" si="0"/>
        <v>25</v>
      </c>
      <c r="J31" s="18">
        <v>7399356399</v>
      </c>
      <c r="K31" s="18" t="s">
        <v>524</v>
      </c>
      <c r="L31" s="96" t="s">
        <v>199</v>
      </c>
      <c r="M31" s="142">
        <v>9854509131</v>
      </c>
      <c r="N31" s="142" t="s">
        <v>200</v>
      </c>
      <c r="O31" s="96">
        <v>9577615513</v>
      </c>
      <c r="P31" s="65">
        <v>43671</v>
      </c>
      <c r="Q31" s="137" t="s">
        <v>339</v>
      </c>
      <c r="R31" s="127" t="s">
        <v>340</v>
      </c>
      <c r="S31" s="127"/>
      <c r="T31" s="18"/>
    </row>
    <row r="32" spans="1:20">
      <c r="A32" s="4">
        <v>28</v>
      </c>
      <c r="B32" s="17" t="s">
        <v>69</v>
      </c>
      <c r="C32" s="18" t="s">
        <v>528</v>
      </c>
      <c r="D32" s="18" t="s">
        <v>29</v>
      </c>
      <c r="E32" s="19">
        <v>21</v>
      </c>
      <c r="F32" s="18" t="s">
        <v>78</v>
      </c>
      <c r="G32" s="19">
        <v>20</v>
      </c>
      <c r="H32" s="19">
        <v>20</v>
      </c>
      <c r="I32" s="17">
        <f t="shared" si="0"/>
        <v>40</v>
      </c>
      <c r="J32" s="18">
        <v>9854257668</v>
      </c>
      <c r="K32" s="18" t="s">
        <v>524</v>
      </c>
      <c r="L32" s="96" t="s">
        <v>199</v>
      </c>
      <c r="M32" s="142">
        <v>9854509131</v>
      </c>
      <c r="N32" s="142" t="s">
        <v>200</v>
      </c>
      <c r="O32" s="96">
        <v>9577615513</v>
      </c>
      <c r="P32" s="65">
        <v>43672</v>
      </c>
      <c r="Q32" s="137" t="s">
        <v>86</v>
      </c>
      <c r="R32" s="127" t="s">
        <v>340</v>
      </c>
      <c r="S32" s="127"/>
      <c r="T32" s="18"/>
    </row>
    <row r="33" spans="1:20">
      <c r="A33" s="4">
        <v>29</v>
      </c>
      <c r="B33" s="17" t="s">
        <v>69</v>
      </c>
      <c r="C33" s="18" t="s">
        <v>529</v>
      </c>
      <c r="D33" s="18" t="s">
        <v>29</v>
      </c>
      <c r="E33" s="19">
        <v>22</v>
      </c>
      <c r="F33" s="18" t="s">
        <v>78</v>
      </c>
      <c r="G33" s="19">
        <v>22</v>
      </c>
      <c r="H33" s="19">
        <v>23</v>
      </c>
      <c r="I33" s="17">
        <f t="shared" si="0"/>
        <v>45</v>
      </c>
      <c r="J33" s="18">
        <v>9854490133</v>
      </c>
      <c r="K33" s="18" t="s">
        <v>524</v>
      </c>
      <c r="L33" s="96" t="s">
        <v>199</v>
      </c>
      <c r="M33" s="142">
        <v>9854509131</v>
      </c>
      <c r="N33" s="142" t="s">
        <v>200</v>
      </c>
      <c r="O33" s="96">
        <v>9577615513</v>
      </c>
      <c r="P33" s="65">
        <v>43673</v>
      </c>
      <c r="Q33" s="137" t="s">
        <v>84</v>
      </c>
      <c r="R33" s="127" t="s">
        <v>340</v>
      </c>
      <c r="S33" s="127"/>
      <c r="T33" s="18"/>
    </row>
    <row r="34" spans="1:20">
      <c r="A34" s="4">
        <v>30</v>
      </c>
      <c r="B34" s="17" t="s">
        <v>69</v>
      </c>
      <c r="C34" s="58" t="s">
        <v>530</v>
      </c>
      <c r="D34" s="18" t="s">
        <v>29</v>
      </c>
      <c r="E34" s="60">
        <v>192</v>
      </c>
      <c r="F34" s="18" t="s">
        <v>78</v>
      </c>
      <c r="G34" s="19">
        <v>8</v>
      </c>
      <c r="H34" s="19">
        <v>18</v>
      </c>
      <c r="I34" s="17">
        <f t="shared" si="0"/>
        <v>26</v>
      </c>
      <c r="J34" s="18">
        <v>9854991282</v>
      </c>
      <c r="K34" s="18" t="s">
        <v>524</v>
      </c>
      <c r="L34" s="96" t="s">
        <v>199</v>
      </c>
      <c r="M34" s="142">
        <v>9854509131</v>
      </c>
      <c r="N34" s="142" t="s">
        <v>200</v>
      </c>
      <c r="O34" s="96">
        <v>9577615513</v>
      </c>
      <c r="P34" s="65">
        <v>43675</v>
      </c>
      <c r="Q34" s="137" t="s">
        <v>85</v>
      </c>
      <c r="R34" s="127" t="s">
        <v>340</v>
      </c>
      <c r="S34" s="127"/>
      <c r="T34" s="18"/>
    </row>
    <row r="35" spans="1:20">
      <c r="A35" s="4">
        <v>31</v>
      </c>
      <c r="B35" s="17" t="s">
        <v>69</v>
      </c>
      <c r="C35" s="58" t="s">
        <v>531</v>
      </c>
      <c r="D35" s="18" t="s">
        <v>29</v>
      </c>
      <c r="E35" s="60">
        <v>442</v>
      </c>
      <c r="F35" s="18" t="s">
        <v>78</v>
      </c>
      <c r="G35" s="19">
        <v>11</v>
      </c>
      <c r="H35" s="19">
        <v>10</v>
      </c>
      <c r="I35" s="17">
        <f t="shared" si="0"/>
        <v>21</v>
      </c>
      <c r="J35" s="18">
        <v>7399905380</v>
      </c>
      <c r="K35" s="18" t="s">
        <v>524</v>
      </c>
      <c r="L35" s="96" t="s">
        <v>199</v>
      </c>
      <c r="M35" s="142">
        <v>9854509131</v>
      </c>
      <c r="N35" s="142" t="s">
        <v>200</v>
      </c>
      <c r="O35" s="96">
        <v>9577615513</v>
      </c>
      <c r="P35" s="65">
        <v>43675</v>
      </c>
      <c r="Q35" s="137" t="s">
        <v>85</v>
      </c>
      <c r="R35" s="127" t="s">
        <v>340</v>
      </c>
      <c r="S35" s="127"/>
      <c r="T35" s="18"/>
    </row>
    <row r="36" spans="1:20">
      <c r="A36" s="4">
        <v>32</v>
      </c>
      <c r="B36" s="17" t="s">
        <v>69</v>
      </c>
      <c r="C36" s="18" t="s">
        <v>532</v>
      </c>
      <c r="D36" s="18" t="s">
        <v>29</v>
      </c>
      <c r="E36" s="19"/>
      <c r="F36" s="139" t="s">
        <v>78</v>
      </c>
      <c r="G36" s="80">
        <v>20</v>
      </c>
      <c r="H36" s="80">
        <v>27</v>
      </c>
      <c r="I36" s="17">
        <f t="shared" si="0"/>
        <v>47</v>
      </c>
      <c r="J36" s="18"/>
      <c r="K36" s="96" t="s">
        <v>127</v>
      </c>
      <c r="L36" s="96" t="s">
        <v>132</v>
      </c>
      <c r="M36" s="142"/>
      <c r="N36" s="142" t="s">
        <v>133</v>
      </c>
      <c r="O36" s="96"/>
      <c r="P36" s="65">
        <v>43676</v>
      </c>
      <c r="Q36" s="137" t="s">
        <v>94</v>
      </c>
      <c r="R36" s="127" t="s">
        <v>340</v>
      </c>
      <c r="S36" s="127"/>
      <c r="T36" s="18"/>
    </row>
    <row r="37" spans="1:20" ht="28.5">
      <c r="A37" s="4">
        <v>33</v>
      </c>
      <c r="B37" s="17" t="s">
        <v>69</v>
      </c>
      <c r="C37" s="18" t="s">
        <v>533</v>
      </c>
      <c r="D37" s="18" t="s">
        <v>29</v>
      </c>
      <c r="E37" s="19"/>
      <c r="F37" s="139" t="s">
        <v>78</v>
      </c>
      <c r="G37" s="80">
        <v>29</v>
      </c>
      <c r="H37" s="80">
        <v>34</v>
      </c>
      <c r="I37" s="17">
        <f t="shared" si="0"/>
        <v>63</v>
      </c>
      <c r="J37" s="18"/>
      <c r="K37" s="96" t="s">
        <v>127</v>
      </c>
      <c r="L37" s="96" t="s">
        <v>132</v>
      </c>
      <c r="M37" s="142"/>
      <c r="N37" s="142" t="s">
        <v>133</v>
      </c>
      <c r="O37" s="96"/>
      <c r="P37" s="65">
        <v>43677</v>
      </c>
      <c r="Q37" s="137" t="s">
        <v>421</v>
      </c>
      <c r="R37" s="127" t="s">
        <v>340</v>
      </c>
      <c r="S37" s="127"/>
      <c r="T37" s="18"/>
    </row>
    <row r="38" spans="1:20" ht="28.5">
      <c r="A38" s="4">
        <v>34</v>
      </c>
      <c r="B38" s="17" t="s">
        <v>69</v>
      </c>
      <c r="C38" s="18" t="s">
        <v>534</v>
      </c>
      <c r="D38" s="18" t="s">
        <v>29</v>
      </c>
      <c r="E38" s="19"/>
      <c r="F38" s="139" t="s">
        <v>78</v>
      </c>
      <c r="G38" s="80">
        <v>28</v>
      </c>
      <c r="H38" s="80">
        <v>35</v>
      </c>
      <c r="I38" s="17">
        <f t="shared" si="0"/>
        <v>63</v>
      </c>
      <c r="J38" s="18"/>
      <c r="K38" s="96" t="s">
        <v>127</v>
      </c>
      <c r="L38" s="96" t="s">
        <v>132</v>
      </c>
      <c r="M38" s="142"/>
      <c r="N38" s="142" t="s">
        <v>133</v>
      </c>
      <c r="O38" s="96"/>
      <c r="P38" s="65">
        <v>43677</v>
      </c>
      <c r="Q38" s="137" t="s">
        <v>421</v>
      </c>
      <c r="R38" s="127" t="s">
        <v>340</v>
      </c>
      <c r="S38" s="127"/>
      <c r="T38" s="18"/>
    </row>
    <row r="39" spans="1:20">
      <c r="A39" s="4">
        <v>35</v>
      </c>
      <c r="B39" s="17" t="s">
        <v>70</v>
      </c>
      <c r="C39" s="18" t="s">
        <v>535</v>
      </c>
      <c r="D39" s="18" t="s">
        <v>29</v>
      </c>
      <c r="E39" s="79">
        <v>324</v>
      </c>
      <c r="F39" s="78" t="s">
        <v>78</v>
      </c>
      <c r="G39" s="19">
        <v>46</v>
      </c>
      <c r="H39" s="19">
        <v>41</v>
      </c>
      <c r="I39" s="17">
        <f t="shared" si="0"/>
        <v>87</v>
      </c>
      <c r="J39" s="18">
        <v>73999603</v>
      </c>
      <c r="K39" s="18"/>
      <c r="L39" s="61"/>
      <c r="M39" s="61"/>
      <c r="N39" s="61"/>
      <c r="O39" s="61"/>
      <c r="P39" s="125">
        <v>43647</v>
      </c>
      <c r="Q39" s="126" t="s">
        <v>85</v>
      </c>
      <c r="R39" s="127" t="s">
        <v>340</v>
      </c>
      <c r="S39" s="127"/>
      <c r="T39" s="18"/>
    </row>
    <row r="40" spans="1:20">
      <c r="A40" s="4">
        <v>36</v>
      </c>
      <c r="B40" s="17" t="s">
        <v>70</v>
      </c>
      <c r="C40" s="18" t="s">
        <v>536</v>
      </c>
      <c r="D40" s="18" t="s">
        <v>29</v>
      </c>
      <c r="E40" s="19"/>
      <c r="F40" s="78" t="s">
        <v>78</v>
      </c>
      <c r="G40" s="80">
        <v>16</v>
      </c>
      <c r="H40" s="80">
        <v>15</v>
      </c>
      <c r="I40" s="17">
        <f t="shared" si="0"/>
        <v>31</v>
      </c>
      <c r="J40" s="18"/>
      <c r="K40" s="60" t="s">
        <v>135</v>
      </c>
      <c r="L40" s="60" t="s">
        <v>136</v>
      </c>
      <c r="M40" s="60">
        <v>8136011078</v>
      </c>
      <c r="N40" s="63" t="s">
        <v>137</v>
      </c>
      <c r="O40" s="60">
        <v>9577222077</v>
      </c>
      <c r="P40" s="125">
        <v>42918</v>
      </c>
      <c r="Q40" s="126" t="s">
        <v>94</v>
      </c>
      <c r="R40" s="127" t="s">
        <v>340</v>
      </c>
      <c r="S40" s="127"/>
      <c r="T40" s="18"/>
    </row>
    <row r="41" spans="1:20" ht="28.5">
      <c r="A41" s="4">
        <v>37</v>
      </c>
      <c r="B41" s="17" t="s">
        <v>70</v>
      </c>
      <c r="C41" s="18" t="s">
        <v>537</v>
      </c>
      <c r="D41" s="18" t="s">
        <v>29</v>
      </c>
      <c r="E41" s="19"/>
      <c r="F41" s="78" t="s">
        <v>78</v>
      </c>
      <c r="G41" s="80">
        <v>14</v>
      </c>
      <c r="H41" s="80">
        <v>26</v>
      </c>
      <c r="I41" s="17">
        <f t="shared" si="0"/>
        <v>40</v>
      </c>
      <c r="J41" s="18"/>
      <c r="K41" s="60" t="s">
        <v>135</v>
      </c>
      <c r="L41" s="60" t="s">
        <v>136</v>
      </c>
      <c r="M41" s="60">
        <v>8136011078</v>
      </c>
      <c r="N41" s="63" t="s">
        <v>137</v>
      </c>
      <c r="O41" s="60">
        <v>9577222077</v>
      </c>
      <c r="P41" s="108">
        <v>43649</v>
      </c>
      <c r="Q41" s="109" t="s">
        <v>421</v>
      </c>
      <c r="R41" s="127" t="s">
        <v>340</v>
      </c>
      <c r="S41" s="127"/>
      <c r="T41" s="18"/>
    </row>
    <row r="42" spans="1:20">
      <c r="A42" s="4">
        <v>38</v>
      </c>
      <c r="B42" s="17" t="s">
        <v>70</v>
      </c>
      <c r="C42" s="18" t="s">
        <v>538</v>
      </c>
      <c r="D42" s="18" t="s">
        <v>29</v>
      </c>
      <c r="E42" s="19"/>
      <c r="F42" s="78" t="s">
        <v>78</v>
      </c>
      <c r="G42" s="19">
        <v>20</v>
      </c>
      <c r="H42" s="19">
        <v>10</v>
      </c>
      <c r="I42" s="17">
        <f t="shared" si="0"/>
        <v>30</v>
      </c>
      <c r="J42" s="18"/>
      <c r="K42" s="60" t="s">
        <v>135</v>
      </c>
      <c r="L42" s="60" t="s">
        <v>136</v>
      </c>
      <c r="M42" s="60">
        <v>8136011078</v>
      </c>
      <c r="N42" s="63" t="s">
        <v>137</v>
      </c>
      <c r="O42" s="60">
        <v>9577222077</v>
      </c>
      <c r="P42" s="108">
        <v>43650</v>
      </c>
      <c r="Q42" s="109" t="s">
        <v>339</v>
      </c>
      <c r="R42" s="127" t="s">
        <v>340</v>
      </c>
      <c r="S42" s="127"/>
      <c r="T42" s="18"/>
    </row>
    <row r="43" spans="1:20">
      <c r="A43" s="4">
        <v>39</v>
      </c>
      <c r="B43" s="17" t="s">
        <v>70</v>
      </c>
      <c r="C43" s="18" t="s">
        <v>539</v>
      </c>
      <c r="D43" s="18" t="s">
        <v>29</v>
      </c>
      <c r="E43" s="19"/>
      <c r="F43" s="78" t="s">
        <v>78</v>
      </c>
      <c r="G43" s="80">
        <v>16</v>
      </c>
      <c r="H43" s="80">
        <v>26</v>
      </c>
      <c r="I43" s="17">
        <f t="shared" si="0"/>
        <v>42</v>
      </c>
      <c r="J43" s="18"/>
      <c r="K43" s="60" t="s">
        <v>135</v>
      </c>
      <c r="L43" s="60" t="s">
        <v>136</v>
      </c>
      <c r="M43" s="60">
        <v>8136011078</v>
      </c>
      <c r="N43" s="63" t="s">
        <v>137</v>
      </c>
      <c r="O43" s="60">
        <v>9577222077</v>
      </c>
      <c r="P43" s="108">
        <v>43650</v>
      </c>
      <c r="Q43" s="109" t="s">
        <v>339</v>
      </c>
      <c r="R43" s="127" t="s">
        <v>340</v>
      </c>
      <c r="S43" s="127"/>
      <c r="T43" s="18"/>
    </row>
    <row r="44" spans="1:20">
      <c r="A44" s="4">
        <v>40</v>
      </c>
      <c r="B44" s="17" t="s">
        <v>70</v>
      </c>
      <c r="C44" s="18" t="s">
        <v>540</v>
      </c>
      <c r="D44" s="18" t="s">
        <v>29</v>
      </c>
      <c r="E44" s="19"/>
      <c r="F44" s="78" t="s">
        <v>78</v>
      </c>
      <c r="G44" s="80">
        <v>46</v>
      </c>
      <c r="H44" s="80">
        <v>46</v>
      </c>
      <c r="I44" s="17">
        <f t="shared" si="0"/>
        <v>92</v>
      </c>
      <c r="J44" s="18"/>
      <c r="K44" s="60" t="s">
        <v>135</v>
      </c>
      <c r="L44" s="60" t="s">
        <v>136</v>
      </c>
      <c r="M44" s="60">
        <v>8136011078</v>
      </c>
      <c r="N44" s="63" t="s">
        <v>137</v>
      </c>
      <c r="O44" s="60">
        <v>9577222077</v>
      </c>
      <c r="P44" s="108">
        <v>43651</v>
      </c>
      <c r="Q44" s="109" t="s">
        <v>86</v>
      </c>
      <c r="R44" s="127" t="s">
        <v>340</v>
      </c>
      <c r="S44" s="127"/>
      <c r="T44" s="18"/>
    </row>
    <row r="45" spans="1:20">
      <c r="A45" s="4">
        <v>41</v>
      </c>
      <c r="B45" s="17" t="s">
        <v>70</v>
      </c>
      <c r="C45" s="18" t="s">
        <v>99</v>
      </c>
      <c r="D45" s="18" t="s">
        <v>29</v>
      </c>
      <c r="E45" s="19"/>
      <c r="F45" s="78" t="s">
        <v>78</v>
      </c>
      <c r="G45" s="80">
        <v>16</v>
      </c>
      <c r="H45" s="80">
        <v>25</v>
      </c>
      <c r="I45" s="17">
        <f t="shared" si="0"/>
        <v>41</v>
      </c>
      <c r="J45" s="18"/>
      <c r="K45" s="60" t="s">
        <v>135</v>
      </c>
      <c r="L45" s="60" t="s">
        <v>136</v>
      </c>
      <c r="M45" s="60">
        <v>8136011078</v>
      </c>
      <c r="N45" s="63" t="s">
        <v>137</v>
      </c>
      <c r="O45" s="60">
        <v>9577222077</v>
      </c>
      <c r="P45" s="108">
        <v>43652</v>
      </c>
      <c r="Q45" s="109" t="s">
        <v>84</v>
      </c>
      <c r="R45" s="127" t="s">
        <v>340</v>
      </c>
      <c r="S45" s="127"/>
      <c r="T45" s="18"/>
    </row>
    <row r="46" spans="1:20">
      <c r="A46" s="4">
        <v>42</v>
      </c>
      <c r="B46" s="17" t="s">
        <v>70</v>
      </c>
      <c r="C46" s="18" t="s">
        <v>541</v>
      </c>
      <c r="D46" s="18" t="s">
        <v>29</v>
      </c>
      <c r="E46" s="19"/>
      <c r="F46" s="78" t="s">
        <v>78</v>
      </c>
      <c r="G46" s="80">
        <v>32</v>
      </c>
      <c r="H46" s="80">
        <v>33</v>
      </c>
      <c r="I46" s="17">
        <f t="shared" si="0"/>
        <v>65</v>
      </c>
      <c r="J46" s="18"/>
      <c r="K46" s="60" t="s">
        <v>135</v>
      </c>
      <c r="L46" s="60" t="s">
        <v>136</v>
      </c>
      <c r="M46" s="60">
        <v>8136011078</v>
      </c>
      <c r="N46" s="63" t="s">
        <v>137</v>
      </c>
      <c r="O46" s="60">
        <v>9577222077</v>
      </c>
      <c r="P46" s="108">
        <v>43654</v>
      </c>
      <c r="Q46" s="109" t="s">
        <v>85</v>
      </c>
      <c r="R46" s="127" t="s">
        <v>340</v>
      </c>
      <c r="S46" s="127"/>
      <c r="T46" s="18"/>
    </row>
    <row r="47" spans="1:20">
      <c r="A47" s="4">
        <v>43</v>
      </c>
      <c r="B47" s="17" t="s">
        <v>70</v>
      </c>
      <c r="C47" s="18" t="s">
        <v>542</v>
      </c>
      <c r="D47" s="18" t="s">
        <v>29</v>
      </c>
      <c r="E47" s="19"/>
      <c r="F47" s="78" t="s">
        <v>78</v>
      </c>
      <c r="G47" s="80">
        <v>29</v>
      </c>
      <c r="H47" s="80">
        <v>28</v>
      </c>
      <c r="I47" s="17">
        <f t="shared" si="0"/>
        <v>57</v>
      </c>
      <c r="J47" s="18"/>
      <c r="K47" s="60" t="s">
        <v>135</v>
      </c>
      <c r="L47" s="60" t="s">
        <v>136</v>
      </c>
      <c r="M47" s="60">
        <v>8136011078</v>
      </c>
      <c r="N47" s="63" t="s">
        <v>137</v>
      </c>
      <c r="O47" s="60">
        <v>9577222077</v>
      </c>
      <c r="P47" s="108">
        <v>43654</v>
      </c>
      <c r="Q47" s="109" t="s">
        <v>85</v>
      </c>
      <c r="R47" s="61"/>
      <c r="S47" s="127"/>
      <c r="T47" s="18"/>
    </row>
    <row r="48" spans="1:20">
      <c r="A48" s="4">
        <v>44</v>
      </c>
      <c r="B48" s="17" t="s">
        <v>70</v>
      </c>
      <c r="C48" s="18" t="s">
        <v>543</v>
      </c>
      <c r="D48" s="18" t="s">
        <v>29</v>
      </c>
      <c r="E48" s="19"/>
      <c r="F48" s="78" t="s">
        <v>78</v>
      </c>
      <c r="G48" s="80">
        <v>23</v>
      </c>
      <c r="H48" s="80">
        <v>25</v>
      </c>
      <c r="I48" s="17">
        <f t="shared" si="0"/>
        <v>48</v>
      </c>
      <c r="J48" s="18"/>
      <c r="K48" s="60" t="s">
        <v>135</v>
      </c>
      <c r="L48" s="60" t="s">
        <v>136</v>
      </c>
      <c r="M48" s="60">
        <v>8136011078</v>
      </c>
      <c r="N48" s="63" t="s">
        <v>137</v>
      </c>
      <c r="O48" s="60">
        <v>9577222077</v>
      </c>
      <c r="P48" s="108">
        <v>43655</v>
      </c>
      <c r="Q48" s="109" t="s">
        <v>94</v>
      </c>
      <c r="R48" s="61"/>
      <c r="S48" s="127"/>
      <c r="T48" s="18"/>
    </row>
    <row r="49" spans="1:20" ht="28.5">
      <c r="A49" s="4">
        <v>45</v>
      </c>
      <c r="B49" s="17" t="s">
        <v>70</v>
      </c>
      <c r="C49" s="61" t="s">
        <v>544</v>
      </c>
      <c r="D49" s="18" t="s">
        <v>29</v>
      </c>
      <c r="E49" s="19"/>
      <c r="F49" s="61" t="s">
        <v>78</v>
      </c>
      <c r="G49" s="61">
        <v>10</v>
      </c>
      <c r="H49" s="61">
        <v>8</v>
      </c>
      <c r="I49" s="61">
        <v>18</v>
      </c>
      <c r="J49" s="61"/>
      <c r="K49" s="61" t="s">
        <v>76</v>
      </c>
      <c r="L49" s="61" t="s">
        <v>76</v>
      </c>
      <c r="M49" s="61" t="s">
        <v>88</v>
      </c>
      <c r="N49" s="61" t="s">
        <v>144</v>
      </c>
      <c r="O49" s="61">
        <v>9706700581</v>
      </c>
      <c r="P49" s="108">
        <v>43656</v>
      </c>
      <c r="Q49" s="109" t="s">
        <v>421</v>
      </c>
      <c r="R49" s="61"/>
      <c r="S49" s="61"/>
      <c r="T49" s="18"/>
    </row>
    <row r="50" spans="1:20">
      <c r="A50" s="4">
        <v>46</v>
      </c>
      <c r="B50" s="17" t="s">
        <v>70</v>
      </c>
      <c r="C50" s="18" t="s">
        <v>532</v>
      </c>
      <c r="D50" s="18" t="s">
        <v>29</v>
      </c>
      <c r="E50" s="19"/>
      <c r="F50" s="78" t="s">
        <v>78</v>
      </c>
      <c r="G50" s="80">
        <v>20</v>
      </c>
      <c r="H50" s="80">
        <v>27</v>
      </c>
      <c r="I50" s="17">
        <f t="shared" ref="I50:I66" si="1">+G50+H50</f>
        <v>47</v>
      </c>
      <c r="J50" s="18"/>
      <c r="K50" s="60" t="s">
        <v>573</v>
      </c>
      <c r="L50" s="60" t="s">
        <v>574</v>
      </c>
      <c r="M50" s="60">
        <v>9864482459</v>
      </c>
      <c r="N50" s="63" t="s">
        <v>575</v>
      </c>
      <c r="O50" s="60">
        <v>8749973909</v>
      </c>
      <c r="P50" s="65">
        <v>43657</v>
      </c>
      <c r="Q50" s="137" t="s">
        <v>339</v>
      </c>
      <c r="R50" s="61"/>
      <c r="S50" s="61"/>
      <c r="T50" s="18"/>
    </row>
    <row r="51" spans="1:20">
      <c r="A51" s="4">
        <v>47</v>
      </c>
      <c r="B51" s="17" t="s">
        <v>70</v>
      </c>
      <c r="C51" s="18" t="s">
        <v>545</v>
      </c>
      <c r="D51" s="18" t="s">
        <v>29</v>
      </c>
      <c r="E51" s="19"/>
      <c r="F51" s="78" t="s">
        <v>78</v>
      </c>
      <c r="G51" s="80">
        <v>20</v>
      </c>
      <c r="H51" s="80">
        <v>24</v>
      </c>
      <c r="I51" s="17">
        <f t="shared" si="1"/>
        <v>44</v>
      </c>
      <c r="J51" s="18"/>
      <c r="K51" s="60" t="s">
        <v>573</v>
      </c>
      <c r="L51" s="60" t="s">
        <v>574</v>
      </c>
      <c r="M51" s="60">
        <v>9864482459</v>
      </c>
      <c r="N51" s="63" t="s">
        <v>575</v>
      </c>
      <c r="O51" s="60">
        <v>8749973909</v>
      </c>
      <c r="P51" s="65">
        <v>43658</v>
      </c>
      <c r="Q51" s="137" t="s">
        <v>86</v>
      </c>
      <c r="R51" s="61"/>
      <c r="S51" s="61"/>
      <c r="T51" s="18"/>
    </row>
    <row r="52" spans="1:20">
      <c r="A52" s="4">
        <v>48</v>
      </c>
      <c r="B52" s="17" t="s">
        <v>70</v>
      </c>
      <c r="C52" s="18" t="s">
        <v>546</v>
      </c>
      <c r="D52" s="18" t="s">
        <v>29</v>
      </c>
      <c r="E52" s="19"/>
      <c r="F52" s="78" t="s">
        <v>78</v>
      </c>
      <c r="G52" s="80">
        <v>16</v>
      </c>
      <c r="H52" s="80">
        <v>16</v>
      </c>
      <c r="I52" s="17">
        <f t="shared" si="1"/>
        <v>32</v>
      </c>
      <c r="J52" s="18"/>
      <c r="K52" s="60" t="s">
        <v>573</v>
      </c>
      <c r="L52" s="60" t="s">
        <v>574</v>
      </c>
      <c r="M52" s="60">
        <v>9864482459</v>
      </c>
      <c r="N52" s="63" t="s">
        <v>575</v>
      </c>
      <c r="O52" s="60">
        <v>8749973909</v>
      </c>
      <c r="P52" s="65">
        <v>43659</v>
      </c>
      <c r="Q52" s="137" t="s">
        <v>84</v>
      </c>
      <c r="R52" s="61"/>
      <c r="S52" s="61"/>
      <c r="T52" s="18"/>
    </row>
    <row r="53" spans="1:20">
      <c r="A53" s="4">
        <v>49</v>
      </c>
      <c r="B53" s="17" t="s">
        <v>70</v>
      </c>
      <c r="C53" s="18" t="s">
        <v>547</v>
      </c>
      <c r="D53" s="18" t="s">
        <v>29</v>
      </c>
      <c r="E53" s="19"/>
      <c r="F53" s="78" t="s">
        <v>78</v>
      </c>
      <c r="G53" s="80">
        <v>19</v>
      </c>
      <c r="H53" s="80">
        <v>24</v>
      </c>
      <c r="I53" s="17">
        <f t="shared" si="1"/>
        <v>43</v>
      </c>
      <c r="J53" s="18"/>
      <c r="K53" s="60" t="s">
        <v>573</v>
      </c>
      <c r="L53" s="60" t="s">
        <v>574</v>
      </c>
      <c r="M53" s="60">
        <v>9864482459</v>
      </c>
      <c r="N53" s="63" t="s">
        <v>575</v>
      </c>
      <c r="O53" s="60">
        <v>8749973909</v>
      </c>
      <c r="P53" s="65">
        <v>43661</v>
      </c>
      <c r="Q53" s="137" t="s">
        <v>85</v>
      </c>
      <c r="R53" s="131"/>
      <c r="S53" s="61"/>
      <c r="T53" s="18"/>
    </row>
    <row r="54" spans="1:20">
      <c r="A54" s="4">
        <v>50</v>
      </c>
      <c r="B54" s="17" t="s">
        <v>70</v>
      </c>
      <c r="C54" s="18" t="s">
        <v>548</v>
      </c>
      <c r="D54" s="18" t="s">
        <v>29</v>
      </c>
      <c r="E54" s="19"/>
      <c r="F54" s="78" t="s">
        <v>78</v>
      </c>
      <c r="G54" s="80">
        <v>10</v>
      </c>
      <c r="H54" s="80">
        <v>16</v>
      </c>
      <c r="I54" s="17">
        <f t="shared" si="1"/>
        <v>26</v>
      </c>
      <c r="J54" s="18"/>
      <c r="K54" s="60" t="s">
        <v>573</v>
      </c>
      <c r="L54" s="60" t="s">
        <v>574</v>
      </c>
      <c r="M54" s="60">
        <v>9864482459</v>
      </c>
      <c r="N54" s="63" t="s">
        <v>575</v>
      </c>
      <c r="O54" s="60">
        <v>8749973909</v>
      </c>
      <c r="P54" s="65">
        <v>43662</v>
      </c>
      <c r="Q54" s="137" t="s">
        <v>94</v>
      </c>
      <c r="R54" s="131"/>
      <c r="S54" s="61"/>
      <c r="T54" s="18"/>
    </row>
    <row r="55" spans="1:20" ht="28.5">
      <c r="A55" s="4">
        <v>51</v>
      </c>
      <c r="B55" s="17" t="s">
        <v>70</v>
      </c>
      <c r="C55" s="18" t="s">
        <v>549</v>
      </c>
      <c r="D55" s="18" t="s">
        <v>29</v>
      </c>
      <c r="E55" s="19"/>
      <c r="F55" s="78" t="s">
        <v>78</v>
      </c>
      <c r="G55" s="80">
        <v>15</v>
      </c>
      <c r="H55" s="80">
        <v>20</v>
      </c>
      <c r="I55" s="17">
        <f t="shared" si="1"/>
        <v>35</v>
      </c>
      <c r="J55" s="18"/>
      <c r="K55" s="60" t="s">
        <v>573</v>
      </c>
      <c r="L55" s="60" t="s">
        <v>574</v>
      </c>
      <c r="M55" s="60">
        <v>9864482459</v>
      </c>
      <c r="N55" s="63" t="s">
        <v>575</v>
      </c>
      <c r="O55" s="60">
        <v>8749973909</v>
      </c>
      <c r="P55" s="65">
        <v>43663</v>
      </c>
      <c r="Q55" s="137" t="s">
        <v>421</v>
      </c>
      <c r="R55" s="131"/>
      <c r="S55" s="131"/>
      <c r="T55" s="18"/>
    </row>
    <row r="56" spans="1:20">
      <c r="A56" s="4">
        <v>52</v>
      </c>
      <c r="B56" s="17" t="s">
        <v>70</v>
      </c>
      <c r="C56" s="18" t="s">
        <v>550</v>
      </c>
      <c r="D56" s="18" t="s">
        <v>29</v>
      </c>
      <c r="E56" s="19"/>
      <c r="F56" s="78" t="s">
        <v>78</v>
      </c>
      <c r="G56" s="80">
        <v>11</v>
      </c>
      <c r="H56" s="80">
        <v>16</v>
      </c>
      <c r="I56" s="17">
        <f t="shared" si="1"/>
        <v>27</v>
      </c>
      <c r="J56" s="18"/>
      <c r="K56" s="60" t="s">
        <v>573</v>
      </c>
      <c r="L56" s="60" t="s">
        <v>574</v>
      </c>
      <c r="M56" s="60">
        <v>9864482459</v>
      </c>
      <c r="N56" s="63" t="s">
        <v>575</v>
      </c>
      <c r="O56" s="60">
        <v>8749973909</v>
      </c>
      <c r="P56" s="65">
        <v>43664</v>
      </c>
      <c r="Q56" s="137" t="s">
        <v>339</v>
      </c>
      <c r="R56" s="131"/>
      <c r="S56" s="131"/>
      <c r="T56" s="18"/>
    </row>
    <row r="57" spans="1:20">
      <c r="A57" s="4">
        <v>53</v>
      </c>
      <c r="B57" s="17" t="s">
        <v>70</v>
      </c>
      <c r="C57" s="18" t="s">
        <v>551</v>
      </c>
      <c r="D57" s="18" t="s">
        <v>29</v>
      </c>
      <c r="E57" s="19"/>
      <c r="F57" s="78" t="s">
        <v>78</v>
      </c>
      <c r="G57" s="80">
        <v>10</v>
      </c>
      <c r="H57" s="80">
        <v>20</v>
      </c>
      <c r="I57" s="17">
        <f t="shared" si="1"/>
        <v>30</v>
      </c>
      <c r="J57" s="18"/>
      <c r="K57" s="60" t="s">
        <v>573</v>
      </c>
      <c r="L57" s="60" t="s">
        <v>574</v>
      </c>
      <c r="M57" s="60">
        <v>9864482459</v>
      </c>
      <c r="N57" s="63" t="s">
        <v>575</v>
      </c>
      <c r="O57" s="60">
        <v>8749973909</v>
      </c>
      <c r="P57" s="65">
        <v>43665</v>
      </c>
      <c r="Q57" s="137" t="s">
        <v>86</v>
      </c>
      <c r="R57" s="131"/>
      <c r="S57" s="131"/>
      <c r="T57" s="18"/>
    </row>
    <row r="58" spans="1:20">
      <c r="A58" s="4">
        <v>54</v>
      </c>
      <c r="B58" s="17" t="s">
        <v>70</v>
      </c>
      <c r="C58" s="18" t="s">
        <v>552</v>
      </c>
      <c r="D58" s="18" t="s">
        <v>29</v>
      </c>
      <c r="E58" s="19"/>
      <c r="F58" s="78" t="s">
        <v>78</v>
      </c>
      <c r="G58" s="80">
        <v>8</v>
      </c>
      <c r="H58" s="80">
        <v>13</v>
      </c>
      <c r="I58" s="17">
        <f t="shared" si="1"/>
        <v>21</v>
      </c>
      <c r="J58" s="18"/>
      <c r="K58" s="60" t="s">
        <v>573</v>
      </c>
      <c r="L58" s="60" t="s">
        <v>574</v>
      </c>
      <c r="M58" s="60">
        <v>9864482459</v>
      </c>
      <c r="N58" s="63" t="s">
        <v>575</v>
      </c>
      <c r="O58" s="60">
        <v>8749973909</v>
      </c>
      <c r="P58" s="65">
        <v>43666</v>
      </c>
      <c r="Q58" s="137" t="s">
        <v>84</v>
      </c>
      <c r="R58" s="131"/>
      <c r="S58" s="131"/>
      <c r="T58" s="18"/>
    </row>
    <row r="59" spans="1:20">
      <c r="A59" s="4">
        <v>55</v>
      </c>
      <c r="B59" s="17" t="s">
        <v>70</v>
      </c>
      <c r="C59" s="18" t="s">
        <v>553</v>
      </c>
      <c r="D59" s="18" t="s">
        <v>29</v>
      </c>
      <c r="E59" s="19"/>
      <c r="F59" s="78" t="s">
        <v>78</v>
      </c>
      <c r="G59" s="80">
        <v>14</v>
      </c>
      <c r="H59" s="80">
        <v>12</v>
      </c>
      <c r="I59" s="17">
        <f t="shared" si="1"/>
        <v>26</v>
      </c>
      <c r="J59" s="18"/>
      <c r="K59" s="60" t="s">
        <v>573</v>
      </c>
      <c r="L59" s="60" t="s">
        <v>574</v>
      </c>
      <c r="M59" s="60">
        <v>9864482459</v>
      </c>
      <c r="N59" s="63" t="s">
        <v>575</v>
      </c>
      <c r="O59" s="60">
        <v>8749973909</v>
      </c>
      <c r="P59" s="65">
        <v>43666</v>
      </c>
      <c r="Q59" s="137" t="s">
        <v>84</v>
      </c>
      <c r="R59" s="131"/>
      <c r="S59" s="131"/>
      <c r="T59" s="18"/>
    </row>
    <row r="60" spans="1:20">
      <c r="A60" s="4">
        <v>56</v>
      </c>
      <c r="B60" s="17" t="s">
        <v>70</v>
      </c>
      <c r="C60" s="18" t="s">
        <v>554</v>
      </c>
      <c r="D60" s="18" t="s">
        <v>29</v>
      </c>
      <c r="E60" s="19"/>
      <c r="F60" s="78" t="s">
        <v>78</v>
      </c>
      <c r="G60" s="80">
        <v>8</v>
      </c>
      <c r="H60" s="80">
        <v>18</v>
      </c>
      <c r="I60" s="17">
        <f t="shared" si="1"/>
        <v>26</v>
      </c>
      <c r="J60" s="18"/>
      <c r="K60" s="60" t="s">
        <v>573</v>
      </c>
      <c r="L60" s="60" t="s">
        <v>574</v>
      </c>
      <c r="M60" s="60">
        <v>9864482459</v>
      </c>
      <c r="N60" s="63" t="s">
        <v>575</v>
      </c>
      <c r="O60" s="60">
        <v>8749973909</v>
      </c>
      <c r="P60" s="65">
        <v>43668</v>
      </c>
      <c r="Q60" s="137" t="s">
        <v>85</v>
      </c>
      <c r="R60" s="131"/>
      <c r="S60" s="131"/>
      <c r="T60" s="18"/>
    </row>
    <row r="61" spans="1:20">
      <c r="A61" s="4">
        <v>57</v>
      </c>
      <c r="B61" s="17" t="s">
        <v>70</v>
      </c>
      <c r="C61" s="18" t="s">
        <v>555</v>
      </c>
      <c r="D61" s="18" t="s">
        <v>29</v>
      </c>
      <c r="E61" s="19"/>
      <c r="F61" s="78" t="s">
        <v>78</v>
      </c>
      <c r="G61" s="80">
        <v>11</v>
      </c>
      <c r="H61" s="80">
        <v>25</v>
      </c>
      <c r="I61" s="17">
        <f t="shared" si="1"/>
        <v>36</v>
      </c>
      <c r="J61" s="18"/>
      <c r="K61" s="60" t="s">
        <v>573</v>
      </c>
      <c r="L61" s="60" t="s">
        <v>574</v>
      </c>
      <c r="M61" s="60">
        <v>9864482459</v>
      </c>
      <c r="N61" s="63" t="s">
        <v>575</v>
      </c>
      <c r="O61" s="60">
        <v>8749973909</v>
      </c>
      <c r="P61" s="65">
        <v>43669</v>
      </c>
      <c r="Q61" s="137" t="s">
        <v>94</v>
      </c>
      <c r="R61" s="131"/>
      <c r="S61" s="131"/>
      <c r="T61" s="18"/>
    </row>
    <row r="62" spans="1:20" ht="28.5">
      <c r="A62" s="4">
        <v>58</v>
      </c>
      <c r="B62" s="17" t="s">
        <v>70</v>
      </c>
      <c r="C62" s="18" t="s">
        <v>556</v>
      </c>
      <c r="D62" s="18" t="s">
        <v>29</v>
      </c>
      <c r="E62" s="19"/>
      <c r="F62" s="78" t="s">
        <v>78</v>
      </c>
      <c r="G62" s="80">
        <v>29</v>
      </c>
      <c r="H62" s="80">
        <v>30</v>
      </c>
      <c r="I62" s="17">
        <f t="shared" si="1"/>
        <v>59</v>
      </c>
      <c r="J62" s="18"/>
      <c r="K62" s="60" t="s">
        <v>573</v>
      </c>
      <c r="L62" s="60" t="s">
        <v>574</v>
      </c>
      <c r="M62" s="60">
        <v>9864482459</v>
      </c>
      <c r="N62" s="63" t="s">
        <v>575</v>
      </c>
      <c r="O62" s="60">
        <v>8749973909</v>
      </c>
      <c r="P62" s="65">
        <v>43670</v>
      </c>
      <c r="Q62" s="137" t="s">
        <v>421</v>
      </c>
      <c r="R62" s="131"/>
      <c r="S62" s="131"/>
      <c r="T62" s="18"/>
    </row>
    <row r="63" spans="1:20" ht="28.5">
      <c r="A63" s="4">
        <v>59</v>
      </c>
      <c r="B63" s="17" t="s">
        <v>70</v>
      </c>
      <c r="C63" s="18" t="s">
        <v>557</v>
      </c>
      <c r="D63" s="18" t="s">
        <v>29</v>
      </c>
      <c r="E63" s="19"/>
      <c r="F63" s="78" t="s">
        <v>78</v>
      </c>
      <c r="G63" s="80">
        <v>13</v>
      </c>
      <c r="H63" s="80">
        <v>25</v>
      </c>
      <c r="I63" s="17">
        <f t="shared" si="1"/>
        <v>38</v>
      </c>
      <c r="J63" s="18"/>
      <c r="K63" s="60" t="s">
        <v>573</v>
      </c>
      <c r="L63" s="60" t="s">
        <v>574</v>
      </c>
      <c r="M63" s="60">
        <v>9864482459</v>
      </c>
      <c r="N63" s="63" t="s">
        <v>575</v>
      </c>
      <c r="O63" s="60">
        <v>8749973909</v>
      </c>
      <c r="P63" s="65">
        <v>43670</v>
      </c>
      <c r="Q63" s="137" t="s">
        <v>421</v>
      </c>
      <c r="R63" s="131"/>
      <c r="S63" s="131"/>
      <c r="T63" s="18"/>
    </row>
    <row r="64" spans="1:20">
      <c r="A64" s="4">
        <v>60</v>
      </c>
      <c r="B64" s="17" t="s">
        <v>70</v>
      </c>
      <c r="C64" s="18" t="s">
        <v>558</v>
      </c>
      <c r="D64" s="18" t="s">
        <v>29</v>
      </c>
      <c r="E64" s="19"/>
      <c r="F64" s="78" t="s">
        <v>78</v>
      </c>
      <c r="G64" s="80">
        <v>18</v>
      </c>
      <c r="H64" s="80">
        <v>20</v>
      </c>
      <c r="I64" s="17">
        <f t="shared" si="1"/>
        <v>38</v>
      </c>
      <c r="J64" s="18"/>
      <c r="K64" s="60" t="s">
        <v>573</v>
      </c>
      <c r="L64" s="60" t="s">
        <v>574</v>
      </c>
      <c r="M64" s="60">
        <v>9864482459</v>
      </c>
      <c r="N64" s="63" t="s">
        <v>575</v>
      </c>
      <c r="O64" s="60">
        <v>8749973909</v>
      </c>
      <c r="P64" s="65">
        <v>43671</v>
      </c>
      <c r="Q64" s="137" t="s">
        <v>339</v>
      </c>
      <c r="R64" s="131"/>
      <c r="S64" s="131"/>
      <c r="T64" s="18"/>
    </row>
    <row r="65" spans="1:20">
      <c r="A65" s="4">
        <v>61</v>
      </c>
      <c r="B65" s="17" t="s">
        <v>70</v>
      </c>
      <c r="C65" s="18" t="s">
        <v>559</v>
      </c>
      <c r="D65" s="18" t="s">
        <v>29</v>
      </c>
      <c r="E65" s="19"/>
      <c r="F65" s="78" t="s">
        <v>78</v>
      </c>
      <c r="G65" s="80">
        <v>22</v>
      </c>
      <c r="H65" s="80">
        <v>37</v>
      </c>
      <c r="I65" s="17">
        <f t="shared" si="1"/>
        <v>59</v>
      </c>
      <c r="J65" s="18"/>
      <c r="K65" s="60" t="s">
        <v>573</v>
      </c>
      <c r="L65" s="60" t="s">
        <v>574</v>
      </c>
      <c r="M65" s="60">
        <v>9864482459</v>
      </c>
      <c r="N65" s="63" t="s">
        <v>575</v>
      </c>
      <c r="O65" s="60">
        <v>8749973909</v>
      </c>
      <c r="P65" s="65">
        <v>43671</v>
      </c>
      <c r="Q65" s="137" t="s">
        <v>339</v>
      </c>
      <c r="R65" s="131"/>
      <c r="S65" s="131"/>
      <c r="T65" s="18"/>
    </row>
    <row r="66" spans="1:20">
      <c r="A66" s="4">
        <v>62</v>
      </c>
      <c r="B66" s="17" t="s">
        <v>70</v>
      </c>
      <c r="C66" s="18" t="s">
        <v>560</v>
      </c>
      <c r="D66" s="18" t="s">
        <v>29</v>
      </c>
      <c r="E66" s="19"/>
      <c r="F66" s="78" t="s">
        <v>78</v>
      </c>
      <c r="G66" s="80">
        <v>15</v>
      </c>
      <c r="H66" s="80">
        <v>29</v>
      </c>
      <c r="I66" s="17">
        <f t="shared" si="1"/>
        <v>44</v>
      </c>
      <c r="J66" s="18"/>
      <c r="K66" s="60" t="s">
        <v>573</v>
      </c>
      <c r="L66" s="60" t="s">
        <v>574</v>
      </c>
      <c r="M66" s="60">
        <v>9864482459</v>
      </c>
      <c r="N66" s="63" t="s">
        <v>575</v>
      </c>
      <c r="O66" s="60">
        <v>8749973909</v>
      </c>
      <c r="P66" s="65">
        <v>43672</v>
      </c>
      <c r="Q66" s="137" t="s">
        <v>86</v>
      </c>
      <c r="R66" s="131"/>
      <c r="S66" s="131"/>
      <c r="T66" s="18"/>
    </row>
    <row r="67" spans="1:20">
      <c r="A67" s="4">
        <v>63</v>
      </c>
      <c r="B67" s="17" t="s">
        <v>70</v>
      </c>
      <c r="C67" s="140" t="s">
        <v>561</v>
      </c>
      <c r="D67" s="18" t="s">
        <v>29</v>
      </c>
      <c r="E67" s="141">
        <v>103</v>
      </c>
      <c r="F67" s="78" t="s">
        <v>78</v>
      </c>
      <c r="G67" s="141">
        <v>24</v>
      </c>
      <c r="H67" s="141">
        <v>24</v>
      </c>
      <c r="I67" s="141">
        <v>48</v>
      </c>
      <c r="J67" s="142"/>
      <c r="K67" s="140" t="s">
        <v>76</v>
      </c>
      <c r="L67" s="140" t="s">
        <v>88</v>
      </c>
      <c r="M67" s="141" t="s">
        <v>88</v>
      </c>
      <c r="N67" s="141" t="s">
        <v>562</v>
      </c>
      <c r="O67" s="96">
        <v>8753856095</v>
      </c>
      <c r="P67" s="65">
        <v>43673</v>
      </c>
      <c r="Q67" s="137" t="s">
        <v>84</v>
      </c>
      <c r="R67" s="131"/>
      <c r="S67" s="131"/>
      <c r="T67" s="18"/>
    </row>
    <row r="68" spans="1:20">
      <c r="A68" s="4">
        <v>64</v>
      </c>
      <c r="B68" s="17" t="s">
        <v>70</v>
      </c>
      <c r="C68" s="96" t="s">
        <v>563</v>
      </c>
      <c r="D68" s="18" t="s">
        <v>29</v>
      </c>
      <c r="E68" s="142">
        <v>35</v>
      </c>
      <c r="F68" s="142">
        <v>9</v>
      </c>
      <c r="G68" s="142">
        <v>9</v>
      </c>
      <c r="H68" s="142">
        <v>11</v>
      </c>
      <c r="I68" s="142">
        <v>20</v>
      </c>
      <c r="J68" s="142">
        <v>9577037820</v>
      </c>
      <c r="K68" s="96" t="s">
        <v>76</v>
      </c>
      <c r="L68" s="96" t="s">
        <v>88</v>
      </c>
      <c r="M68" s="142" t="s">
        <v>88</v>
      </c>
      <c r="N68" s="142" t="s">
        <v>88</v>
      </c>
      <c r="O68" s="96" t="s">
        <v>88</v>
      </c>
      <c r="P68" s="65">
        <v>43675</v>
      </c>
      <c r="Q68" s="137" t="s">
        <v>85</v>
      </c>
      <c r="R68" s="131"/>
      <c r="S68" s="131"/>
      <c r="T68" s="18"/>
    </row>
    <row r="69" spans="1:20">
      <c r="A69" s="4">
        <v>65</v>
      </c>
      <c r="B69" s="17" t="s">
        <v>70</v>
      </c>
      <c r="C69" s="96" t="s">
        <v>564</v>
      </c>
      <c r="D69" s="18" t="s">
        <v>29</v>
      </c>
      <c r="E69" s="142">
        <v>416</v>
      </c>
      <c r="F69" s="142"/>
      <c r="G69" s="142">
        <v>9</v>
      </c>
      <c r="H69" s="142">
        <v>10</v>
      </c>
      <c r="I69" s="142">
        <v>19</v>
      </c>
      <c r="J69" s="142">
        <v>7399292177</v>
      </c>
      <c r="K69" s="96" t="s">
        <v>76</v>
      </c>
      <c r="L69" s="96" t="s">
        <v>88</v>
      </c>
      <c r="M69" s="142" t="s">
        <v>88</v>
      </c>
      <c r="N69" s="142" t="s">
        <v>88</v>
      </c>
      <c r="O69" s="96" t="s">
        <v>88</v>
      </c>
      <c r="P69" s="65">
        <v>43675</v>
      </c>
      <c r="Q69" s="137" t="s">
        <v>85</v>
      </c>
      <c r="R69" s="131"/>
      <c r="S69" s="131"/>
      <c r="T69" s="18"/>
    </row>
    <row r="70" spans="1:20">
      <c r="A70" s="4">
        <v>66</v>
      </c>
      <c r="B70" s="130" t="s">
        <v>392</v>
      </c>
      <c r="C70" s="96" t="s">
        <v>565</v>
      </c>
      <c r="D70" s="18" t="s">
        <v>29</v>
      </c>
      <c r="E70" s="142">
        <v>123</v>
      </c>
      <c r="F70" s="96" t="s">
        <v>78</v>
      </c>
      <c r="G70" s="142">
        <v>3</v>
      </c>
      <c r="H70" s="142">
        <v>10</v>
      </c>
      <c r="I70" s="142">
        <v>13</v>
      </c>
      <c r="J70" s="142">
        <v>9859179252</v>
      </c>
      <c r="K70" s="96" t="s">
        <v>76</v>
      </c>
      <c r="L70" s="96" t="s">
        <v>88</v>
      </c>
      <c r="M70" s="142" t="s">
        <v>88</v>
      </c>
      <c r="N70" s="142" t="s">
        <v>76</v>
      </c>
      <c r="O70" s="96" t="s">
        <v>88</v>
      </c>
      <c r="P70" s="65">
        <v>43676</v>
      </c>
      <c r="Q70" s="137" t="s">
        <v>94</v>
      </c>
      <c r="R70" s="131"/>
      <c r="S70" s="131"/>
      <c r="T70" s="18"/>
    </row>
    <row r="71" spans="1:20">
      <c r="A71" s="4">
        <v>67</v>
      </c>
      <c r="B71" s="130" t="s">
        <v>392</v>
      </c>
      <c r="C71" s="96" t="s">
        <v>566</v>
      </c>
      <c r="D71" s="18" t="s">
        <v>29</v>
      </c>
      <c r="E71" s="142">
        <v>421</v>
      </c>
      <c r="F71" s="96" t="s">
        <v>78</v>
      </c>
      <c r="G71" s="142">
        <v>32</v>
      </c>
      <c r="H71" s="142">
        <v>40</v>
      </c>
      <c r="I71" s="142">
        <v>72</v>
      </c>
      <c r="J71" s="142">
        <v>9613815422</v>
      </c>
      <c r="K71" s="96" t="s">
        <v>76</v>
      </c>
      <c r="L71" s="96" t="s">
        <v>88</v>
      </c>
      <c r="M71" s="142" t="s">
        <v>88</v>
      </c>
      <c r="N71" s="142" t="s">
        <v>567</v>
      </c>
      <c r="O71" s="96">
        <v>9678283762</v>
      </c>
      <c r="P71" s="65">
        <v>43676</v>
      </c>
      <c r="Q71" s="137" t="s">
        <v>94</v>
      </c>
      <c r="R71" s="131"/>
      <c r="S71" s="131"/>
      <c r="T71" s="18"/>
    </row>
    <row r="72" spans="1:20" ht="28.5">
      <c r="A72" s="4">
        <v>68</v>
      </c>
      <c r="B72" s="130" t="s">
        <v>392</v>
      </c>
      <c r="C72" s="96" t="s">
        <v>568</v>
      </c>
      <c r="D72" s="18" t="s">
        <v>29</v>
      </c>
      <c r="E72" s="142">
        <v>433</v>
      </c>
      <c r="F72" s="96" t="s">
        <v>78</v>
      </c>
      <c r="G72" s="142">
        <v>27</v>
      </c>
      <c r="H72" s="142">
        <v>29</v>
      </c>
      <c r="I72" s="142">
        <v>56</v>
      </c>
      <c r="J72" s="142">
        <v>9859675704</v>
      </c>
      <c r="K72" s="96" t="s">
        <v>76</v>
      </c>
      <c r="L72" s="96" t="s">
        <v>88</v>
      </c>
      <c r="M72" s="142" t="s">
        <v>88</v>
      </c>
      <c r="N72" s="142" t="s">
        <v>569</v>
      </c>
      <c r="O72" s="96">
        <v>9613578953</v>
      </c>
      <c r="P72" s="65">
        <v>43677</v>
      </c>
      <c r="Q72" s="137" t="s">
        <v>421</v>
      </c>
      <c r="R72" s="131"/>
      <c r="S72" s="131"/>
      <c r="T72" s="18"/>
    </row>
    <row r="73" spans="1:20" ht="28.5">
      <c r="A73" s="4">
        <v>69</v>
      </c>
      <c r="B73" s="130" t="s">
        <v>392</v>
      </c>
      <c r="C73" s="96" t="s">
        <v>570</v>
      </c>
      <c r="D73" s="142">
        <v>422</v>
      </c>
      <c r="E73" s="142">
        <v>422</v>
      </c>
      <c r="F73" s="96" t="s">
        <v>78</v>
      </c>
      <c r="G73" s="142">
        <v>22</v>
      </c>
      <c r="H73" s="142">
        <v>23</v>
      </c>
      <c r="I73" s="142">
        <v>45</v>
      </c>
      <c r="J73" s="96" t="s">
        <v>76</v>
      </c>
      <c r="K73" s="96" t="s">
        <v>571</v>
      </c>
      <c r="L73" s="142">
        <v>9613064508</v>
      </c>
      <c r="M73" s="142" t="s">
        <v>572</v>
      </c>
      <c r="N73" s="96">
        <v>9577449359</v>
      </c>
      <c r="O73" s="131"/>
      <c r="P73" s="65">
        <v>43677</v>
      </c>
      <c r="Q73" s="137" t="s">
        <v>421</v>
      </c>
      <c r="R73" s="131"/>
      <c r="S73" s="131"/>
      <c r="T73" s="18"/>
    </row>
    <row r="74" spans="1:20">
      <c r="A74" s="4">
        <v>70</v>
      </c>
      <c r="B74" s="88"/>
      <c r="C74" s="130"/>
      <c r="D74" s="96"/>
      <c r="E74" s="18"/>
      <c r="F74" s="142"/>
      <c r="G74" s="96"/>
      <c r="H74" s="142"/>
      <c r="I74" s="142"/>
      <c r="J74" s="142"/>
      <c r="K74" s="142"/>
      <c r="L74" s="96"/>
      <c r="M74" s="96"/>
      <c r="N74" s="142"/>
      <c r="O74" s="142"/>
      <c r="P74" s="96"/>
      <c r="Q74" s="65"/>
      <c r="R74" s="137"/>
      <c r="S74" s="131"/>
      <c r="T74" s="18"/>
    </row>
    <row r="75" spans="1:20">
      <c r="A75" s="4">
        <v>71</v>
      </c>
      <c r="B75" s="88"/>
      <c r="C75" s="130"/>
      <c r="D75" s="96"/>
      <c r="E75" s="142"/>
      <c r="F75" s="142"/>
      <c r="G75" s="96"/>
      <c r="H75" s="142"/>
      <c r="I75" s="142"/>
      <c r="J75" s="142"/>
      <c r="K75" s="96"/>
      <c r="L75" s="96"/>
      <c r="M75" s="142"/>
      <c r="N75" s="142"/>
      <c r="O75" s="96"/>
      <c r="P75" s="131"/>
      <c r="Q75" s="65"/>
      <c r="R75" s="137"/>
      <c r="S75" s="131"/>
      <c r="T75" s="18"/>
    </row>
    <row r="76" spans="1:20">
      <c r="A76" s="4">
        <v>72</v>
      </c>
      <c r="B76" s="17"/>
      <c r="C76" s="18"/>
      <c r="D76" s="18"/>
      <c r="E76" s="19"/>
      <c r="F76" s="18"/>
      <c r="G76" s="19"/>
      <c r="H76" s="19"/>
      <c r="I76" s="17"/>
      <c r="J76" s="18"/>
      <c r="K76" s="18"/>
      <c r="L76" s="18"/>
      <c r="M76" s="18"/>
      <c r="N76" s="18"/>
      <c r="O76" s="18"/>
      <c r="P76" s="94"/>
      <c r="Q76" s="93"/>
      <c r="R76" s="18"/>
      <c r="S76" s="18"/>
      <c r="T76" s="18"/>
    </row>
    <row r="77" spans="1:20">
      <c r="A77" s="4">
        <v>73</v>
      </c>
      <c r="B77" s="17"/>
      <c r="C77" s="18"/>
      <c r="D77" s="18"/>
      <c r="E77" s="19"/>
      <c r="F77" s="18"/>
      <c r="G77" s="19"/>
      <c r="H77" s="19"/>
      <c r="I77" s="17"/>
      <c r="J77" s="18"/>
      <c r="K77" s="18"/>
      <c r="L77" s="18"/>
      <c r="M77" s="18"/>
      <c r="N77" s="18"/>
      <c r="O77" s="18"/>
      <c r="P77" s="94"/>
      <c r="Q77" s="93"/>
      <c r="R77" s="18"/>
      <c r="S77" s="18"/>
      <c r="T77" s="18"/>
    </row>
    <row r="78" spans="1:20">
      <c r="A78" s="4">
        <v>74</v>
      </c>
      <c r="B78" s="17"/>
      <c r="C78" s="18"/>
      <c r="D78" s="18"/>
      <c r="E78" s="19"/>
      <c r="F78" s="18"/>
      <c r="G78" s="19"/>
      <c r="H78" s="19"/>
      <c r="I78" s="17"/>
      <c r="J78" s="18"/>
      <c r="K78" s="18"/>
      <c r="L78" s="18"/>
      <c r="M78" s="18"/>
      <c r="N78" s="18"/>
      <c r="O78" s="18"/>
      <c r="P78" s="94"/>
      <c r="Q78" s="93"/>
      <c r="R78" s="18"/>
      <c r="S78" s="18"/>
      <c r="T78" s="18"/>
    </row>
    <row r="79" spans="1:20">
      <c r="A79" s="4">
        <v>75</v>
      </c>
      <c r="B79" s="17"/>
      <c r="C79" s="18"/>
      <c r="D79" s="18"/>
      <c r="E79" s="19"/>
      <c r="F79" s="18"/>
      <c r="G79" s="19"/>
      <c r="H79" s="19"/>
      <c r="I79" s="17"/>
      <c r="J79" s="18"/>
      <c r="K79" s="18"/>
      <c r="L79" s="18"/>
      <c r="M79" s="18"/>
      <c r="N79" s="18"/>
      <c r="O79" s="18"/>
      <c r="P79" s="94"/>
      <c r="Q79" s="93"/>
      <c r="R79" s="18"/>
      <c r="S79" s="18"/>
      <c r="T79" s="18"/>
    </row>
    <row r="80" spans="1:20">
      <c r="A80" s="4">
        <v>76</v>
      </c>
      <c r="B80" s="17"/>
      <c r="C80" s="18"/>
      <c r="D80" s="18"/>
      <c r="E80" s="19"/>
      <c r="F80" s="18"/>
      <c r="G80" s="19"/>
      <c r="H80" s="19"/>
      <c r="I80" s="17"/>
      <c r="J80" s="18"/>
      <c r="K80" s="18"/>
      <c r="L80" s="18"/>
      <c r="M80" s="18"/>
      <c r="N80" s="18"/>
      <c r="O80" s="18"/>
      <c r="P80" s="94"/>
      <c r="Q80" s="93"/>
      <c r="R80" s="18"/>
      <c r="S80" s="18"/>
      <c r="T80" s="18"/>
    </row>
    <row r="81" spans="1:20">
      <c r="A81" s="4">
        <v>77</v>
      </c>
      <c r="B81" s="17"/>
      <c r="C81" s="18"/>
      <c r="D81" s="18"/>
      <c r="E81" s="19"/>
      <c r="F81" s="18"/>
      <c r="G81" s="19"/>
      <c r="H81" s="19"/>
      <c r="I81" s="17"/>
      <c r="J81" s="18"/>
      <c r="K81" s="18"/>
      <c r="L81" s="18"/>
      <c r="M81" s="18"/>
      <c r="N81" s="18"/>
      <c r="O81" s="18"/>
      <c r="P81" s="94"/>
      <c r="Q81" s="93"/>
      <c r="R81" s="18"/>
      <c r="S81" s="18"/>
      <c r="T81" s="18"/>
    </row>
    <row r="82" spans="1:20">
      <c r="A82" s="4">
        <v>78</v>
      </c>
      <c r="B82" s="17"/>
      <c r="C82" s="18"/>
      <c r="D82" s="18"/>
      <c r="E82" s="19"/>
      <c r="F82" s="18"/>
      <c r="G82" s="19"/>
      <c r="H82" s="19"/>
      <c r="I82" s="17"/>
      <c r="J82" s="18"/>
      <c r="K82" s="18"/>
      <c r="L82" s="18"/>
      <c r="M82" s="18"/>
      <c r="N82" s="18"/>
      <c r="O82" s="18"/>
      <c r="P82" s="94"/>
      <c r="Q82" s="93"/>
      <c r="R82" s="18"/>
      <c r="S82" s="18"/>
      <c r="T82" s="18"/>
    </row>
    <row r="83" spans="1:20">
      <c r="A83" s="4">
        <v>79</v>
      </c>
      <c r="B83" s="17"/>
      <c r="C83" s="18"/>
      <c r="D83" s="18"/>
      <c r="E83" s="19"/>
      <c r="F83" s="18"/>
      <c r="G83" s="19"/>
      <c r="H83" s="19"/>
      <c r="I83" s="17"/>
      <c r="J83" s="18"/>
      <c r="K83" s="18"/>
      <c r="L83" s="18"/>
      <c r="M83" s="18"/>
      <c r="N83" s="18"/>
      <c r="O83" s="18"/>
      <c r="P83" s="94"/>
      <c r="Q83" s="93"/>
      <c r="R83" s="18"/>
      <c r="S83" s="18"/>
      <c r="T83" s="18"/>
    </row>
    <row r="84" spans="1:20">
      <c r="A84" s="4">
        <v>80</v>
      </c>
      <c r="B84" s="17"/>
      <c r="C84" s="18"/>
      <c r="D84" s="18"/>
      <c r="E84" s="19"/>
      <c r="F84" s="18"/>
      <c r="G84" s="19"/>
      <c r="H84" s="19"/>
      <c r="I84" s="17"/>
      <c r="J84" s="18"/>
      <c r="K84" s="18"/>
      <c r="L84" s="18"/>
      <c r="M84" s="18"/>
      <c r="N84" s="18"/>
      <c r="O84" s="18"/>
      <c r="P84" s="94"/>
      <c r="Q84" s="93"/>
      <c r="R84" s="18"/>
      <c r="S84" s="18"/>
      <c r="T84" s="18"/>
    </row>
    <row r="85" spans="1:20">
      <c r="A85" s="4">
        <v>81</v>
      </c>
      <c r="B85" s="17"/>
      <c r="C85" s="18"/>
      <c r="D85" s="18"/>
      <c r="E85" s="19"/>
      <c r="F85" s="18"/>
      <c r="G85" s="19"/>
      <c r="H85" s="19"/>
      <c r="I85" s="17"/>
      <c r="J85" s="18"/>
      <c r="K85" s="18"/>
      <c r="L85" s="18"/>
      <c r="M85" s="18"/>
      <c r="N85" s="18"/>
      <c r="O85" s="18"/>
      <c r="P85" s="94"/>
      <c r="Q85" s="93"/>
      <c r="R85" s="18"/>
      <c r="S85" s="18"/>
      <c r="T85" s="18"/>
    </row>
    <row r="86" spans="1:20">
      <c r="A86" s="4">
        <v>82</v>
      </c>
      <c r="B86" s="17"/>
      <c r="C86" s="18"/>
      <c r="D86" s="18"/>
      <c r="E86" s="19"/>
      <c r="F86" s="18"/>
      <c r="G86" s="19"/>
      <c r="H86" s="19"/>
      <c r="I86" s="17"/>
      <c r="J86" s="18"/>
      <c r="K86" s="18"/>
      <c r="L86" s="18"/>
      <c r="M86" s="18"/>
      <c r="N86" s="18"/>
      <c r="O86" s="18"/>
      <c r="P86" s="94"/>
      <c r="Q86" s="93"/>
      <c r="R86" s="18"/>
      <c r="S86" s="18"/>
      <c r="T86" s="18"/>
    </row>
    <row r="87" spans="1:20">
      <c r="A87" s="4">
        <v>83</v>
      </c>
      <c r="B87" s="17"/>
      <c r="C87" s="18"/>
      <c r="D87" s="18"/>
      <c r="E87" s="19"/>
      <c r="F87" s="18"/>
      <c r="G87" s="19"/>
      <c r="H87" s="19"/>
      <c r="I87" s="17"/>
      <c r="J87" s="18"/>
      <c r="K87" s="18"/>
      <c r="L87" s="18"/>
      <c r="M87" s="18"/>
      <c r="N87" s="18"/>
      <c r="O87" s="18"/>
      <c r="P87" s="94"/>
      <c r="Q87" s="93"/>
      <c r="R87" s="18"/>
      <c r="S87" s="18"/>
      <c r="T87" s="18"/>
    </row>
    <row r="88" spans="1:20">
      <c r="A88" s="4">
        <v>84</v>
      </c>
      <c r="B88" s="17"/>
      <c r="C88" s="18"/>
      <c r="D88" s="18"/>
      <c r="E88" s="19"/>
      <c r="F88" s="18"/>
      <c r="G88" s="19"/>
      <c r="H88" s="19"/>
      <c r="I88" s="17"/>
      <c r="J88" s="18"/>
      <c r="K88" s="18"/>
      <c r="L88" s="18"/>
      <c r="M88" s="18"/>
      <c r="N88" s="18"/>
      <c r="O88" s="18"/>
      <c r="P88" s="94"/>
      <c r="Q88" s="93"/>
      <c r="R88" s="18"/>
      <c r="S88" s="18"/>
      <c r="T88" s="18"/>
    </row>
    <row r="89" spans="1:20">
      <c r="A89" s="4">
        <v>85</v>
      </c>
      <c r="B89" s="17"/>
      <c r="C89" s="18"/>
      <c r="D89" s="18"/>
      <c r="E89" s="19"/>
      <c r="F89" s="18"/>
      <c r="G89" s="19"/>
      <c r="H89" s="19"/>
      <c r="I89" s="17"/>
      <c r="J89" s="18"/>
      <c r="K89" s="18"/>
      <c r="L89" s="18"/>
      <c r="M89" s="18"/>
      <c r="N89" s="18"/>
      <c r="O89" s="18"/>
      <c r="P89" s="94"/>
      <c r="Q89" s="93"/>
      <c r="R89" s="18"/>
      <c r="S89" s="18"/>
      <c r="T89" s="18"/>
    </row>
    <row r="90" spans="1:20">
      <c r="A90" s="4">
        <v>86</v>
      </c>
      <c r="B90" s="17"/>
      <c r="C90" s="18"/>
      <c r="D90" s="18"/>
      <c r="E90" s="19"/>
      <c r="F90" s="18"/>
      <c r="G90" s="19"/>
      <c r="H90" s="19"/>
      <c r="I90" s="17"/>
      <c r="J90" s="18"/>
      <c r="K90" s="18"/>
      <c r="L90" s="18"/>
      <c r="M90" s="18"/>
      <c r="N90" s="18"/>
      <c r="O90" s="18"/>
      <c r="P90" s="94"/>
      <c r="Q90" s="93"/>
      <c r="R90" s="18"/>
      <c r="S90" s="18"/>
      <c r="T90" s="18"/>
    </row>
    <row r="91" spans="1:20">
      <c r="A91" s="4">
        <v>87</v>
      </c>
      <c r="B91" s="17"/>
      <c r="C91" s="18"/>
      <c r="D91" s="18"/>
      <c r="E91" s="19"/>
      <c r="F91" s="18"/>
      <c r="G91" s="19"/>
      <c r="H91" s="19"/>
      <c r="I91" s="17"/>
      <c r="J91" s="18"/>
      <c r="K91" s="18"/>
      <c r="L91" s="18"/>
      <c r="M91" s="18"/>
      <c r="N91" s="18"/>
      <c r="O91" s="18"/>
      <c r="P91" s="94"/>
      <c r="Q91" s="93"/>
      <c r="R91" s="18"/>
      <c r="S91" s="18"/>
      <c r="T91" s="18"/>
    </row>
    <row r="92" spans="1:20">
      <c r="A92" s="4">
        <v>88</v>
      </c>
      <c r="B92" s="17"/>
      <c r="C92" s="18"/>
      <c r="D92" s="18"/>
      <c r="E92" s="19"/>
      <c r="F92" s="18"/>
      <c r="G92" s="19"/>
      <c r="H92" s="19"/>
      <c r="I92" s="17">
        <f t="shared" ref="I92:I164" si="2">+G92+H92</f>
        <v>0</v>
      </c>
      <c r="J92" s="18"/>
      <c r="K92" s="18"/>
      <c r="L92" s="18"/>
      <c r="M92" s="18"/>
      <c r="N92" s="18"/>
      <c r="O92" s="18"/>
      <c r="P92" s="94"/>
      <c r="Q92" s="93"/>
      <c r="R92" s="18"/>
      <c r="S92" s="18"/>
      <c r="T92" s="18"/>
    </row>
    <row r="93" spans="1:20">
      <c r="A93" s="4">
        <v>89</v>
      </c>
      <c r="B93" s="17"/>
      <c r="C93" s="18"/>
      <c r="D93" s="18"/>
      <c r="E93" s="19"/>
      <c r="F93" s="18"/>
      <c r="G93" s="19"/>
      <c r="H93" s="19"/>
      <c r="I93" s="17">
        <f t="shared" si="2"/>
        <v>0</v>
      </c>
      <c r="J93" s="18"/>
      <c r="K93" s="18"/>
      <c r="L93" s="18"/>
      <c r="M93" s="18"/>
      <c r="N93" s="18"/>
      <c r="O93" s="18"/>
      <c r="P93" s="94"/>
      <c r="Q93" s="93"/>
      <c r="R93" s="18"/>
      <c r="S93" s="18"/>
      <c r="T93" s="18"/>
    </row>
    <row r="94" spans="1:20">
      <c r="A94" s="4">
        <v>90</v>
      </c>
      <c r="B94" s="17"/>
      <c r="C94" s="18"/>
      <c r="D94" s="18"/>
      <c r="E94" s="19"/>
      <c r="F94" s="18"/>
      <c r="G94" s="19"/>
      <c r="H94" s="19"/>
      <c r="I94" s="17">
        <f t="shared" si="2"/>
        <v>0</v>
      </c>
      <c r="J94" s="18"/>
      <c r="K94" s="18"/>
      <c r="L94" s="18"/>
      <c r="M94" s="18"/>
      <c r="N94" s="18"/>
      <c r="O94" s="18"/>
      <c r="P94" s="94"/>
      <c r="Q94" s="93"/>
      <c r="R94" s="18"/>
      <c r="S94" s="18"/>
      <c r="T94" s="18"/>
    </row>
    <row r="95" spans="1:20">
      <c r="A95" s="4">
        <v>91</v>
      </c>
      <c r="B95" s="17"/>
      <c r="C95" s="18"/>
      <c r="D95" s="18"/>
      <c r="E95" s="19"/>
      <c r="F95" s="18"/>
      <c r="G95" s="19"/>
      <c r="H95" s="19"/>
      <c r="I95" s="17">
        <f t="shared" si="2"/>
        <v>0</v>
      </c>
      <c r="J95" s="18"/>
      <c r="K95" s="18"/>
      <c r="L95" s="18"/>
      <c r="M95" s="18"/>
      <c r="N95" s="18"/>
      <c r="O95" s="18"/>
      <c r="P95" s="94"/>
      <c r="Q95" s="97"/>
      <c r="R95" s="18"/>
      <c r="S95" s="18"/>
      <c r="T95" s="18"/>
    </row>
    <row r="96" spans="1:20">
      <c r="A96" s="4">
        <v>92</v>
      </c>
      <c r="B96" s="17"/>
      <c r="C96" s="18"/>
      <c r="D96" s="18"/>
      <c r="E96" s="19"/>
      <c r="F96" s="18"/>
      <c r="G96" s="19"/>
      <c r="H96" s="19"/>
      <c r="I96" s="17">
        <f t="shared" si="2"/>
        <v>0</v>
      </c>
      <c r="J96" s="18"/>
      <c r="K96" s="18"/>
      <c r="L96" s="18"/>
      <c r="M96" s="18"/>
      <c r="N96" s="18"/>
      <c r="O96" s="18"/>
      <c r="P96" s="94"/>
      <c r="Q96" s="97"/>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69</v>
      </c>
      <c r="D165" s="21"/>
      <c r="E165" s="13"/>
      <c r="F165" s="21"/>
      <c r="G165" s="21">
        <f>SUM(G5:G164)</f>
        <v>1400</v>
      </c>
      <c r="H165" s="21">
        <f>SUM(H5:H164)</f>
        <v>1590</v>
      </c>
      <c r="I165" s="21">
        <f>SUM(I5:I164)</f>
        <v>2990</v>
      </c>
      <c r="J165" s="21"/>
      <c r="K165" s="21"/>
      <c r="L165" s="21"/>
      <c r="M165" s="21"/>
      <c r="N165" s="21"/>
      <c r="O165" s="21"/>
      <c r="P165" s="14"/>
      <c r="Q165" s="21"/>
      <c r="R165" s="21"/>
      <c r="S165" s="21"/>
      <c r="T165" s="12"/>
    </row>
    <row r="166" spans="1:20">
      <c r="A166" s="46" t="s">
        <v>69</v>
      </c>
      <c r="B166" s="10">
        <f>COUNTIF(B$5:B$164,"Team 1")</f>
        <v>34</v>
      </c>
      <c r="C166" s="46" t="s">
        <v>29</v>
      </c>
      <c r="D166" s="10">
        <f>COUNTIF(D5:D164,"Anganwadi")</f>
        <v>68</v>
      </c>
    </row>
    <row r="167" spans="1:20">
      <c r="A167" s="46" t="s">
        <v>70</v>
      </c>
      <c r="B167" s="10">
        <f>COUNTIF(B$6:B$164,"Team 2")</f>
        <v>31</v>
      </c>
      <c r="C167" s="46" t="s">
        <v>27</v>
      </c>
      <c r="D167" s="10">
        <f>COUNTIF(D5:D164,"School")</f>
        <v>0</v>
      </c>
    </row>
  </sheetData>
  <sheetProtection password="CBE1" sheet="1" objects="1" scenarios="1" formatCells="0" deleteColumns="0" deleteRows="0"/>
  <mergeCells count="21">
    <mergeCell ref="A1:S1"/>
    <mergeCell ref="A3:A4"/>
    <mergeCell ref="C3:C4"/>
    <mergeCell ref="D3:D4"/>
    <mergeCell ref="E3:E4"/>
    <mergeCell ref="F3:F4"/>
    <mergeCell ref="G3:I3"/>
    <mergeCell ref="J3:J4"/>
    <mergeCell ref="K3:K4"/>
    <mergeCell ref="R3:R4"/>
    <mergeCell ref="S3:S4"/>
    <mergeCell ref="S5:S6"/>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38 D40: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1" activePane="bottomRight" state="frozen"/>
      <selection pane="topRight" activeCell="C1" sqref="C1"/>
      <selection pane="bottomLeft" activeCell="A5" sqref="A5"/>
      <selection pane="bottomRight" activeCell="C75" sqref="C7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66</v>
      </c>
      <c r="B1" s="205"/>
      <c r="C1" s="205"/>
      <c r="D1" s="206"/>
      <c r="E1" s="206"/>
      <c r="F1" s="206"/>
      <c r="G1" s="206"/>
      <c r="H1" s="206"/>
      <c r="I1" s="206"/>
      <c r="J1" s="206"/>
      <c r="K1" s="206"/>
      <c r="L1" s="206"/>
      <c r="M1" s="206"/>
      <c r="N1" s="206"/>
      <c r="O1" s="206"/>
      <c r="P1" s="206"/>
      <c r="Q1" s="206"/>
      <c r="R1" s="206"/>
      <c r="S1" s="206"/>
    </row>
    <row r="2" spans="1:20">
      <c r="A2" s="209" t="s">
        <v>63</v>
      </c>
      <c r="B2" s="210"/>
      <c r="C2" s="210"/>
      <c r="D2" s="25" t="s">
        <v>240</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23" t="s">
        <v>9</v>
      </c>
      <c r="H4" s="23" t="s">
        <v>10</v>
      </c>
      <c r="I4" s="23" t="s">
        <v>11</v>
      </c>
      <c r="J4" s="212"/>
      <c r="K4" s="208"/>
      <c r="L4" s="208"/>
      <c r="M4" s="208"/>
      <c r="N4" s="208"/>
      <c r="O4" s="208"/>
      <c r="P4" s="211"/>
      <c r="Q4" s="211"/>
      <c r="R4" s="212"/>
      <c r="S4" s="212"/>
      <c r="T4" s="212"/>
    </row>
    <row r="5" spans="1:20">
      <c r="A5" s="4">
        <v>1</v>
      </c>
      <c r="B5" s="144" t="s">
        <v>576</v>
      </c>
      <c r="C5" s="144" t="s">
        <v>577</v>
      </c>
      <c r="D5" s="18" t="s">
        <v>27</v>
      </c>
      <c r="E5" s="61">
        <v>18080111105</v>
      </c>
      <c r="F5" s="61" t="s">
        <v>110</v>
      </c>
      <c r="G5" s="61">
        <v>0</v>
      </c>
      <c r="H5" s="61">
        <v>110</v>
      </c>
      <c r="I5" s="61">
        <v>110</v>
      </c>
      <c r="J5" s="61">
        <v>7035562597</v>
      </c>
      <c r="K5" s="61" t="s">
        <v>76</v>
      </c>
      <c r="L5" s="61" t="s">
        <v>88</v>
      </c>
      <c r="M5" s="61" t="s">
        <v>88</v>
      </c>
      <c r="N5" s="61" t="s">
        <v>76</v>
      </c>
      <c r="O5" s="61" t="s">
        <v>88</v>
      </c>
      <c r="P5" s="125">
        <v>43678</v>
      </c>
      <c r="Q5" s="126" t="s">
        <v>339</v>
      </c>
      <c r="R5" s="143"/>
      <c r="S5" s="143" t="s">
        <v>340</v>
      </c>
      <c r="T5" s="18"/>
    </row>
    <row r="6" spans="1:20">
      <c r="A6" s="4">
        <v>2</v>
      </c>
      <c r="B6" s="144" t="s">
        <v>578</v>
      </c>
      <c r="C6" s="144" t="s">
        <v>579</v>
      </c>
      <c r="D6" s="18" t="s">
        <v>27</v>
      </c>
      <c r="E6" s="61">
        <v>18080111103</v>
      </c>
      <c r="F6" s="61" t="s">
        <v>110</v>
      </c>
      <c r="G6" s="61">
        <v>74</v>
      </c>
      <c r="H6" s="61">
        <v>40</v>
      </c>
      <c r="I6" s="61">
        <v>114</v>
      </c>
      <c r="J6" s="61">
        <v>8133994983</v>
      </c>
      <c r="K6" s="61" t="s">
        <v>76</v>
      </c>
      <c r="L6" s="61" t="s">
        <v>88</v>
      </c>
      <c r="M6" s="61" t="s">
        <v>88</v>
      </c>
      <c r="N6" s="61" t="s">
        <v>76</v>
      </c>
      <c r="O6" s="61" t="s">
        <v>88</v>
      </c>
      <c r="P6" s="125">
        <v>43678</v>
      </c>
      <c r="Q6" s="126" t="s">
        <v>339</v>
      </c>
      <c r="R6" s="143"/>
      <c r="S6" s="143" t="s">
        <v>340</v>
      </c>
      <c r="T6" s="18"/>
    </row>
    <row r="7" spans="1:20">
      <c r="A7" s="4">
        <v>3</v>
      </c>
      <c r="B7" s="17" t="s">
        <v>69</v>
      </c>
      <c r="C7" s="61" t="s">
        <v>580</v>
      </c>
      <c r="D7" s="61" t="s">
        <v>27</v>
      </c>
      <c r="E7" s="61">
        <v>4</v>
      </c>
      <c r="F7" s="61" t="s">
        <v>90</v>
      </c>
      <c r="G7" s="61">
        <v>50</v>
      </c>
      <c r="H7" s="61">
        <v>80</v>
      </c>
      <c r="I7" s="61">
        <v>130</v>
      </c>
      <c r="J7" s="61">
        <v>9864248536</v>
      </c>
      <c r="K7" s="61" t="s">
        <v>76</v>
      </c>
      <c r="L7" s="61" t="s">
        <v>88</v>
      </c>
      <c r="M7" s="61" t="s">
        <v>88</v>
      </c>
      <c r="N7" s="61" t="s">
        <v>76</v>
      </c>
      <c r="O7" s="61" t="s">
        <v>88</v>
      </c>
      <c r="P7" s="108">
        <v>43679</v>
      </c>
      <c r="Q7" s="109" t="s">
        <v>86</v>
      </c>
      <c r="R7" s="143"/>
      <c r="S7" s="143" t="s">
        <v>340</v>
      </c>
      <c r="T7" s="18"/>
    </row>
    <row r="8" spans="1:20" ht="17.25">
      <c r="A8" s="4">
        <v>4</v>
      </c>
      <c r="B8" s="144" t="s">
        <v>578</v>
      </c>
      <c r="C8" s="144" t="s">
        <v>581</v>
      </c>
      <c r="D8" s="18" t="s">
        <v>27</v>
      </c>
      <c r="E8" s="53"/>
      <c r="F8" s="51" t="s">
        <v>107</v>
      </c>
      <c r="G8" s="53">
        <v>70</v>
      </c>
      <c r="H8" s="53">
        <v>50</v>
      </c>
      <c r="I8" s="53">
        <v>120</v>
      </c>
      <c r="J8" s="51"/>
      <c r="K8" s="61" t="s">
        <v>76</v>
      </c>
      <c r="L8" s="61" t="s">
        <v>88</v>
      </c>
      <c r="M8" s="61" t="s">
        <v>88</v>
      </c>
      <c r="N8" s="61" t="s">
        <v>76</v>
      </c>
      <c r="O8" s="61" t="s">
        <v>88</v>
      </c>
      <c r="P8" s="108">
        <v>43679</v>
      </c>
      <c r="Q8" s="109" t="s">
        <v>86</v>
      </c>
      <c r="R8" s="143"/>
      <c r="S8" s="143" t="s">
        <v>340</v>
      </c>
      <c r="T8" s="18"/>
    </row>
    <row r="9" spans="1:20">
      <c r="A9" s="4">
        <v>5</v>
      </c>
      <c r="B9" s="17" t="s">
        <v>70</v>
      </c>
      <c r="C9" s="61" t="s">
        <v>582</v>
      </c>
      <c r="D9" s="18" t="s">
        <v>29</v>
      </c>
      <c r="E9" s="19"/>
      <c r="F9" s="61" t="s">
        <v>93</v>
      </c>
      <c r="G9" s="61">
        <v>9</v>
      </c>
      <c r="H9" s="61">
        <v>6</v>
      </c>
      <c r="I9" s="61">
        <v>15</v>
      </c>
      <c r="J9" s="61"/>
      <c r="K9" s="61" t="s">
        <v>583</v>
      </c>
      <c r="L9" s="61" t="s">
        <v>76</v>
      </c>
      <c r="M9" s="61" t="s">
        <v>88</v>
      </c>
      <c r="N9" s="61" t="s">
        <v>584</v>
      </c>
      <c r="O9" s="61">
        <v>9613488661</v>
      </c>
      <c r="P9" s="108">
        <v>43680</v>
      </c>
      <c r="Q9" s="109" t="s">
        <v>585</v>
      </c>
      <c r="R9" s="143"/>
      <c r="S9" s="143" t="s">
        <v>340</v>
      </c>
      <c r="T9" s="18"/>
    </row>
    <row r="10" spans="1:20">
      <c r="A10" s="4">
        <v>6</v>
      </c>
      <c r="B10" s="17" t="s">
        <v>70</v>
      </c>
      <c r="C10" s="61" t="s">
        <v>586</v>
      </c>
      <c r="D10" s="18" t="s">
        <v>27</v>
      </c>
      <c r="E10" s="61"/>
      <c r="F10" s="61" t="s">
        <v>77</v>
      </c>
      <c r="G10" s="61">
        <v>29</v>
      </c>
      <c r="H10" s="61">
        <v>24</v>
      </c>
      <c r="I10" s="61">
        <v>53</v>
      </c>
      <c r="J10" s="61"/>
      <c r="K10" s="61" t="s">
        <v>76</v>
      </c>
      <c r="L10" s="61" t="s">
        <v>76</v>
      </c>
      <c r="M10" s="61" t="s">
        <v>88</v>
      </c>
      <c r="N10" s="61" t="s">
        <v>584</v>
      </c>
      <c r="O10" s="61">
        <v>9613488661</v>
      </c>
      <c r="P10" s="108">
        <v>43680</v>
      </c>
      <c r="Q10" s="109" t="s">
        <v>585</v>
      </c>
      <c r="R10" s="143"/>
      <c r="S10" s="143" t="s">
        <v>340</v>
      </c>
      <c r="T10" s="18"/>
    </row>
    <row r="11" spans="1:20">
      <c r="A11" s="4">
        <v>7</v>
      </c>
      <c r="B11" s="61" t="s">
        <v>343</v>
      </c>
      <c r="C11" s="58" t="s">
        <v>587</v>
      </c>
      <c r="D11" s="18" t="s">
        <v>27</v>
      </c>
      <c r="E11" s="60"/>
      <c r="F11" s="18" t="s">
        <v>588</v>
      </c>
      <c r="G11" s="19">
        <v>15</v>
      </c>
      <c r="H11" s="19">
        <v>15</v>
      </c>
      <c r="I11" s="61">
        <v>30</v>
      </c>
      <c r="J11" s="60"/>
      <c r="K11" s="61" t="s">
        <v>76</v>
      </c>
      <c r="L11" s="61" t="s">
        <v>88</v>
      </c>
      <c r="M11" s="61" t="s">
        <v>88</v>
      </c>
      <c r="N11" s="61" t="s">
        <v>76</v>
      </c>
      <c r="O11" s="61" t="s">
        <v>88</v>
      </c>
      <c r="P11" s="108">
        <v>43680</v>
      </c>
      <c r="Q11" s="109" t="s">
        <v>585</v>
      </c>
      <c r="R11" s="143"/>
      <c r="S11" s="143" t="s">
        <v>340</v>
      </c>
      <c r="T11" s="18"/>
    </row>
    <row r="12" spans="1:20">
      <c r="A12" s="4">
        <v>8</v>
      </c>
      <c r="B12" s="61" t="s">
        <v>343</v>
      </c>
      <c r="C12" s="145" t="s">
        <v>589</v>
      </c>
      <c r="D12" s="18" t="s">
        <v>29</v>
      </c>
      <c r="E12" s="19"/>
      <c r="F12" s="18" t="s">
        <v>78</v>
      </c>
      <c r="G12" s="19">
        <v>22</v>
      </c>
      <c r="H12" s="19">
        <v>22</v>
      </c>
      <c r="I12" s="146">
        <v>44</v>
      </c>
      <c r="J12" s="18"/>
      <c r="K12" s="61" t="s">
        <v>76</v>
      </c>
      <c r="L12" s="61" t="s">
        <v>88</v>
      </c>
      <c r="M12" s="61" t="s">
        <v>88</v>
      </c>
      <c r="N12" s="61" t="s">
        <v>76</v>
      </c>
      <c r="O12" s="61" t="s">
        <v>88</v>
      </c>
      <c r="P12" s="108">
        <v>43680</v>
      </c>
      <c r="Q12" s="109" t="s">
        <v>585</v>
      </c>
      <c r="R12" s="143"/>
      <c r="S12" s="143" t="s">
        <v>340</v>
      </c>
      <c r="T12" s="18"/>
    </row>
    <row r="13" spans="1:20" ht="17.25">
      <c r="A13" s="4">
        <v>9</v>
      </c>
      <c r="B13" s="144" t="s">
        <v>576</v>
      </c>
      <c r="C13" s="144" t="s">
        <v>590</v>
      </c>
      <c r="D13" s="18" t="s">
        <v>27</v>
      </c>
      <c r="E13" s="53"/>
      <c r="F13" s="51" t="s">
        <v>110</v>
      </c>
      <c r="G13" s="53">
        <v>200</v>
      </c>
      <c r="H13" s="53">
        <v>201</v>
      </c>
      <c r="I13" s="53">
        <v>401</v>
      </c>
      <c r="J13" s="51"/>
      <c r="K13" s="61" t="s">
        <v>76</v>
      </c>
      <c r="L13" s="61" t="s">
        <v>88</v>
      </c>
      <c r="M13" s="61" t="s">
        <v>88</v>
      </c>
      <c r="N13" s="61" t="s">
        <v>76</v>
      </c>
      <c r="O13" s="61" t="s">
        <v>88</v>
      </c>
      <c r="P13" s="108">
        <v>43682</v>
      </c>
      <c r="Q13" s="109" t="s">
        <v>591</v>
      </c>
      <c r="R13" s="143"/>
      <c r="S13" s="143" t="s">
        <v>340</v>
      </c>
      <c r="T13" s="18"/>
    </row>
    <row r="14" spans="1:20" ht="17.25">
      <c r="A14" s="4">
        <v>10</v>
      </c>
      <c r="B14" s="144" t="s">
        <v>578</v>
      </c>
      <c r="C14" s="144" t="s">
        <v>592</v>
      </c>
      <c r="D14" s="18" t="s">
        <v>27</v>
      </c>
      <c r="E14" s="53"/>
      <c r="F14" s="51" t="s">
        <v>110</v>
      </c>
      <c r="G14" s="53">
        <v>200</v>
      </c>
      <c r="H14" s="53">
        <v>201</v>
      </c>
      <c r="I14" s="53">
        <v>401</v>
      </c>
      <c r="J14" s="51"/>
      <c r="K14" s="61" t="s">
        <v>76</v>
      </c>
      <c r="L14" s="61" t="s">
        <v>88</v>
      </c>
      <c r="M14" s="61" t="s">
        <v>88</v>
      </c>
      <c r="N14" s="61" t="s">
        <v>76</v>
      </c>
      <c r="O14" s="61" t="s">
        <v>88</v>
      </c>
      <c r="P14" s="108">
        <v>43682</v>
      </c>
      <c r="Q14" s="109" t="s">
        <v>591</v>
      </c>
      <c r="R14" s="143"/>
      <c r="S14" s="143" t="s">
        <v>340</v>
      </c>
      <c r="T14" s="18"/>
    </row>
    <row r="15" spans="1:20">
      <c r="A15" s="4">
        <v>11</v>
      </c>
      <c r="B15" s="17" t="s">
        <v>69</v>
      </c>
      <c r="C15" s="61" t="s">
        <v>593</v>
      </c>
      <c r="D15" s="18" t="s">
        <v>27</v>
      </c>
      <c r="E15" s="61"/>
      <c r="F15" s="61" t="s">
        <v>255</v>
      </c>
      <c r="G15" s="61">
        <v>235</v>
      </c>
      <c r="H15" s="61">
        <v>210</v>
      </c>
      <c r="I15" s="61">
        <f>SUM(G15:H15)</f>
        <v>445</v>
      </c>
      <c r="J15" s="61">
        <v>8822311382</v>
      </c>
      <c r="K15" s="61" t="s">
        <v>76</v>
      </c>
      <c r="L15" s="61" t="s">
        <v>76</v>
      </c>
      <c r="M15" s="61" t="s">
        <v>88</v>
      </c>
      <c r="N15" s="61" t="s">
        <v>594</v>
      </c>
      <c r="O15" s="61">
        <v>9577444539</v>
      </c>
      <c r="P15" s="108">
        <v>43683</v>
      </c>
      <c r="Q15" s="109" t="s">
        <v>94</v>
      </c>
      <c r="R15" s="143"/>
      <c r="S15" s="143" t="s">
        <v>340</v>
      </c>
      <c r="T15" s="18"/>
    </row>
    <row r="16" spans="1:20">
      <c r="A16" s="4">
        <v>12</v>
      </c>
      <c r="B16" s="17" t="s">
        <v>70</v>
      </c>
      <c r="C16" s="61" t="s">
        <v>593</v>
      </c>
      <c r="D16" s="18" t="s">
        <v>27</v>
      </c>
      <c r="E16" s="61"/>
      <c r="F16" s="61" t="s">
        <v>255</v>
      </c>
      <c r="G16" s="61"/>
      <c r="H16" s="61"/>
      <c r="I16" s="61"/>
      <c r="J16" s="18"/>
      <c r="K16" s="18"/>
      <c r="L16" s="18"/>
      <c r="M16" s="18"/>
      <c r="N16" s="18"/>
      <c r="O16" s="147"/>
      <c r="P16" s="108">
        <v>43683</v>
      </c>
      <c r="Q16" s="109" t="s">
        <v>94</v>
      </c>
      <c r="R16" s="143"/>
      <c r="S16" s="143" t="s">
        <v>340</v>
      </c>
      <c r="T16" s="18"/>
    </row>
    <row r="17" spans="1:20" ht="28.5">
      <c r="A17" s="4">
        <v>13</v>
      </c>
      <c r="B17" s="59" t="s">
        <v>343</v>
      </c>
      <c r="C17" s="148" t="s">
        <v>595</v>
      </c>
      <c r="D17" s="61" t="s">
        <v>29</v>
      </c>
      <c r="E17" s="59"/>
      <c r="F17" s="61" t="s">
        <v>78</v>
      </c>
      <c r="G17" s="59">
        <v>20</v>
      </c>
      <c r="H17" s="59">
        <v>13</v>
      </c>
      <c r="I17" s="149">
        <v>33</v>
      </c>
      <c r="J17" s="60">
        <v>7399701763</v>
      </c>
      <c r="K17" s="60" t="s">
        <v>596</v>
      </c>
      <c r="L17" s="60" t="s">
        <v>597</v>
      </c>
      <c r="M17" s="60">
        <v>7399814495</v>
      </c>
      <c r="N17" s="63" t="s">
        <v>598</v>
      </c>
      <c r="O17" s="60">
        <v>7399785796</v>
      </c>
      <c r="P17" s="65">
        <v>43684</v>
      </c>
      <c r="Q17" s="137" t="s">
        <v>421</v>
      </c>
      <c r="R17" s="143"/>
      <c r="S17" s="143" t="s">
        <v>340</v>
      </c>
      <c r="T17" s="18"/>
    </row>
    <row r="18" spans="1:20" ht="28.5">
      <c r="A18" s="4">
        <v>14</v>
      </c>
      <c r="B18" s="59" t="s">
        <v>343</v>
      </c>
      <c r="C18" s="148" t="s">
        <v>599</v>
      </c>
      <c r="D18" s="61" t="s">
        <v>27</v>
      </c>
      <c r="E18" s="59"/>
      <c r="F18" s="61" t="s">
        <v>194</v>
      </c>
      <c r="G18" s="59">
        <v>10</v>
      </c>
      <c r="H18" s="59">
        <v>12</v>
      </c>
      <c r="I18" s="149">
        <v>22</v>
      </c>
      <c r="J18" s="60">
        <v>7399701763</v>
      </c>
      <c r="K18" s="60" t="s">
        <v>596</v>
      </c>
      <c r="L18" s="60" t="s">
        <v>597</v>
      </c>
      <c r="M18" s="60">
        <v>7399814495</v>
      </c>
      <c r="N18" s="63" t="s">
        <v>598</v>
      </c>
      <c r="O18" s="60">
        <v>7399785796</v>
      </c>
      <c r="P18" s="65">
        <v>43684</v>
      </c>
      <c r="Q18" s="137" t="s">
        <v>421</v>
      </c>
      <c r="R18" s="143"/>
      <c r="S18" s="143" t="s">
        <v>340</v>
      </c>
      <c r="T18" s="18"/>
    </row>
    <row r="19" spans="1:20" ht="28.5">
      <c r="A19" s="4">
        <v>15</v>
      </c>
      <c r="B19" s="59" t="s">
        <v>392</v>
      </c>
      <c r="C19" s="148" t="s">
        <v>600</v>
      </c>
      <c r="D19" s="61" t="s">
        <v>29</v>
      </c>
      <c r="E19" s="59"/>
      <c r="F19" s="61" t="s">
        <v>78</v>
      </c>
      <c r="G19" s="60">
        <v>30</v>
      </c>
      <c r="H19" s="60">
        <v>22</v>
      </c>
      <c r="I19" s="149">
        <v>52</v>
      </c>
      <c r="J19" s="60">
        <v>9577057972</v>
      </c>
      <c r="K19" s="60" t="s">
        <v>336</v>
      </c>
      <c r="L19" s="60" t="s">
        <v>337</v>
      </c>
      <c r="M19" s="60">
        <v>9613811988</v>
      </c>
      <c r="N19" s="63" t="s">
        <v>338</v>
      </c>
      <c r="O19" s="60">
        <v>9613297303</v>
      </c>
      <c r="P19" s="65">
        <v>43684</v>
      </c>
      <c r="Q19" s="137" t="s">
        <v>421</v>
      </c>
      <c r="R19" s="143"/>
      <c r="S19" s="143" t="s">
        <v>340</v>
      </c>
      <c r="T19" s="18"/>
    </row>
    <row r="20" spans="1:20" ht="27">
      <c r="A20" s="4">
        <v>16</v>
      </c>
      <c r="B20" s="61" t="s">
        <v>576</v>
      </c>
      <c r="C20" s="95" t="s">
        <v>601</v>
      </c>
      <c r="D20" s="61" t="s">
        <v>27</v>
      </c>
      <c r="E20" s="61"/>
      <c r="F20" s="61" t="s">
        <v>77</v>
      </c>
      <c r="G20" s="61">
        <v>30</v>
      </c>
      <c r="H20" s="61">
        <v>25</v>
      </c>
      <c r="I20" s="61">
        <v>55</v>
      </c>
      <c r="J20" s="61"/>
      <c r="K20" s="61"/>
      <c r="L20" s="61"/>
      <c r="M20" s="61"/>
      <c r="N20" s="61"/>
      <c r="O20" s="61"/>
      <c r="P20" s="65">
        <v>43685</v>
      </c>
      <c r="Q20" s="137" t="s">
        <v>339</v>
      </c>
      <c r="R20" s="143"/>
      <c r="S20" s="143" t="s">
        <v>340</v>
      </c>
      <c r="T20" s="18"/>
    </row>
    <row r="21" spans="1:20">
      <c r="A21" s="4">
        <v>17</v>
      </c>
      <c r="B21" s="61" t="s">
        <v>576</v>
      </c>
      <c r="C21" s="145" t="s">
        <v>602</v>
      </c>
      <c r="D21" s="61" t="s">
        <v>78</v>
      </c>
      <c r="E21" s="61"/>
      <c r="F21" s="61" t="s">
        <v>78</v>
      </c>
      <c r="G21" s="61">
        <v>19</v>
      </c>
      <c r="H21" s="61">
        <v>10</v>
      </c>
      <c r="I21" s="61">
        <v>29</v>
      </c>
      <c r="J21" s="89">
        <v>8638192071</v>
      </c>
      <c r="K21" s="61"/>
      <c r="L21" s="61"/>
      <c r="M21" s="61"/>
      <c r="N21" s="61"/>
      <c r="O21" s="61"/>
      <c r="P21" s="65">
        <v>43685</v>
      </c>
      <c r="Q21" s="137" t="s">
        <v>339</v>
      </c>
      <c r="R21" s="143"/>
      <c r="S21" s="143" t="s">
        <v>340</v>
      </c>
      <c r="T21" s="18"/>
    </row>
    <row r="22" spans="1:20">
      <c r="A22" s="4">
        <v>18</v>
      </c>
      <c r="B22" s="61" t="s">
        <v>576</v>
      </c>
      <c r="C22" s="96" t="s">
        <v>603</v>
      </c>
      <c r="D22" s="61" t="s">
        <v>79</v>
      </c>
      <c r="E22" s="61"/>
      <c r="F22" s="61"/>
      <c r="G22" s="61">
        <v>20</v>
      </c>
      <c r="H22" s="61">
        <v>10</v>
      </c>
      <c r="I22" s="61">
        <v>30</v>
      </c>
      <c r="J22" s="61"/>
      <c r="K22" s="61"/>
      <c r="L22" s="61"/>
      <c r="M22" s="61"/>
      <c r="N22" s="61"/>
      <c r="O22" s="61"/>
      <c r="P22" s="65">
        <v>43685</v>
      </c>
      <c r="Q22" s="137" t="s">
        <v>339</v>
      </c>
      <c r="R22" s="143"/>
      <c r="S22" s="143" t="s">
        <v>340</v>
      </c>
      <c r="T22" s="18"/>
    </row>
    <row r="23" spans="1:20">
      <c r="A23" s="4">
        <v>19</v>
      </c>
      <c r="B23" s="17" t="s">
        <v>70</v>
      </c>
      <c r="C23" s="55" t="s">
        <v>604</v>
      </c>
      <c r="D23" s="60" t="s">
        <v>27</v>
      </c>
      <c r="E23" s="60">
        <v>18080106901</v>
      </c>
      <c r="F23" s="60" t="s">
        <v>87</v>
      </c>
      <c r="G23" s="60">
        <v>9</v>
      </c>
      <c r="H23" s="60">
        <v>10</v>
      </c>
      <c r="I23" s="60">
        <v>19</v>
      </c>
      <c r="J23" s="60">
        <v>9613617882</v>
      </c>
      <c r="K23" s="60" t="s">
        <v>76</v>
      </c>
      <c r="L23" s="60" t="s">
        <v>88</v>
      </c>
      <c r="M23" s="60" t="s">
        <v>88</v>
      </c>
      <c r="N23" s="63" t="s">
        <v>605</v>
      </c>
      <c r="O23" s="60">
        <v>9859020986</v>
      </c>
      <c r="P23" s="65">
        <v>43685</v>
      </c>
      <c r="Q23" s="137" t="s">
        <v>339</v>
      </c>
      <c r="R23" s="143"/>
      <c r="S23" s="143" t="s">
        <v>340</v>
      </c>
      <c r="T23" s="18"/>
    </row>
    <row r="24" spans="1:20">
      <c r="A24" s="4">
        <v>20</v>
      </c>
      <c r="B24" s="17" t="s">
        <v>70</v>
      </c>
      <c r="C24" s="55" t="s">
        <v>606</v>
      </c>
      <c r="D24" s="18" t="s">
        <v>27</v>
      </c>
      <c r="E24" s="60">
        <v>18080106903</v>
      </c>
      <c r="F24" s="60" t="s">
        <v>87</v>
      </c>
      <c r="G24" s="60">
        <v>4</v>
      </c>
      <c r="H24" s="60">
        <v>4</v>
      </c>
      <c r="I24" s="60">
        <v>8</v>
      </c>
      <c r="J24" s="60">
        <v>9577449392</v>
      </c>
      <c r="K24" s="60" t="s">
        <v>76</v>
      </c>
      <c r="L24" s="60" t="s">
        <v>88</v>
      </c>
      <c r="M24" s="60" t="s">
        <v>88</v>
      </c>
      <c r="N24" s="63" t="s">
        <v>607</v>
      </c>
      <c r="O24" s="60">
        <v>8749890932</v>
      </c>
      <c r="P24" s="65">
        <v>43685</v>
      </c>
      <c r="Q24" s="137" t="s">
        <v>339</v>
      </c>
      <c r="R24" s="143"/>
      <c r="S24" s="143" t="s">
        <v>340</v>
      </c>
      <c r="T24" s="18"/>
    </row>
    <row r="25" spans="1:20" ht="27">
      <c r="A25" s="4">
        <v>21</v>
      </c>
      <c r="B25" s="61" t="s">
        <v>578</v>
      </c>
      <c r="C25" s="95" t="s">
        <v>608</v>
      </c>
      <c r="D25" s="61" t="s">
        <v>27</v>
      </c>
      <c r="E25" s="61"/>
      <c r="F25" s="61" t="s">
        <v>110</v>
      </c>
      <c r="G25" s="61">
        <v>20</v>
      </c>
      <c r="H25" s="61">
        <v>25</v>
      </c>
      <c r="I25" s="61">
        <v>45</v>
      </c>
      <c r="J25" s="61"/>
      <c r="K25" s="61"/>
      <c r="L25" s="61"/>
      <c r="M25" s="61"/>
      <c r="N25" s="61"/>
      <c r="O25" s="61"/>
      <c r="P25" s="65">
        <v>43685</v>
      </c>
      <c r="Q25" s="137" t="s">
        <v>339</v>
      </c>
      <c r="R25" s="143"/>
      <c r="S25" s="143" t="s">
        <v>340</v>
      </c>
      <c r="T25" s="18"/>
    </row>
    <row r="26" spans="1:20">
      <c r="A26" s="4">
        <v>22</v>
      </c>
      <c r="B26" s="17" t="s">
        <v>69</v>
      </c>
      <c r="C26" s="96" t="s">
        <v>609</v>
      </c>
      <c r="D26" s="61" t="s">
        <v>27</v>
      </c>
      <c r="E26" s="61"/>
      <c r="F26" s="61" t="s">
        <v>79</v>
      </c>
      <c r="G26" s="61">
        <v>20</v>
      </c>
      <c r="H26" s="61">
        <v>12</v>
      </c>
      <c r="I26" s="61">
        <v>32</v>
      </c>
      <c r="J26" s="61"/>
      <c r="K26" s="61"/>
      <c r="L26" s="61"/>
      <c r="M26" s="61"/>
      <c r="N26" s="61"/>
      <c r="O26" s="18"/>
      <c r="P26" s="24">
        <v>43686</v>
      </c>
      <c r="Q26" s="137" t="s">
        <v>86</v>
      </c>
      <c r="R26" s="143"/>
      <c r="S26" s="143" t="s">
        <v>340</v>
      </c>
      <c r="T26" s="18"/>
    </row>
    <row r="27" spans="1:20" ht="27">
      <c r="A27" s="4">
        <v>23</v>
      </c>
      <c r="B27" s="17" t="s">
        <v>70</v>
      </c>
      <c r="C27" s="95" t="s">
        <v>610</v>
      </c>
      <c r="D27" s="18" t="s">
        <v>27</v>
      </c>
      <c r="E27" s="61"/>
      <c r="F27" s="18" t="s">
        <v>110</v>
      </c>
      <c r="G27" s="19">
        <v>20</v>
      </c>
      <c r="H27" s="19">
        <v>12</v>
      </c>
      <c r="I27" s="17">
        <v>32</v>
      </c>
      <c r="J27" s="61"/>
      <c r="K27" s="61"/>
      <c r="L27" s="61"/>
      <c r="M27" s="61"/>
      <c r="N27" s="61"/>
      <c r="O27" s="18"/>
      <c r="P27" s="24">
        <v>43686</v>
      </c>
      <c r="Q27" s="137" t="s">
        <v>86</v>
      </c>
      <c r="R27" s="143"/>
      <c r="S27" s="143" t="s">
        <v>340</v>
      </c>
      <c r="T27" s="18"/>
    </row>
    <row r="28" spans="1:20">
      <c r="A28" s="4">
        <v>24</v>
      </c>
      <c r="B28" s="61" t="s">
        <v>69</v>
      </c>
      <c r="C28" s="96" t="s">
        <v>611</v>
      </c>
      <c r="D28" s="61" t="s">
        <v>27</v>
      </c>
      <c r="E28" s="61"/>
      <c r="F28" s="61"/>
      <c r="G28" s="61">
        <v>30</v>
      </c>
      <c r="H28" s="61">
        <v>36</v>
      </c>
      <c r="I28" s="61">
        <v>66</v>
      </c>
      <c r="J28" s="61"/>
      <c r="K28" s="61"/>
      <c r="L28" s="61"/>
      <c r="M28" s="61"/>
      <c r="N28" s="61"/>
      <c r="O28" s="61"/>
      <c r="P28" s="24">
        <v>43687</v>
      </c>
      <c r="Q28" s="137" t="s">
        <v>585</v>
      </c>
      <c r="R28" s="143"/>
      <c r="S28" s="143" t="s">
        <v>340</v>
      </c>
      <c r="T28" s="18"/>
    </row>
    <row r="29" spans="1:20">
      <c r="A29" s="4">
        <v>25</v>
      </c>
      <c r="B29" s="61" t="s">
        <v>392</v>
      </c>
      <c r="C29" s="61" t="s">
        <v>612</v>
      </c>
      <c r="D29" s="18" t="s">
        <v>27</v>
      </c>
      <c r="E29" s="61">
        <v>1808011902</v>
      </c>
      <c r="F29" s="61" t="s">
        <v>77</v>
      </c>
      <c r="G29" s="61">
        <v>34</v>
      </c>
      <c r="H29" s="61">
        <v>37</v>
      </c>
      <c r="I29" s="61">
        <v>71</v>
      </c>
      <c r="J29" s="61">
        <v>95083557262</v>
      </c>
      <c r="K29" s="61" t="s">
        <v>613</v>
      </c>
      <c r="L29" s="61" t="s">
        <v>614</v>
      </c>
      <c r="M29" s="61">
        <v>9854836076</v>
      </c>
      <c r="N29" s="61" t="s">
        <v>190</v>
      </c>
      <c r="O29" s="61">
        <v>9577467813</v>
      </c>
      <c r="P29" s="24">
        <v>43687</v>
      </c>
      <c r="Q29" s="137" t="s">
        <v>585</v>
      </c>
      <c r="R29" s="143"/>
      <c r="S29" s="143" t="s">
        <v>340</v>
      </c>
      <c r="T29" s="18"/>
    </row>
    <row r="30" spans="1:20">
      <c r="A30" s="4">
        <v>26</v>
      </c>
      <c r="B30" s="77" t="s">
        <v>343</v>
      </c>
      <c r="C30" s="96" t="s">
        <v>615</v>
      </c>
      <c r="D30" s="61"/>
      <c r="E30" s="61"/>
      <c r="F30" s="61"/>
      <c r="G30" s="77">
        <v>201</v>
      </c>
      <c r="H30" s="77">
        <v>243</v>
      </c>
      <c r="I30" s="61">
        <f>SUM(G30:H30)</f>
        <v>444</v>
      </c>
      <c r="J30" s="61"/>
      <c r="K30" s="61"/>
      <c r="L30" s="61"/>
      <c r="M30" s="61"/>
      <c r="N30" s="61"/>
      <c r="O30" s="61"/>
      <c r="P30" s="65">
        <v>43690</v>
      </c>
      <c r="Q30" s="137" t="s">
        <v>94</v>
      </c>
      <c r="R30" s="143"/>
      <c r="S30" s="143" t="s">
        <v>340</v>
      </c>
      <c r="T30" s="18"/>
    </row>
    <row r="31" spans="1:20">
      <c r="A31" s="4">
        <v>27</v>
      </c>
      <c r="B31" s="77" t="s">
        <v>392</v>
      </c>
      <c r="C31" s="140" t="s">
        <v>76</v>
      </c>
      <c r="D31" s="61"/>
      <c r="E31" s="61"/>
      <c r="F31" s="61"/>
      <c r="G31" s="61"/>
      <c r="H31" s="61"/>
      <c r="I31" s="61"/>
      <c r="J31" s="61"/>
      <c r="K31" s="61"/>
      <c r="L31" s="61"/>
      <c r="M31" s="61"/>
      <c r="N31" s="61"/>
      <c r="O31" s="61"/>
      <c r="P31" s="65">
        <v>43690</v>
      </c>
      <c r="Q31" s="137" t="s">
        <v>94</v>
      </c>
      <c r="R31" s="143"/>
      <c r="S31" s="143" t="s">
        <v>340</v>
      </c>
      <c r="T31" s="18"/>
    </row>
    <row r="32" spans="1:20" ht="28.5">
      <c r="A32" s="4">
        <v>28</v>
      </c>
      <c r="B32" s="61" t="s">
        <v>343</v>
      </c>
      <c r="C32" s="95" t="s">
        <v>616</v>
      </c>
      <c r="D32" s="61" t="s">
        <v>27</v>
      </c>
      <c r="E32" s="61"/>
      <c r="F32" s="61" t="s">
        <v>92</v>
      </c>
      <c r="G32" s="61">
        <v>100</v>
      </c>
      <c r="H32" s="61">
        <v>172</v>
      </c>
      <c r="I32" s="61">
        <v>272</v>
      </c>
      <c r="J32" s="61"/>
      <c r="K32" s="61"/>
      <c r="L32" s="61"/>
      <c r="M32" s="61"/>
      <c r="N32" s="61"/>
      <c r="O32" s="61"/>
      <c r="P32" s="65">
        <v>43691</v>
      </c>
      <c r="Q32" s="137" t="s">
        <v>421</v>
      </c>
      <c r="R32" s="143"/>
      <c r="S32" s="143" t="s">
        <v>340</v>
      </c>
      <c r="T32" s="18"/>
    </row>
    <row r="33" spans="1:20" ht="28.5">
      <c r="A33" s="4">
        <v>29</v>
      </c>
      <c r="B33" s="77" t="s">
        <v>392</v>
      </c>
      <c r="C33" s="140" t="s">
        <v>76</v>
      </c>
      <c r="D33" s="61"/>
      <c r="E33" s="61"/>
      <c r="F33" s="61"/>
      <c r="G33" s="61"/>
      <c r="H33" s="61"/>
      <c r="I33" s="61"/>
      <c r="J33" s="61"/>
      <c r="K33" s="61"/>
      <c r="L33" s="61"/>
      <c r="M33" s="61"/>
      <c r="N33" s="61"/>
      <c r="O33" s="61"/>
      <c r="P33" s="65">
        <v>43691</v>
      </c>
      <c r="Q33" s="137" t="s">
        <v>421</v>
      </c>
      <c r="R33" s="143"/>
      <c r="S33" s="143" t="s">
        <v>340</v>
      </c>
      <c r="T33" s="18"/>
    </row>
    <row r="34" spans="1:20">
      <c r="A34" s="4">
        <v>30</v>
      </c>
      <c r="B34" s="17" t="s">
        <v>69</v>
      </c>
      <c r="C34" s="96" t="s">
        <v>617</v>
      </c>
      <c r="D34" s="18" t="s">
        <v>27</v>
      </c>
      <c r="E34" s="61"/>
      <c r="F34" s="61" t="s">
        <v>77</v>
      </c>
      <c r="G34" s="61">
        <v>30</v>
      </c>
      <c r="H34" s="61">
        <v>23</v>
      </c>
      <c r="I34" s="61">
        <v>53</v>
      </c>
      <c r="J34" s="61"/>
      <c r="K34" s="71"/>
      <c r="L34" s="61"/>
      <c r="M34" s="61"/>
      <c r="N34" s="61"/>
      <c r="O34" s="61"/>
      <c r="P34" s="65">
        <v>43693</v>
      </c>
      <c r="Q34" s="137" t="s">
        <v>86</v>
      </c>
      <c r="R34" s="143"/>
      <c r="S34" s="143" t="s">
        <v>340</v>
      </c>
      <c r="T34" s="18"/>
    </row>
    <row r="35" spans="1:20">
      <c r="A35" s="4">
        <v>31</v>
      </c>
      <c r="B35" s="17" t="s">
        <v>70</v>
      </c>
      <c r="C35" s="96" t="s">
        <v>618</v>
      </c>
      <c r="D35" s="18" t="s">
        <v>27</v>
      </c>
      <c r="E35" s="61"/>
      <c r="F35" s="61" t="s">
        <v>77</v>
      </c>
      <c r="G35" s="61">
        <v>30</v>
      </c>
      <c r="H35" s="61">
        <v>22</v>
      </c>
      <c r="I35" s="61">
        <v>52</v>
      </c>
      <c r="J35" s="61"/>
      <c r="K35" s="71"/>
      <c r="L35" s="61"/>
      <c r="M35" s="61"/>
      <c r="N35" s="61"/>
      <c r="O35" s="61"/>
      <c r="P35" s="65">
        <v>43693</v>
      </c>
      <c r="Q35" s="137" t="s">
        <v>86</v>
      </c>
      <c r="R35" s="143"/>
      <c r="S35" s="143" t="s">
        <v>340</v>
      </c>
      <c r="T35" s="18"/>
    </row>
    <row r="36" spans="1:20">
      <c r="A36" s="4">
        <v>32</v>
      </c>
      <c r="B36" s="17" t="s">
        <v>69</v>
      </c>
      <c r="C36" s="150" t="s">
        <v>619</v>
      </c>
      <c r="D36" s="151" t="s">
        <v>29</v>
      </c>
      <c r="E36" s="151">
        <v>101</v>
      </c>
      <c r="F36" s="147" t="s">
        <v>78</v>
      </c>
      <c r="G36" s="151">
        <v>12</v>
      </c>
      <c r="H36" s="151">
        <v>18</v>
      </c>
      <c r="I36" s="152">
        <f>SUM(G36:H36)</f>
        <v>30</v>
      </c>
      <c r="J36" s="147">
        <v>7399968454</v>
      </c>
      <c r="K36" s="147" t="s">
        <v>620</v>
      </c>
      <c r="L36" s="147" t="s">
        <v>621</v>
      </c>
      <c r="M36" s="147">
        <v>9854456862</v>
      </c>
      <c r="N36" s="63" t="s">
        <v>622</v>
      </c>
      <c r="O36" s="147">
        <v>9577449541</v>
      </c>
      <c r="P36" s="65">
        <v>43694</v>
      </c>
      <c r="Q36" s="65" t="s">
        <v>585</v>
      </c>
      <c r="R36" s="143"/>
      <c r="S36" s="143" t="s">
        <v>340</v>
      </c>
      <c r="T36" s="18"/>
    </row>
    <row r="37" spans="1:20">
      <c r="A37" s="4">
        <v>33</v>
      </c>
      <c r="B37" s="17" t="s">
        <v>69</v>
      </c>
      <c r="C37" s="55" t="s">
        <v>623</v>
      </c>
      <c r="D37" s="151" t="s">
        <v>27</v>
      </c>
      <c r="E37" s="151">
        <v>18080104703</v>
      </c>
      <c r="F37" s="147" t="s">
        <v>87</v>
      </c>
      <c r="G37" s="151">
        <v>17</v>
      </c>
      <c r="H37" s="151">
        <v>17</v>
      </c>
      <c r="I37" s="60">
        <v>34</v>
      </c>
      <c r="J37" s="60">
        <v>9577883624</v>
      </c>
      <c r="K37" s="147" t="s">
        <v>76</v>
      </c>
      <c r="L37" s="147" t="s">
        <v>88</v>
      </c>
      <c r="M37" s="147" t="s">
        <v>88</v>
      </c>
      <c r="N37" s="63" t="s">
        <v>88</v>
      </c>
      <c r="O37" s="147" t="s">
        <v>88</v>
      </c>
      <c r="P37" s="65">
        <v>43694</v>
      </c>
      <c r="Q37" s="65" t="s">
        <v>585</v>
      </c>
      <c r="R37" s="143"/>
      <c r="S37" s="143" t="s">
        <v>340</v>
      </c>
      <c r="T37" s="18"/>
    </row>
    <row r="38" spans="1:20">
      <c r="A38" s="4">
        <v>34</v>
      </c>
      <c r="B38" s="17" t="s">
        <v>70</v>
      </c>
      <c r="C38" s="55" t="s">
        <v>624</v>
      </c>
      <c r="D38" s="151" t="s">
        <v>29</v>
      </c>
      <c r="E38" s="151">
        <v>403</v>
      </c>
      <c r="F38" s="147"/>
      <c r="G38" s="151">
        <v>15</v>
      </c>
      <c r="H38" s="151">
        <v>16</v>
      </c>
      <c r="I38" s="60">
        <v>31</v>
      </c>
      <c r="J38" s="147">
        <v>9577918606</v>
      </c>
      <c r="K38" s="147" t="s">
        <v>76</v>
      </c>
      <c r="L38" s="147" t="s">
        <v>88</v>
      </c>
      <c r="M38" s="147" t="s">
        <v>88</v>
      </c>
      <c r="N38" s="63" t="s">
        <v>625</v>
      </c>
      <c r="O38" s="147">
        <v>95775945</v>
      </c>
      <c r="P38" s="65">
        <v>43694</v>
      </c>
      <c r="Q38" s="65" t="s">
        <v>585</v>
      </c>
      <c r="R38" s="143"/>
      <c r="S38" s="143" t="s">
        <v>340</v>
      </c>
      <c r="T38" s="18"/>
    </row>
    <row r="39" spans="1:20">
      <c r="A39" s="4">
        <v>35</v>
      </c>
      <c r="B39" s="17" t="s">
        <v>69</v>
      </c>
      <c r="C39" s="96" t="s">
        <v>626</v>
      </c>
      <c r="D39" s="18" t="s">
        <v>27</v>
      </c>
      <c r="E39" s="61"/>
      <c r="F39" s="61" t="s">
        <v>110</v>
      </c>
      <c r="G39" s="61">
        <v>70</v>
      </c>
      <c r="H39" s="61">
        <v>63</v>
      </c>
      <c r="I39" s="61">
        <v>133</v>
      </c>
      <c r="J39" s="61"/>
      <c r="K39" s="71"/>
      <c r="L39" s="61"/>
      <c r="M39" s="61"/>
      <c r="N39" s="61"/>
      <c r="O39" s="61"/>
      <c r="P39" s="65">
        <v>43696</v>
      </c>
      <c r="Q39" s="153" t="s">
        <v>591</v>
      </c>
      <c r="R39" s="143"/>
      <c r="S39" s="143" t="s">
        <v>340</v>
      </c>
      <c r="T39" s="18"/>
    </row>
    <row r="40" spans="1:20">
      <c r="A40" s="4">
        <v>36</v>
      </c>
      <c r="B40" s="17" t="s">
        <v>70</v>
      </c>
      <c r="C40" s="96" t="s">
        <v>627</v>
      </c>
      <c r="D40" s="18" t="s">
        <v>27</v>
      </c>
      <c r="E40" s="61"/>
      <c r="F40" s="61"/>
      <c r="G40" s="61">
        <v>100</v>
      </c>
      <c r="H40" s="61">
        <v>102</v>
      </c>
      <c r="I40" s="61">
        <v>202</v>
      </c>
      <c r="J40" s="61"/>
      <c r="K40" s="71"/>
      <c r="L40" s="61"/>
      <c r="M40" s="61"/>
      <c r="N40" s="61"/>
      <c r="O40" s="61"/>
      <c r="P40" s="65">
        <v>43696</v>
      </c>
      <c r="Q40" s="153" t="s">
        <v>591</v>
      </c>
      <c r="R40" s="143"/>
      <c r="S40" s="143" t="s">
        <v>340</v>
      </c>
      <c r="T40" s="18"/>
    </row>
    <row r="41" spans="1:20">
      <c r="A41" s="4">
        <v>37</v>
      </c>
      <c r="B41" s="17" t="s">
        <v>69</v>
      </c>
      <c r="C41" s="96" t="s">
        <v>628</v>
      </c>
      <c r="D41" s="18" t="s">
        <v>27</v>
      </c>
      <c r="E41" s="61"/>
      <c r="F41" s="61" t="s">
        <v>77</v>
      </c>
      <c r="G41" s="61">
        <v>40</v>
      </c>
      <c r="H41" s="61">
        <v>42</v>
      </c>
      <c r="I41" s="61">
        <v>82</v>
      </c>
      <c r="J41" s="61"/>
      <c r="K41" s="71"/>
      <c r="L41" s="61"/>
      <c r="M41" s="61"/>
      <c r="N41" s="61"/>
      <c r="O41" s="61"/>
      <c r="P41" s="65">
        <v>43698</v>
      </c>
      <c r="Q41" s="153" t="s">
        <v>421</v>
      </c>
      <c r="R41" s="143"/>
      <c r="S41" s="143" t="s">
        <v>340</v>
      </c>
      <c r="T41" s="18"/>
    </row>
    <row r="42" spans="1:20">
      <c r="A42" s="4">
        <v>38</v>
      </c>
      <c r="B42" s="17" t="s">
        <v>70</v>
      </c>
      <c r="C42" s="96" t="s">
        <v>629</v>
      </c>
      <c r="D42" s="18" t="s">
        <v>27</v>
      </c>
      <c r="E42" s="61"/>
      <c r="F42" s="61" t="s">
        <v>77</v>
      </c>
      <c r="G42" s="61">
        <v>6</v>
      </c>
      <c r="H42" s="61">
        <v>6</v>
      </c>
      <c r="I42" s="61">
        <v>12</v>
      </c>
      <c r="J42" s="61"/>
      <c r="K42" s="61"/>
      <c r="L42" s="61"/>
      <c r="M42" s="61"/>
      <c r="N42" s="61"/>
      <c r="O42" s="61"/>
      <c r="P42" s="65">
        <v>43698</v>
      </c>
      <c r="Q42" s="153" t="s">
        <v>421</v>
      </c>
      <c r="R42" s="143"/>
      <c r="S42" s="143" t="s">
        <v>340</v>
      </c>
      <c r="T42" s="18"/>
    </row>
    <row r="43" spans="1:20">
      <c r="A43" s="4">
        <v>39</v>
      </c>
      <c r="B43" s="17" t="s">
        <v>70</v>
      </c>
      <c r="C43" s="96" t="s">
        <v>630</v>
      </c>
      <c r="D43" s="18" t="s">
        <v>27</v>
      </c>
      <c r="E43" s="61"/>
      <c r="F43" s="61" t="s">
        <v>79</v>
      </c>
      <c r="G43" s="61">
        <v>20</v>
      </c>
      <c r="H43" s="61">
        <v>12</v>
      </c>
      <c r="I43" s="61">
        <v>32</v>
      </c>
      <c r="J43" s="61"/>
      <c r="K43" s="61"/>
      <c r="L43" s="61"/>
      <c r="M43" s="61"/>
      <c r="N43" s="61"/>
      <c r="O43" s="61"/>
      <c r="P43" s="65">
        <v>43698</v>
      </c>
      <c r="Q43" s="153" t="s">
        <v>421</v>
      </c>
      <c r="R43" s="143"/>
      <c r="S43" s="143" t="s">
        <v>340</v>
      </c>
      <c r="T43" s="18"/>
    </row>
    <row r="44" spans="1:20">
      <c r="A44" s="4">
        <v>40</v>
      </c>
      <c r="B44" s="17" t="s">
        <v>70</v>
      </c>
      <c r="C44" s="96" t="s">
        <v>631</v>
      </c>
      <c r="D44" s="18" t="s">
        <v>27</v>
      </c>
      <c r="E44" s="61"/>
      <c r="F44" s="61" t="s">
        <v>77</v>
      </c>
      <c r="G44" s="61">
        <v>10</v>
      </c>
      <c r="H44" s="61">
        <v>3</v>
      </c>
      <c r="I44" s="61">
        <v>13</v>
      </c>
      <c r="J44" s="61"/>
      <c r="K44" s="61"/>
      <c r="L44" s="61"/>
      <c r="M44" s="61"/>
      <c r="N44" s="61"/>
      <c r="O44" s="61"/>
      <c r="P44" s="65">
        <v>43699</v>
      </c>
      <c r="Q44" s="153" t="s">
        <v>339</v>
      </c>
      <c r="R44" s="143"/>
      <c r="S44" s="143" t="s">
        <v>340</v>
      </c>
      <c r="T44" s="18"/>
    </row>
    <row r="45" spans="1:20">
      <c r="A45" s="4">
        <v>41</v>
      </c>
      <c r="B45" s="17" t="s">
        <v>70</v>
      </c>
      <c r="C45" s="145" t="s">
        <v>632</v>
      </c>
      <c r="D45" s="18" t="s">
        <v>29</v>
      </c>
      <c r="E45" s="61"/>
      <c r="F45" s="61" t="s">
        <v>78</v>
      </c>
      <c r="G45" s="61">
        <v>10</v>
      </c>
      <c r="H45" s="61">
        <v>4</v>
      </c>
      <c r="I45" s="61">
        <v>14</v>
      </c>
      <c r="J45" s="61"/>
      <c r="K45" s="61"/>
      <c r="L45" s="61"/>
      <c r="M45" s="61"/>
      <c r="N45" s="61"/>
      <c r="O45" s="61"/>
      <c r="P45" s="65">
        <v>43699</v>
      </c>
      <c r="Q45" s="153" t="s">
        <v>339</v>
      </c>
      <c r="R45" s="143"/>
      <c r="S45" s="143" t="s">
        <v>340</v>
      </c>
      <c r="T45" s="18"/>
    </row>
    <row r="46" spans="1:20">
      <c r="A46" s="4">
        <v>42</v>
      </c>
      <c r="B46" s="17" t="s">
        <v>69</v>
      </c>
      <c r="C46" s="96" t="s">
        <v>633</v>
      </c>
      <c r="D46" s="18" t="s">
        <v>27</v>
      </c>
      <c r="E46" s="61"/>
      <c r="F46" s="61" t="s">
        <v>110</v>
      </c>
      <c r="G46" s="61">
        <v>60</v>
      </c>
      <c r="H46" s="61">
        <v>63</v>
      </c>
      <c r="I46" s="61">
        <v>113</v>
      </c>
      <c r="J46" s="61"/>
      <c r="K46" s="61"/>
      <c r="L46" s="61"/>
      <c r="M46" s="61"/>
      <c r="N46" s="61"/>
      <c r="O46" s="61"/>
      <c r="P46" s="65">
        <v>43699</v>
      </c>
      <c r="Q46" s="153" t="s">
        <v>339</v>
      </c>
      <c r="R46" s="143"/>
      <c r="S46" s="143" t="s">
        <v>340</v>
      </c>
      <c r="T46" s="18"/>
    </row>
    <row r="47" spans="1:20">
      <c r="A47" s="4">
        <v>43</v>
      </c>
      <c r="B47" s="17" t="s">
        <v>69</v>
      </c>
      <c r="C47" s="96" t="s">
        <v>634</v>
      </c>
      <c r="D47" s="18" t="s">
        <v>27</v>
      </c>
      <c r="E47" s="61"/>
      <c r="F47" s="61" t="s">
        <v>77</v>
      </c>
      <c r="G47" s="61">
        <v>20</v>
      </c>
      <c r="H47" s="61">
        <v>26</v>
      </c>
      <c r="I47" s="61">
        <v>46</v>
      </c>
      <c r="J47" s="61"/>
      <c r="K47" s="61"/>
      <c r="L47" s="61"/>
      <c r="M47" s="61"/>
      <c r="N47" s="61"/>
      <c r="O47" s="61"/>
      <c r="P47" s="65">
        <v>43700</v>
      </c>
      <c r="Q47" s="153" t="s">
        <v>86</v>
      </c>
      <c r="R47" s="143"/>
      <c r="S47" s="143" t="s">
        <v>340</v>
      </c>
      <c r="T47" s="18"/>
    </row>
    <row r="48" spans="1:20">
      <c r="A48" s="4">
        <v>44</v>
      </c>
      <c r="B48" s="17" t="s">
        <v>69</v>
      </c>
      <c r="C48" s="96" t="s">
        <v>635</v>
      </c>
      <c r="D48" s="18" t="s">
        <v>27</v>
      </c>
      <c r="E48" s="61"/>
      <c r="F48" s="61" t="s">
        <v>79</v>
      </c>
      <c r="G48" s="61">
        <v>20</v>
      </c>
      <c r="H48" s="61">
        <v>11</v>
      </c>
      <c r="I48" s="61">
        <v>31</v>
      </c>
      <c r="J48" s="61"/>
      <c r="K48" s="61"/>
      <c r="L48" s="61"/>
      <c r="M48" s="61"/>
      <c r="N48" s="61"/>
      <c r="O48" s="61"/>
      <c r="P48" s="65">
        <v>43700</v>
      </c>
      <c r="Q48" s="153" t="s">
        <v>86</v>
      </c>
      <c r="R48" s="143"/>
      <c r="S48" s="143" t="s">
        <v>340</v>
      </c>
      <c r="T48" s="18"/>
    </row>
    <row r="49" spans="1:20">
      <c r="A49" s="4">
        <v>45</v>
      </c>
      <c r="B49" s="17" t="s">
        <v>70</v>
      </c>
      <c r="C49" s="96" t="s">
        <v>636</v>
      </c>
      <c r="D49" s="18" t="s">
        <v>27</v>
      </c>
      <c r="E49" s="61"/>
      <c r="F49" s="61" t="s">
        <v>77</v>
      </c>
      <c r="G49" s="61">
        <v>10</v>
      </c>
      <c r="H49" s="61">
        <v>15</v>
      </c>
      <c r="I49" s="61">
        <v>25</v>
      </c>
      <c r="J49" s="61"/>
      <c r="K49" s="61"/>
      <c r="L49" s="61"/>
      <c r="M49" s="61"/>
      <c r="N49" s="61"/>
      <c r="O49" s="61"/>
      <c r="P49" s="65">
        <v>43700</v>
      </c>
      <c r="Q49" s="153" t="s">
        <v>86</v>
      </c>
      <c r="R49" s="143"/>
      <c r="S49" s="143" t="s">
        <v>340</v>
      </c>
      <c r="T49" s="18"/>
    </row>
    <row r="50" spans="1:20">
      <c r="A50" s="4">
        <v>46</v>
      </c>
      <c r="B50" s="17" t="s">
        <v>70</v>
      </c>
      <c r="C50" s="96" t="s">
        <v>637</v>
      </c>
      <c r="D50" s="18" t="s">
        <v>27</v>
      </c>
      <c r="E50" s="19"/>
      <c r="F50" s="18" t="s">
        <v>79</v>
      </c>
      <c r="G50" s="19">
        <v>10</v>
      </c>
      <c r="H50" s="19">
        <v>13</v>
      </c>
      <c r="I50" s="17">
        <v>23</v>
      </c>
      <c r="J50" s="18"/>
      <c r="K50" s="61"/>
      <c r="L50" s="61"/>
      <c r="M50" s="61"/>
      <c r="N50" s="61"/>
      <c r="O50" s="61"/>
      <c r="P50" s="65">
        <v>43700</v>
      </c>
      <c r="Q50" s="153" t="s">
        <v>86</v>
      </c>
      <c r="R50" s="143"/>
      <c r="S50" s="143" t="s">
        <v>340</v>
      </c>
      <c r="T50" s="18"/>
    </row>
    <row r="51" spans="1:20">
      <c r="A51" s="4">
        <v>47</v>
      </c>
      <c r="B51" s="154" t="s">
        <v>69</v>
      </c>
      <c r="C51" s="96" t="s">
        <v>638</v>
      </c>
      <c r="D51" s="71" t="s">
        <v>27</v>
      </c>
      <c r="E51" s="60"/>
      <c r="F51" s="18" t="s">
        <v>77</v>
      </c>
      <c r="G51" s="60">
        <v>30</v>
      </c>
      <c r="H51" s="60">
        <v>37</v>
      </c>
      <c r="I51" s="60">
        <v>67</v>
      </c>
      <c r="J51" s="60"/>
      <c r="K51" s="71"/>
      <c r="L51" s="60"/>
      <c r="M51" s="61"/>
      <c r="N51" s="61"/>
      <c r="O51" s="61"/>
      <c r="P51" s="65">
        <v>43703</v>
      </c>
      <c r="Q51" s="61" t="s">
        <v>591</v>
      </c>
      <c r="R51" s="143"/>
      <c r="S51" s="143" t="s">
        <v>340</v>
      </c>
      <c r="T51" s="18"/>
    </row>
    <row r="52" spans="1:20">
      <c r="A52" s="4">
        <v>48</v>
      </c>
      <c r="B52" s="154" t="s">
        <v>70</v>
      </c>
      <c r="C52" s="96" t="s">
        <v>639</v>
      </c>
      <c r="D52" s="69" t="s">
        <v>27</v>
      </c>
      <c r="E52" s="69"/>
      <c r="F52" s="18" t="s">
        <v>77</v>
      </c>
      <c r="G52" s="60">
        <v>20</v>
      </c>
      <c r="H52" s="60">
        <v>20</v>
      </c>
      <c r="I52" s="60">
        <v>40</v>
      </c>
      <c r="J52" s="60"/>
      <c r="K52" s="71"/>
      <c r="L52" s="60"/>
      <c r="M52" s="61"/>
      <c r="N52" s="61"/>
      <c r="O52" s="61"/>
      <c r="P52" s="65">
        <v>43703</v>
      </c>
      <c r="Q52" s="61" t="s">
        <v>591</v>
      </c>
      <c r="R52" s="143"/>
      <c r="S52" s="143" t="s">
        <v>340</v>
      </c>
      <c r="T52" s="18"/>
    </row>
    <row r="53" spans="1:20">
      <c r="A53" s="4">
        <v>49</v>
      </c>
      <c r="B53" s="154" t="s">
        <v>69</v>
      </c>
      <c r="C53" s="70" t="s">
        <v>640</v>
      </c>
      <c r="D53" s="69" t="s">
        <v>27</v>
      </c>
      <c r="E53" s="61"/>
      <c r="F53" s="61"/>
      <c r="G53" s="71">
        <v>169</v>
      </c>
      <c r="H53" s="71">
        <v>165</v>
      </c>
      <c r="I53" s="71">
        <f t="shared" ref="I53" si="0">SUM(G53:H53)</f>
        <v>334</v>
      </c>
      <c r="J53" s="70">
        <v>9854467207</v>
      </c>
      <c r="K53" s="61" t="s">
        <v>641</v>
      </c>
      <c r="L53" s="61"/>
      <c r="M53" s="61"/>
      <c r="N53" s="61"/>
      <c r="O53" s="61"/>
      <c r="P53" s="65">
        <v>43704</v>
      </c>
      <c r="Q53" s="61" t="s">
        <v>94</v>
      </c>
      <c r="R53" s="143"/>
      <c r="S53" s="143" t="s">
        <v>340</v>
      </c>
      <c r="T53" s="18"/>
    </row>
    <row r="54" spans="1:20">
      <c r="A54" s="4">
        <v>50</v>
      </c>
      <c r="B54" s="154" t="s">
        <v>70</v>
      </c>
      <c r="C54" s="61" t="s">
        <v>76</v>
      </c>
      <c r="D54" s="69" t="s">
        <v>27</v>
      </c>
      <c r="E54" s="61"/>
      <c r="F54" s="61"/>
      <c r="G54" s="61"/>
      <c r="H54" s="61"/>
      <c r="I54" s="61"/>
      <c r="J54" s="61"/>
      <c r="K54" s="61"/>
      <c r="L54" s="61"/>
      <c r="M54" s="61"/>
      <c r="N54" s="61"/>
      <c r="O54" s="61"/>
      <c r="P54" s="65">
        <v>43704</v>
      </c>
      <c r="Q54" s="61" t="s">
        <v>94</v>
      </c>
      <c r="R54" s="143"/>
      <c r="S54" s="143" t="s">
        <v>340</v>
      </c>
      <c r="T54" s="18"/>
    </row>
    <row r="55" spans="1:20">
      <c r="A55" s="4">
        <v>51</v>
      </c>
      <c r="B55" s="154" t="s">
        <v>69</v>
      </c>
      <c r="C55" s="58" t="s">
        <v>642</v>
      </c>
      <c r="D55" s="61" t="s">
        <v>27</v>
      </c>
      <c r="E55" s="61">
        <v>801</v>
      </c>
      <c r="F55" s="18"/>
      <c r="G55" s="61">
        <v>27</v>
      </c>
      <c r="H55" s="61">
        <v>25</v>
      </c>
      <c r="I55" s="61">
        <v>52</v>
      </c>
      <c r="J55" s="61">
        <v>9957781515</v>
      </c>
      <c r="K55" s="71" t="s">
        <v>498</v>
      </c>
      <c r="L55" s="61"/>
      <c r="M55" s="61"/>
      <c r="N55" s="61"/>
      <c r="O55" s="61"/>
      <c r="P55" s="65">
        <v>43705</v>
      </c>
      <c r="Q55" s="61" t="s">
        <v>421</v>
      </c>
      <c r="R55" s="143"/>
      <c r="S55" s="143" t="s">
        <v>340</v>
      </c>
      <c r="T55" s="18"/>
    </row>
    <row r="56" spans="1:20">
      <c r="A56" s="4">
        <v>52</v>
      </c>
      <c r="B56" s="154" t="s">
        <v>69</v>
      </c>
      <c r="C56" s="58" t="s">
        <v>563</v>
      </c>
      <c r="D56" s="71" t="s">
        <v>29</v>
      </c>
      <c r="E56" s="61">
        <v>22</v>
      </c>
      <c r="F56" s="18"/>
      <c r="G56" s="61">
        <v>21</v>
      </c>
      <c r="H56" s="61">
        <v>20</v>
      </c>
      <c r="I56" s="61">
        <v>41</v>
      </c>
      <c r="J56" s="61">
        <v>9577037820</v>
      </c>
      <c r="K56" s="71" t="s">
        <v>498</v>
      </c>
      <c r="L56" s="61"/>
      <c r="M56" s="61"/>
      <c r="N56" s="61"/>
      <c r="O56" s="61"/>
      <c r="P56" s="65">
        <v>43705</v>
      </c>
      <c r="Q56" s="61" t="s">
        <v>421</v>
      </c>
      <c r="R56" s="143"/>
      <c r="S56" s="143" t="s">
        <v>340</v>
      </c>
      <c r="T56" s="18"/>
    </row>
    <row r="57" spans="1:20">
      <c r="A57" s="4">
        <v>53</v>
      </c>
      <c r="B57" s="154" t="s">
        <v>69</v>
      </c>
      <c r="C57" s="58" t="s">
        <v>564</v>
      </c>
      <c r="D57" s="61" t="s">
        <v>29</v>
      </c>
      <c r="E57" s="61">
        <v>25</v>
      </c>
      <c r="F57" s="18"/>
      <c r="G57" s="61">
        <v>22</v>
      </c>
      <c r="H57" s="61">
        <v>27</v>
      </c>
      <c r="I57" s="61">
        <v>49</v>
      </c>
      <c r="J57" s="61">
        <v>7399292177</v>
      </c>
      <c r="K57" s="61" t="s">
        <v>641</v>
      </c>
      <c r="L57" s="61"/>
      <c r="M57" s="61"/>
      <c r="N57" s="61"/>
      <c r="O57" s="61"/>
      <c r="P57" s="65">
        <v>43705</v>
      </c>
      <c r="Q57" s="61" t="s">
        <v>421</v>
      </c>
      <c r="R57" s="143"/>
      <c r="S57" s="143" t="s">
        <v>340</v>
      </c>
      <c r="T57" s="18"/>
    </row>
    <row r="58" spans="1:20">
      <c r="A58" s="4">
        <v>54</v>
      </c>
      <c r="B58" s="154" t="s">
        <v>70</v>
      </c>
      <c r="C58" s="58" t="s">
        <v>643</v>
      </c>
      <c r="D58" s="61" t="s">
        <v>27</v>
      </c>
      <c r="E58" s="61">
        <v>702</v>
      </c>
      <c r="F58" s="18"/>
      <c r="G58" s="61">
        <v>15</v>
      </c>
      <c r="H58" s="61">
        <v>28</v>
      </c>
      <c r="I58" s="61">
        <v>43</v>
      </c>
      <c r="J58" s="61">
        <v>9954756722</v>
      </c>
      <c r="K58" s="61" t="s">
        <v>641</v>
      </c>
      <c r="L58" s="61"/>
      <c r="M58" s="61"/>
      <c r="N58" s="61"/>
      <c r="O58" s="61"/>
      <c r="P58" s="65">
        <v>43705</v>
      </c>
      <c r="Q58" s="61" t="s">
        <v>421</v>
      </c>
      <c r="R58" s="143"/>
      <c r="S58" s="143" t="s">
        <v>340</v>
      </c>
      <c r="T58" s="18"/>
    </row>
    <row r="59" spans="1:20">
      <c r="A59" s="4">
        <v>55</v>
      </c>
      <c r="B59" s="154" t="s">
        <v>70</v>
      </c>
      <c r="C59" s="58" t="s">
        <v>643</v>
      </c>
      <c r="D59" s="61" t="s">
        <v>29</v>
      </c>
      <c r="E59" s="61"/>
      <c r="F59" s="18"/>
      <c r="G59" s="61">
        <v>20</v>
      </c>
      <c r="H59" s="61">
        <v>20</v>
      </c>
      <c r="I59" s="61">
        <v>40</v>
      </c>
      <c r="J59" s="61"/>
      <c r="K59" s="61" t="s">
        <v>641</v>
      </c>
      <c r="L59" s="61"/>
      <c r="M59" s="61"/>
      <c r="N59" s="61"/>
      <c r="O59" s="61"/>
      <c r="P59" s="65">
        <v>43705</v>
      </c>
      <c r="Q59" s="61" t="s">
        <v>421</v>
      </c>
      <c r="R59" s="143"/>
      <c r="S59" s="143" t="s">
        <v>340</v>
      </c>
      <c r="T59" s="18"/>
    </row>
    <row r="60" spans="1:20">
      <c r="A60" s="4">
        <v>56</v>
      </c>
      <c r="B60" s="154" t="s">
        <v>69</v>
      </c>
      <c r="C60" s="96" t="s">
        <v>644</v>
      </c>
      <c r="D60" s="61" t="s">
        <v>27</v>
      </c>
      <c r="E60" s="61"/>
      <c r="F60" s="18" t="s">
        <v>77</v>
      </c>
      <c r="G60" s="61">
        <v>20</v>
      </c>
      <c r="H60" s="61">
        <v>16</v>
      </c>
      <c r="I60" s="61">
        <v>36</v>
      </c>
      <c r="J60" s="61"/>
      <c r="K60" s="71"/>
      <c r="L60" s="61"/>
      <c r="M60" s="61"/>
      <c r="N60" s="61"/>
      <c r="O60" s="61"/>
      <c r="P60" s="65">
        <v>43706</v>
      </c>
      <c r="Q60" s="61" t="s">
        <v>339</v>
      </c>
      <c r="R60" s="143"/>
      <c r="S60" s="143" t="s">
        <v>340</v>
      </c>
      <c r="T60" s="18"/>
    </row>
    <row r="61" spans="1:20">
      <c r="A61" s="4">
        <v>57</v>
      </c>
      <c r="B61" s="154" t="s">
        <v>70</v>
      </c>
      <c r="C61" s="58" t="s">
        <v>645</v>
      </c>
      <c r="D61" s="71" t="s">
        <v>27</v>
      </c>
      <c r="E61" s="60">
        <v>104604</v>
      </c>
      <c r="F61" s="60" t="s">
        <v>87</v>
      </c>
      <c r="G61" s="19">
        <v>28</v>
      </c>
      <c r="H61" s="19">
        <v>12</v>
      </c>
      <c r="I61" s="17">
        <f t="shared" ref="I61" si="1">+G61+H61</f>
        <v>40</v>
      </c>
      <c r="J61" s="18">
        <v>9613873275</v>
      </c>
      <c r="K61" s="61" t="s">
        <v>646</v>
      </c>
      <c r="L61" s="60" t="s">
        <v>647</v>
      </c>
      <c r="M61" s="60">
        <v>7662945739</v>
      </c>
      <c r="N61" s="63" t="s">
        <v>648</v>
      </c>
      <c r="O61" s="60">
        <v>9577931011</v>
      </c>
      <c r="P61" s="65">
        <v>43706</v>
      </c>
      <c r="Q61" s="61" t="s">
        <v>339</v>
      </c>
      <c r="R61" s="143"/>
      <c r="S61" s="143" t="s">
        <v>340</v>
      </c>
      <c r="T61" s="18"/>
    </row>
    <row r="62" spans="1:20">
      <c r="A62" s="4">
        <v>58</v>
      </c>
      <c r="B62" s="154" t="s">
        <v>69</v>
      </c>
      <c r="C62" s="58" t="s">
        <v>649</v>
      </c>
      <c r="D62" s="71" t="s">
        <v>27</v>
      </c>
      <c r="E62" s="60">
        <v>18080105501</v>
      </c>
      <c r="F62" s="60" t="s">
        <v>87</v>
      </c>
      <c r="G62" s="60">
        <v>22</v>
      </c>
      <c r="H62" s="60">
        <v>36</v>
      </c>
      <c r="I62" s="60">
        <v>58</v>
      </c>
      <c r="J62" s="60">
        <v>9859115049</v>
      </c>
      <c r="K62" s="60" t="s">
        <v>76</v>
      </c>
      <c r="L62" s="60" t="s">
        <v>88</v>
      </c>
      <c r="M62" s="60" t="s">
        <v>88</v>
      </c>
      <c r="N62" s="63" t="s">
        <v>650</v>
      </c>
      <c r="O62" s="60">
        <v>96135182</v>
      </c>
      <c r="P62" s="65">
        <v>43707</v>
      </c>
      <c r="Q62" s="61" t="s">
        <v>86</v>
      </c>
      <c r="R62" s="143"/>
      <c r="S62" s="143" t="s">
        <v>340</v>
      </c>
      <c r="T62" s="18"/>
    </row>
    <row r="63" spans="1:20">
      <c r="A63" s="4">
        <v>59</v>
      </c>
      <c r="B63" s="154" t="s">
        <v>69</v>
      </c>
      <c r="C63" s="58" t="s">
        <v>649</v>
      </c>
      <c r="D63" s="71" t="s">
        <v>29</v>
      </c>
      <c r="E63" s="60">
        <v>18</v>
      </c>
      <c r="F63" s="60" t="s">
        <v>78</v>
      </c>
      <c r="G63" s="19">
        <v>21</v>
      </c>
      <c r="H63" s="19">
        <v>19</v>
      </c>
      <c r="I63" s="17">
        <f t="shared" ref="I63" si="2">+G63+H63</f>
        <v>40</v>
      </c>
      <c r="J63" s="18">
        <v>9127286969</v>
      </c>
      <c r="K63" s="61" t="s">
        <v>646</v>
      </c>
      <c r="L63" s="60" t="s">
        <v>88</v>
      </c>
      <c r="M63" s="60" t="s">
        <v>88</v>
      </c>
      <c r="N63" s="63" t="s">
        <v>650</v>
      </c>
      <c r="O63" s="60">
        <v>96135182</v>
      </c>
      <c r="P63" s="65">
        <v>43707</v>
      </c>
      <c r="Q63" s="61" t="s">
        <v>86</v>
      </c>
      <c r="R63" s="143"/>
      <c r="S63" s="143" t="s">
        <v>340</v>
      </c>
      <c r="T63" s="18"/>
    </row>
    <row r="64" spans="1:20">
      <c r="A64" s="4">
        <v>60</v>
      </c>
      <c r="B64" s="61" t="s">
        <v>392</v>
      </c>
      <c r="C64" s="58" t="s">
        <v>651</v>
      </c>
      <c r="D64" s="71" t="s">
        <v>27</v>
      </c>
      <c r="E64" s="60">
        <v>105602</v>
      </c>
      <c r="F64" s="60" t="s">
        <v>87</v>
      </c>
      <c r="G64" s="60">
        <v>10</v>
      </c>
      <c r="H64" s="60">
        <v>18</v>
      </c>
      <c r="I64" s="60">
        <v>28</v>
      </c>
      <c r="J64" s="60">
        <v>9859714719</v>
      </c>
      <c r="K64" s="60" t="s">
        <v>76</v>
      </c>
      <c r="L64" s="60" t="s">
        <v>88</v>
      </c>
      <c r="M64" s="60" t="s">
        <v>88</v>
      </c>
      <c r="N64" s="63" t="s">
        <v>76</v>
      </c>
      <c r="O64" s="60" t="s">
        <v>88</v>
      </c>
      <c r="P64" s="65">
        <v>43707</v>
      </c>
      <c r="Q64" s="61" t="s">
        <v>86</v>
      </c>
      <c r="R64" s="143"/>
      <c r="S64" s="143" t="s">
        <v>340</v>
      </c>
      <c r="T64" s="18"/>
    </row>
    <row r="65" spans="1:20">
      <c r="A65" s="4">
        <v>61</v>
      </c>
      <c r="B65" s="154" t="s">
        <v>69</v>
      </c>
      <c r="C65" s="145" t="s">
        <v>652</v>
      </c>
      <c r="D65" s="71" t="s">
        <v>29</v>
      </c>
      <c r="E65" s="60"/>
      <c r="F65" s="18" t="s">
        <v>653</v>
      </c>
      <c r="G65" s="60">
        <v>10</v>
      </c>
      <c r="H65" s="60">
        <v>18</v>
      </c>
      <c r="I65" s="146">
        <v>28</v>
      </c>
      <c r="J65" s="60"/>
      <c r="K65" s="71"/>
      <c r="L65" s="60"/>
      <c r="M65" s="60"/>
      <c r="N65" s="60"/>
      <c r="O65" s="61"/>
      <c r="P65" s="65">
        <v>43708</v>
      </c>
      <c r="Q65" s="77" t="s">
        <v>585</v>
      </c>
      <c r="R65" s="143"/>
      <c r="S65" s="143" t="s">
        <v>340</v>
      </c>
      <c r="T65" s="18"/>
    </row>
    <row r="66" spans="1:20">
      <c r="A66" s="4">
        <v>62</v>
      </c>
      <c r="B66" s="154" t="s">
        <v>70</v>
      </c>
      <c r="C66" s="145" t="s">
        <v>654</v>
      </c>
      <c r="D66" s="71" t="s">
        <v>29</v>
      </c>
      <c r="E66" s="60"/>
      <c r="F66" s="18" t="s">
        <v>653</v>
      </c>
      <c r="G66" s="60">
        <v>10</v>
      </c>
      <c r="H66" s="60">
        <v>19</v>
      </c>
      <c r="I66" s="60">
        <v>29</v>
      </c>
      <c r="J66" s="60"/>
      <c r="K66" s="71"/>
      <c r="L66" s="60"/>
      <c r="M66" s="63"/>
      <c r="N66" s="60"/>
      <c r="O66" s="61"/>
      <c r="P66" s="65">
        <v>43708</v>
      </c>
      <c r="Q66" s="77" t="s">
        <v>585</v>
      </c>
      <c r="R66" s="143"/>
      <c r="S66" s="143" t="s">
        <v>340</v>
      </c>
      <c r="T66" s="18"/>
    </row>
    <row r="67" spans="1:20">
      <c r="A67" s="4">
        <v>63</v>
      </c>
      <c r="B67" s="17"/>
      <c r="C67" s="61"/>
      <c r="D67" s="18"/>
      <c r="E67" s="61"/>
      <c r="F67" s="61"/>
      <c r="G67" s="61"/>
      <c r="H67" s="61"/>
      <c r="I67" s="61"/>
      <c r="J67" s="61"/>
      <c r="K67" s="61"/>
      <c r="L67" s="61"/>
      <c r="M67" s="61"/>
      <c r="N67" s="61"/>
      <c r="O67" s="61"/>
      <c r="P67" s="98"/>
      <c r="Q67" s="18"/>
      <c r="R67" s="18"/>
      <c r="S67" s="18"/>
      <c r="T67" s="18"/>
    </row>
    <row r="68" spans="1:20">
      <c r="A68" s="4">
        <v>64</v>
      </c>
      <c r="B68" s="17"/>
      <c r="C68" s="61"/>
      <c r="D68" s="61"/>
      <c r="E68" s="61"/>
      <c r="F68" s="61"/>
      <c r="G68" s="61"/>
      <c r="H68" s="61"/>
      <c r="I68" s="61"/>
      <c r="J68" s="61"/>
      <c r="K68" s="61"/>
      <c r="L68" s="61"/>
      <c r="M68" s="61"/>
      <c r="N68" s="61"/>
      <c r="O68" s="61"/>
      <c r="P68" s="98"/>
      <c r="Q68" s="18"/>
      <c r="R68" s="18"/>
      <c r="S68" s="18"/>
      <c r="T68" s="18"/>
    </row>
    <row r="69" spans="1:20">
      <c r="A69" s="4">
        <v>65</v>
      </c>
      <c r="B69" s="17"/>
      <c r="C69" s="61"/>
      <c r="D69" s="61"/>
      <c r="E69" s="61"/>
      <c r="F69" s="61"/>
      <c r="G69" s="61"/>
      <c r="H69" s="61"/>
      <c r="I69" s="61"/>
      <c r="J69" s="61"/>
      <c r="K69" s="61"/>
      <c r="L69" s="61"/>
      <c r="M69" s="61"/>
      <c r="N69" s="61"/>
      <c r="O69" s="61"/>
      <c r="P69" s="98"/>
      <c r="Q69" s="18"/>
      <c r="R69" s="18"/>
      <c r="S69" s="18"/>
      <c r="T69" s="18"/>
    </row>
    <row r="70" spans="1:20">
      <c r="A70" s="4">
        <v>66</v>
      </c>
      <c r="B70" s="17"/>
      <c r="C70" s="61"/>
      <c r="D70" s="61"/>
      <c r="E70" s="61"/>
      <c r="F70" s="61"/>
      <c r="G70" s="61"/>
      <c r="H70" s="61"/>
      <c r="I70" s="61"/>
      <c r="J70" s="61"/>
      <c r="K70" s="61"/>
      <c r="L70" s="61"/>
      <c r="M70" s="61"/>
      <c r="N70" s="61"/>
      <c r="O70" s="61"/>
      <c r="P70" s="98"/>
      <c r="Q70" s="18"/>
      <c r="R70" s="18"/>
      <c r="S70" s="18"/>
      <c r="T70" s="18"/>
    </row>
    <row r="71" spans="1:20">
      <c r="A71" s="4">
        <v>67</v>
      </c>
      <c r="B71" s="17"/>
      <c r="C71" s="61"/>
      <c r="D71" s="61"/>
      <c r="E71" s="61"/>
      <c r="F71" s="61"/>
      <c r="G71" s="61"/>
      <c r="H71" s="61"/>
      <c r="I71" s="61"/>
      <c r="J71" s="61"/>
      <c r="K71" s="61"/>
      <c r="L71" s="61"/>
      <c r="M71" s="61"/>
      <c r="N71" s="61"/>
      <c r="O71" s="61"/>
      <c r="P71" s="98"/>
      <c r="Q71" s="18"/>
      <c r="R71" s="18"/>
      <c r="S71" s="18"/>
      <c r="T71" s="18"/>
    </row>
    <row r="72" spans="1:20">
      <c r="A72" s="4">
        <v>68</v>
      </c>
      <c r="B72" s="17"/>
      <c r="C72" s="61"/>
      <c r="D72" s="61"/>
      <c r="E72" s="61"/>
      <c r="F72" s="61"/>
      <c r="G72" s="61"/>
      <c r="H72" s="61"/>
      <c r="I72" s="61"/>
      <c r="J72" s="61"/>
      <c r="K72" s="61"/>
      <c r="L72" s="61"/>
      <c r="M72" s="61"/>
      <c r="N72" s="61"/>
      <c r="O72" s="61"/>
      <c r="P72" s="98"/>
      <c r="Q72" s="18"/>
      <c r="R72" s="18"/>
      <c r="S72" s="18"/>
      <c r="T72" s="18"/>
    </row>
    <row r="73" spans="1:20">
      <c r="A73" s="4">
        <v>69</v>
      </c>
      <c r="B73" s="17"/>
      <c r="C73" s="61"/>
      <c r="D73" s="61"/>
      <c r="E73" s="61"/>
      <c r="F73" s="61"/>
      <c r="G73" s="61"/>
      <c r="H73" s="61"/>
      <c r="I73" s="61"/>
      <c r="J73" s="61"/>
      <c r="K73" s="61"/>
      <c r="L73" s="61"/>
      <c r="M73" s="61"/>
      <c r="N73" s="61"/>
      <c r="O73" s="61"/>
      <c r="P73" s="98"/>
      <c r="Q73" s="18"/>
      <c r="R73" s="18"/>
      <c r="S73" s="18"/>
      <c r="T73" s="18"/>
    </row>
    <row r="74" spans="1:20">
      <c r="A74" s="4">
        <v>70</v>
      </c>
      <c r="B74" s="17"/>
      <c r="C74" s="61"/>
      <c r="D74" s="61"/>
      <c r="E74" s="61"/>
      <c r="F74" s="61"/>
      <c r="G74" s="61"/>
      <c r="H74" s="61"/>
      <c r="I74" s="61"/>
      <c r="J74" s="61"/>
      <c r="K74" s="61"/>
      <c r="L74" s="61"/>
      <c r="M74" s="61"/>
      <c r="N74" s="61"/>
      <c r="O74" s="61"/>
      <c r="P74" s="98"/>
      <c r="Q74" s="18"/>
      <c r="R74" s="18"/>
      <c r="S74" s="18"/>
      <c r="T74" s="18"/>
    </row>
    <row r="75" spans="1:20">
      <c r="A75" s="4">
        <v>71</v>
      </c>
      <c r="B75" s="17"/>
      <c r="C75" s="61"/>
      <c r="D75" s="61"/>
      <c r="E75" s="61"/>
      <c r="F75" s="61"/>
      <c r="G75" s="61"/>
      <c r="H75" s="61"/>
      <c r="I75" s="61"/>
      <c r="J75" s="61"/>
      <c r="K75" s="61"/>
      <c r="L75" s="61"/>
      <c r="M75" s="61"/>
      <c r="N75" s="61"/>
      <c r="O75" s="61"/>
      <c r="P75" s="98"/>
      <c r="Q75" s="18"/>
      <c r="R75" s="18"/>
      <c r="S75" s="18"/>
      <c r="T75" s="18"/>
    </row>
    <row r="76" spans="1:20">
      <c r="A76" s="4">
        <v>72</v>
      </c>
      <c r="B76" s="17"/>
      <c r="C76" s="61"/>
      <c r="D76" s="61"/>
      <c r="E76" s="61"/>
      <c r="F76" s="61"/>
      <c r="G76" s="61"/>
      <c r="H76" s="61"/>
      <c r="I76" s="61"/>
      <c r="J76" s="61"/>
      <c r="K76" s="61"/>
      <c r="L76" s="61"/>
      <c r="M76" s="61"/>
      <c r="N76" s="61"/>
      <c r="O76" s="61"/>
      <c r="P76" s="98"/>
      <c r="Q76" s="18"/>
      <c r="R76" s="18"/>
      <c r="S76" s="18"/>
      <c r="T76" s="18"/>
    </row>
    <row r="77" spans="1:20">
      <c r="A77" s="4">
        <v>73</v>
      </c>
      <c r="B77" s="17"/>
      <c r="C77" s="77"/>
      <c r="D77" s="61"/>
      <c r="E77" s="61"/>
      <c r="F77" s="77"/>
      <c r="G77" s="77"/>
      <c r="H77" s="77"/>
      <c r="I77" s="77"/>
      <c r="J77" s="77"/>
      <c r="K77" s="77"/>
      <c r="L77" s="77"/>
      <c r="M77" s="77"/>
      <c r="N77" s="77"/>
      <c r="O77" s="77"/>
      <c r="P77" s="24"/>
      <c r="Q77" s="18"/>
      <c r="R77" s="18"/>
      <c r="S77" s="18"/>
      <c r="T77" s="18"/>
    </row>
    <row r="78" spans="1:20">
      <c r="A78" s="4">
        <v>74</v>
      </c>
      <c r="B78" s="17"/>
      <c r="C78" s="61"/>
      <c r="D78" s="61"/>
      <c r="E78" s="61"/>
      <c r="F78" s="61"/>
      <c r="G78" s="61"/>
      <c r="H78" s="61"/>
      <c r="I78" s="61"/>
      <c r="J78" s="61"/>
      <c r="K78" s="61"/>
      <c r="L78" s="61"/>
      <c r="M78" s="61"/>
      <c r="N78" s="61"/>
      <c r="O78" s="61"/>
      <c r="P78" s="24"/>
      <c r="Q78" s="18"/>
      <c r="R78" s="18"/>
      <c r="S78" s="18"/>
      <c r="T78" s="18"/>
    </row>
    <row r="79" spans="1:20">
      <c r="A79" s="4">
        <v>75</v>
      </c>
      <c r="B79" s="17"/>
      <c r="C79" s="61"/>
      <c r="D79" s="61"/>
      <c r="E79" s="61"/>
      <c r="F79" s="61"/>
      <c r="G79" s="61"/>
      <c r="H79" s="61"/>
      <c r="I79" s="61"/>
      <c r="J79" s="61"/>
      <c r="K79" s="61"/>
      <c r="L79" s="61"/>
      <c r="M79" s="61"/>
      <c r="N79" s="61"/>
      <c r="O79" s="61"/>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f t="shared" ref="I81:I164" si="3">+G81+H81</f>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62</v>
      </c>
      <c r="D165" s="21"/>
      <c r="E165" s="13"/>
      <c r="F165" s="21"/>
      <c r="G165" s="21">
        <f>SUM(G5:G164)</f>
        <v>2396</v>
      </c>
      <c r="H165" s="21">
        <f>SUM(H5:H164)</f>
        <v>2538</v>
      </c>
      <c r="I165" s="21">
        <f>SUM(I5:I164)</f>
        <v>4924</v>
      </c>
      <c r="J165" s="21"/>
      <c r="K165" s="21"/>
      <c r="L165" s="21"/>
      <c r="M165" s="21"/>
      <c r="N165" s="21"/>
      <c r="O165" s="21"/>
      <c r="P165" s="14"/>
      <c r="Q165" s="21"/>
      <c r="R165" s="21"/>
      <c r="S165" s="21"/>
      <c r="T165" s="12"/>
    </row>
    <row r="166" spans="1:20">
      <c r="A166" s="46" t="s">
        <v>69</v>
      </c>
      <c r="B166" s="10">
        <f>COUNTIF(B$5:B$164,"Team 1")</f>
        <v>21</v>
      </c>
      <c r="C166" s="46" t="s">
        <v>29</v>
      </c>
      <c r="D166" s="10">
        <f>COUNTIF(D5:D164,"Anganwadi")</f>
        <v>13</v>
      </c>
    </row>
    <row r="167" spans="1:20">
      <c r="A167" s="46" t="s">
        <v>70</v>
      </c>
      <c r="B167" s="10">
        <f>COUNTIF(B$6:B$164,"Team 2")</f>
        <v>21</v>
      </c>
      <c r="C167" s="46" t="s">
        <v>27</v>
      </c>
      <c r="D167" s="10">
        <f>COUNTIF(D5:D164,"School")</f>
        <v>44</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7 D9: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L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5" t="s">
        <v>66</v>
      </c>
      <c r="B1" s="205"/>
      <c r="C1" s="205"/>
      <c r="D1" s="206"/>
      <c r="E1" s="206"/>
      <c r="F1" s="206"/>
      <c r="G1" s="206"/>
      <c r="H1" s="206"/>
      <c r="I1" s="206"/>
      <c r="J1" s="206"/>
      <c r="K1" s="206"/>
      <c r="L1" s="206"/>
      <c r="M1" s="206"/>
      <c r="N1" s="206"/>
      <c r="O1" s="206"/>
      <c r="P1" s="206"/>
      <c r="Q1" s="206"/>
      <c r="R1" s="206"/>
      <c r="S1" s="206"/>
    </row>
    <row r="2" spans="1:20" ht="18">
      <c r="A2" s="209" t="s">
        <v>63</v>
      </c>
      <c r="B2" s="210"/>
      <c r="C2" s="210"/>
      <c r="D2" s="86" t="s">
        <v>241</v>
      </c>
      <c r="E2" s="22"/>
      <c r="F2" s="22"/>
      <c r="G2" s="22"/>
      <c r="H2" s="22"/>
      <c r="I2" s="22"/>
      <c r="J2" s="22"/>
      <c r="K2" s="22"/>
      <c r="L2" s="22"/>
      <c r="M2" s="22"/>
      <c r="N2" s="22"/>
      <c r="O2" s="22"/>
      <c r="P2" s="22"/>
      <c r="Q2" s="22"/>
      <c r="R2" s="22"/>
      <c r="S2" s="22"/>
    </row>
    <row r="3" spans="1:20" ht="24" customHeight="1">
      <c r="A3" s="211" t="s">
        <v>14</v>
      </c>
      <c r="B3" s="207" t="s">
        <v>68</v>
      </c>
      <c r="C3" s="212" t="s">
        <v>7</v>
      </c>
      <c r="D3" s="212" t="s">
        <v>59</v>
      </c>
      <c r="E3" s="212" t="s">
        <v>16</v>
      </c>
      <c r="F3" s="213" t="s">
        <v>17</v>
      </c>
      <c r="G3" s="212" t="s">
        <v>8</v>
      </c>
      <c r="H3" s="212"/>
      <c r="I3" s="212"/>
      <c r="J3" s="212" t="s">
        <v>35</v>
      </c>
      <c r="K3" s="207" t="s">
        <v>37</v>
      </c>
      <c r="L3" s="207" t="s">
        <v>54</v>
      </c>
      <c r="M3" s="207" t="s">
        <v>55</v>
      </c>
      <c r="N3" s="207" t="s">
        <v>38</v>
      </c>
      <c r="O3" s="207" t="s">
        <v>39</v>
      </c>
      <c r="P3" s="211" t="s">
        <v>58</v>
      </c>
      <c r="Q3" s="212" t="s">
        <v>56</v>
      </c>
      <c r="R3" s="212" t="s">
        <v>36</v>
      </c>
      <c r="S3" s="212" t="s">
        <v>57</v>
      </c>
      <c r="T3" s="212" t="s">
        <v>13</v>
      </c>
    </row>
    <row r="4" spans="1:20" ht="25.5" customHeight="1">
      <c r="A4" s="211"/>
      <c r="B4" s="214"/>
      <c r="C4" s="212"/>
      <c r="D4" s="212"/>
      <c r="E4" s="212"/>
      <c r="F4" s="213"/>
      <c r="G4" s="23" t="s">
        <v>9</v>
      </c>
      <c r="H4" s="23" t="s">
        <v>10</v>
      </c>
      <c r="I4" s="23" t="s">
        <v>11</v>
      </c>
      <c r="J4" s="212"/>
      <c r="K4" s="208"/>
      <c r="L4" s="208"/>
      <c r="M4" s="208"/>
      <c r="N4" s="208"/>
      <c r="O4" s="208"/>
      <c r="P4" s="211"/>
      <c r="Q4" s="211"/>
      <c r="R4" s="212"/>
      <c r="S4" s="212"/>
      <c r="T4" s="212"/>
    </row>
    <row r="5" spans="1:20">
      <c r="A5" s="4">
        <v>1</v>
      </c>
      <c r="B5" s="17" t="s">
        <v>69</v>
      </c>
      <c r="C5" s="61" t="s">
        <v>655</v>
      </c>
      <c r="D5" s="139" t="s">
        <v>27</v>
      </c>
      <c r="E5" s="61">
        <v>160107</v>
      </c>
      <c r="F5" s="61" t="s">
        <v>79</v>
      </c>
      <c r="G5" s="61">
        <v>6</v>
      </c>
      <c r="H5" s="61">
        <v>10</v>
      </c>
      <c r="I5" s="61">
        <v>16</v>
      </c>
      <c r="J5" s="61">
        <v>9854184346</v>
      </c>
      <c r="K5" s="61" t="s">
        <v>550</v>
      </c>
      <c r="L5" s="61" t="s">
        <v>656</v>
      </c>
      <c r="M5" s="61">
        <v>9859564836</v>
      </c>
      <c r="N5" s="61" t="s">
        <v>657</v>
      </c>
      <c r="O5" s="61">
        <v>9854785123</v>
      </c>
      <c r="P5" s="65">
        <v>43711</v>
      </c>
      <c r="Q5" s="65" t="s">
        <v>94</v>
      </c>
      <c r="R5" s="18"/>
      <c r="S5" s="18" t="s">
        <v>340</v>
      </c>
      <c r="T5" s="18"/>
    </row>
    <row r="6" spans="1:20">
      <c r="A6" s="4">
        <v>2</v>
      </c>
      <c r="B6" s="17" t="s">
        <v>69</v>
      </c>
      <c r="C6" s="61" t="s">
        <v>658</v>
      </c>
      <c r="D6" s="139" t="s">
        <v>27</v>
      </c>
      <c r="E6" s="61">
        <v>18080107102</v>
      </c>
      <c r="F6" s="61" t="s">
        <v>87</v>
      </c>
      <c r="G6" s="61">
        <v>18</v>
      </c>
      <c r="H6" s="61">
        <v>17</v>
      </c>
      <c r="I6" s="61">
        <v>35</v>
      </c>
      <c r="J6" s="61">
        <v>957758806</v>
      </c>
      <c r="K6" s="61" t="s">
        <v>76</v>
      </c>
      <c r="L6" s="61" t="s">
        <v>88</v>
      </c>
      <c r="M6" s="61" t="s">
        <v>88</v>
      </c>
      <c r="N6" s="61" t="s">
        <v>76</v>
      </c>
      <c r="O6" s="61" t="s">
        <v>88</v>
      </c>
      <c r="P6" s="65">
        <v>43711</v>
      </c>
      <c r="Q6" s="65" t="s">
        <v>94</v>
      </c>
      <c r="R6" s="18"/>
      <c r="S6" s="18" t="s">
        <v>340</v>
      </c>
      <c r="T6" s="18"/>
    </row>
    <row r="7" spans="1:20">
      <c r="A7" s="4">
        <v>3</v>
      </c>
      <c r="B7" s="17" t="s">
        <v>70</v>
      </c>
      <c r="C7" s="61" t="s">
        <v>659</v>
      </c>
      <c r="D7" s="61" t="s">
        <v>27</v>
      </c>
      <c r="E7" s="61">
        <v>70351152748</v>
      </c>
      <c r="F7" s="61" t="s">
        <v>87</v>
      </c>
      <c r="G7" s="61">
        <v>11</v>
      </c>
      <c r="H7" s="61">
        <v>15</v>
      </c>
      <c r="I7" s="61">
        <v>26</v>
      </c>
      <c r="J7" s="61">
        <v>7035152648</v>
      </c>
      <c r="K7" s="61" t="s">
        <v>76</v>
      </c>
      <c r="L7" s="61" t="s">
        <v>88</v>
      </c>
      <c r="M7" s="61" t="s">
        <v>88</v>
      </c>
      <c r="N7" s="61" t="s">
        <v>76</v>
      </c>
      <c r="O7" s="61" t="s">
        <v>88</v>
      </c>
      <c r="P7" s="65">
        <v>43711</v>
      </c>
      <c r="Q7" s="65" t="s">
        <v>94</v>
      </c>
      <c r="R7" s="18"/>
      <c r="S7" s="18" t="s">
        <v>340</v>
      </c>
      <c r="T7" s="18"/>
    </row>
    <row r="8" spans="1:20">
      <c r="A8" s="4">
        <v>4</v>
      </c>
      <c r="B8" s="17" t="s">
        <v>70</v>
      </c>
      <c r="C8" s="61" t="s">
        <v>659</v>
      </c>
      <c r="D8" s="61" t="s">
        <v>29</v>
      </c>
      <c r="E8" s="61">
        <v>135</v>
      </c>
      <c r="F8" s="61" t="s">
        <v>78</v>
      </c>
      <c r="G8" s="61">
        <v>7</v>
      </c>
      <c r="H8" s="61">
        <v>9</v>
      </c>
      <c r="I8" s="61">
        <v>16</v>
      </c>
      <c r="J8" s="61">
        <v>8822793016</v>
      </c>
      <c r="K8" s="61" t="s">
        <v>76</v>
      </c>
      <c r="L8" s="61" t="s">
        <v>88</v>
      </c>
      <c r="M8" s="61" t="s">
        <v>88</v>
      </c>
      <c r="N8" s="61" t="s">
        <v>76</v>
      </c>
      <c r="O8" s="61" t="s">
        <v>88</v>
      </c>
      <c r="P8" s="65">
        <v>43711</v>
      </c>
      <c r="Q8" s="65" t="s">
        <v>94</v>
      </c>
      <c r="R8" s="18"/>
      <c r="S8" s="18" t="s">
        <v>340</v>
      </c>
      <c r="T8" s="18"/>
    </row>
    <row r="9" spans="1:20">
      <c r="A9" s="4">
        <v>5</v>
      </c>
      <c r="B9" s="17" t="s">
        <v>69</v>
      </c>
      <c r="C9" s="61" t="s">
        <v>660</v>
      </c>
      <c r="D9" s="61" t="s">
        <v>27</v>
      </c>
      <c r="E9" s="61">
        <v>18080107108</v>
      </c>
      <c r="F9" s="61" t="s">
        <v>89</v>
      </c>
      <c r="G9" s="61">
        <v>15</v>
      </c>
      <c r="H9" s="61">
        <v>10</v>
      </c>
      <c r="I9" s="61">
        <v>25</v>
      </c>
      <c r="J9" s="61">
        <v>9859205150</v>
      </c>
      <c r="K9" s="61" t="s">
        <v>76</v>
      </c>
      <c r="L9" s="61" t="s">
        <v>88</v>
      </c>
      <c r="M9" s="61" t="s">
        <v>88</v>
      </c>
      <c r="N9" s="61" t="s">
        <v>661</v>
      </c>
      <c r="O9" s="61">
        <v>8822019699</v>
      </c>
      <c r="P9" s="65">
        <v>43712</v>
      </c>
      <c r="Q9" s="65" t="s">
        <v>421</v>
      </c>
      <c r="R9" s="18"/>
      <c r="S9" s="18" t="s">
        <v>340</v>
      </c>
      <c r="T9" s="18"/>
    </row>
    <row r="10" spans="1:20">
      <c r="A10" s="4">
        <v>6</v>
      </c>
      <c r="B10" s="17" t="s">
        <v>70</v>
      </c>
      <c r="C10" s="61" t="s">
        <v>662</v>
      </c>
      <c r="D10" s="61" t="s">
        <v>27</v>
      </c>
      <c r="E10" s="61">
        <v>18080107103</v>
      </c>
      <c r="F10" s="61" t="s">
        <v>87</v>
      </c>
      <c r="G10" s="61">
        <v>13</v>
      </c>
      <c r="H10" s="61">
        <v>15</v>
      </c>
      <c r="I10" s="61">
        <v>28</v>
      </c>
      <c r="J10" s="61">
        <v>9577961344</v>
      </c>
      <c r="K10" s="61" t="s">
        <v>76</v>
      </c>
      <c r="L10" s="61" t="s">
        <v>88</v>
      </c>
      <c r="M10" s="61" t="s">
        <v>88</v>
      </c>
      <c r="N10" s="61" t="s">
        <v>76</v>
      </c>
      <c r="O10" s="61" t="s">
        <v>88</v>
      </c>
      <c r="P10" s="65">
        <v>43712</v>
      </c>
      <c r="Q10" s="65" t="s">
        <v>421</v>
      </c>
      <c r="R10" s="18"/>
      <c r="S10" s="18" t="s">
        <v>340</v>
      </c>
      <c r="T10" s="18"/>
    </row>
    <row r="11" spans="1:20">
      <c r="A11" s="4">
        <v>7</v>
      </c>
      <c r="B11" s="17" t="s">
        <v>69</v>
      </c>
      <c r="C11" s="77" t="s">
        <v>545</v>
      </c>
      <c r="D11" s="61" t="s">
        <v>27</v>
      </c>
      <c r="E11" s="87" t="s">
        <v>663</v>
      </c>
      <c r="F11" s="77" t="s">
        <v>87</v>
      </c>
      <c r="G11" s="77">
        <v>34</v>
      </c>
      <c r="H11" s="77">
        <v>17</v>
      </c>
      <c r="I11" s="77">
        <v>51</v>
      </c>
      <c r="J11" s="77">
        <v>9613272206</v>
      </c>
      <c r="K11" s="77" t="s">
        <v>76</v>
      </c>
      <c r="L11" s="77" t="s">
        <v>88</v>
      </c>
      <c r="M11" s="77" t="s">
        <v>88</v>
      </c>
      <c r="N11" s="77" t="s">
        <v>76</v>
      </c>
      <c r="O11" s="77" t="s">
        <v>88</v>
      </c>
      <c r="P11" s="65">
        <v>43714</v>
      </c>
      <c r="Q11" s="65" t="s">
        <v>86</v>
      </c>
      <c r="R11" s="18"/>
      <c r="S11" s="18" t="s">
        <v>340</v>
      </c>
      <c r="T11" s="18"/>
    </row>
    <row r="12" spans="1:20">
      <c r="A12" s="4">
        <v>8</v>
      </c>
      <c r="B12" s="17" t="s">
        <v>70</v>
      </c>
      <c r="C12" s="61" t="s">
        <v>664</v>
      </c>
      <c r="D12" s="61" t="s">
        <v>27</v>
      </c>
      <c r="E12" s="61">
        <v>111503</v>
      </c>
      <c r="F12" s="61" t="s">
        <v>87</v>
      </c>
      <c r="G12" s="61">
        <v>16</v>
      </c>
      <c r="H12" s="61">
        <v>14</v>
      </c>
      <c r="I12" s="61">
        <v>30</v>
      </c>
      <c r="J12" s="61">
        <v>9707606247</v>
      </c>
      <c r="K12" s="61" t="s">
        <v>550</v>
      </c>
      <c r="L12" s="61" t="s">
        <v>656</v>
      </c>
      <c r="M12" s="61">
        <v>9859564836</v>
      </c>
      <c r="N12" s="61" t="s">
        <v>665</v>
      </c>
      <c r="O12" s="61">
        <v>9613498046</v>
      </c>
      <c r="P12" s="65">
        <v>43714</v>
      </c>
      <c r="Q12" s="65" t="s">
        <v>86</v>
      </c>
      <c r="R12" s="18"/>
      <c r="S12" s="18" t="s">
        <v>340</v>
      </c>
      <c r="T12" s="18"/>
    </row>
    <row r="13" spans="1:20">
      <c r="A13" s="4">
        <v>9</v>
      </c>
      <c r="B13" s="17" t="s">
        <v>70</v>
      </c>
      <c r="C13" s="61" t="s">
        <v>666</v>
      </c>
      <c r="D13" s="61" t="s">
        <v>27</v>
      </c>
      <c r="E13" s="61">
        <v>18080112801</v>
      </c>
      <c r="F13" s="61" t="s">
        <v>87</v>
      </c>
      <c r="G13" s="61">
        <v>15</v>
      </c>
      <c r="H13" s="61">
        <v>15</v>
      </c>
      <c r="I13" s="61">
        <v>30</v>
      </c>
      <c r="J13" s="61">
        <v>9864545361</v>
      </c>
      <c r="K13" s="61" t="s">
        <v>76</v>
      </c>
      <c r="L13" s="61" t="s">
        <v>88</v>
      </c>
      <c r="M13" s="61" t="s">
        <v>88</v>
      </c>
      <c r="N13" s="61" t="s">
        <v>76</v>
      </c>
      <c r="O13" s="61" t="s">
        <v>88</v>
      </c>
      <c r="P13" s="65">
        <v>43715</v>
      </c>
      <c r="Q13" s="65" t="s">
        <v>585</v>
      </c>
      <c r="R13" s="18"/>
      <c r="S13" s="18" t="s">
        <v>340</v>
      </c>
      <c r="T13" s="18"/>
    </row>
    <row r="14" spans="1:20">
      <c r="A14" s="4">
        <v>10</v>
      </c>
      <c r="B14" s="17" t="s">
        <v>69</v>
      </c>
      <c r="C14" s="61" t="s">
        <v>667</v>
      </c>
      <c r="D14" s="61" t="s">
        <v>27</v>
      </c>
      <c r="E14" s="61">
        <v>531</v>
      </c>
      <c r="F14" s="61" t="s">
        <v>87</v>
      </c>
      <c r="G14" s="61">
        <v>17</v>
      </c>
      <c r="H14" s="61">
        <v>24</v>
      </c>
      <c r="I14" s="61">
        <v>41</v>
      </c>
      <c r="J14" s="61">
        <v>8761958975</v>
      </c>
      <c r="K14" s="61" t="s">
        <v>573</v>
      </c>
      <c r="L14" s="61" t="s">
        <v>574</v>
      </c>
      <c r="M14" s="61">
        <v>9864482459</v>
      </c>
      <c r="N14" s="61" t="s">
        <v>575</v>
      </c>
      <c r="O14" s="61">
        <v>8749973909</v>
      </c>
      <c r="P14" s="65">
        <v>43715</v>
      </c>
      <c r="Q14" s="65" t="s">
        <v>585</v>
      </c>
      <c r="R14" s="18"/>
      <c r="S14" s="18" t="s">
        <v>340</v>
      </c>
      <c r="T14" s="18"/>
    </row>
    <row r="15" spans="1:20">
      <c r="A15" s="4">
        <v>11</v>
      </c>
      <c r="B15" s="17" t="s">
        <v>70</v>
      </c>
      <c r="C15" s="61" t="s">
        <v>668</v>
      </c>
      <c r="D15" s="61" t="s">
        <v>27</v>
      </c>
      <c r="E15" s="61">
        <v>111101</v>
      </c>
      <c r="F15" s="61" t="s">
        <v>87</v>
      </c>
      <c r="G15" s="61">
        <v>12</v>
      </c>
      <c r="H15" s="61">
        <v>8</v>
      </c>
      <c r="I15" s="61">
        <v>20</v>
      </c>
      <c r="J15" s="61">
        <v>9854447421</v>
      </c>
      <c r="K15" s="61" t="s">
        <v>76</v>
      </c>
      <c r="L15" s="61" t="s">
        <v>88</v>
      </c>
      <c r="M15" s="61" t="s">
        <v>88</v>
      </c>
      <c r="N15" s="61" t="s">
        <v>669</v>
      </c>
      <c r="O15" s="61">
        <v>9707602282</v>
      </c>
      <c r="P15" s="65">
        <v>43717</v>
      </c>
      <c r="Q15" s="65" t="s">
        <v>591</v>
      </c>
      <c r="R15" s="18"/>
      <c r="S15" s="18" t="s">
        <v>340</v>
      </c>
      <c r="T15" s="18"/>
    </row>
    <row r="16" spans="1:20">
      <c r="A16" s="4">
        <v>12</v>
      </c>
      <c r="B16" s="17" t="s">
        <v>69</v>
      </c>
      <c r="C16" s="61" t="s">
        <v>670</v>
      </c>
      <c r="D16" s="61" t="s">
        <v>27</v>
      </c>
      <c r="E16" s="61">
        <v>111102</v>
      </c>
      <c r="F16" s="61" t="s">
        <v>87</v>
      </c>
      <c r="G16" s="61">
        <v>30</v>
      </c>
      <c r="H16" s="61">
        <v>30</v>
      </c>
      <c r="I16" s="61">
        <v>60</v>
      </c>
      <c r="J16" s="61">
        <v>9864698149</v>
      </c>
      <c r="K16" s="61" t="s">
        <v>76</v>
      </c>
      <c r="L16" s="61" t="s">
        <v>88</v>
      </c>
      <c r="M16" s="61" t="s">
        <v>88</v>
      </c>
      <c r="N16" s="61" t="s">
        <v>76</v>
      </c>
      <c r="O16" s="61" t="s">
        <v>88</v>
      </c>
      <c r="P16" s="65">
        <v>43717</v>
      </c>
      <c r="Q16" s="65" t="s">
        <v>591</v>
      </c>
      <c r="R16" s="18"/>
      <c r="S16" s="18" t="s">
        <v>340</v>
      </c>
      <c r="T16" s="18"/>
    </row>
    <row r="17" spans="1:20">
      <c r="A17" s="4">
        <v>13</v>
      </c>
      <c r="B17" s="17" t="s">
        <v>69</v>
      </c>
      <c r="C17" s="61" t="s">
        <v>667</v>
      </c>
      <c r="D17" s="61" t="s">
        <v>29</v>
      </c>
      <c r="E17" s="61">
        <v>137</v>
      </c>
      <c r="F17" s="61" t="s">
        <v>78</v>
      </c>
      <c r="G17" s="61">
        <v>23</v>
      </c>
      <c r="H17" s="61">
        <v>21</v>
      </c>
      <c r="I17" s="61">
        <v>44</v>
      </c>
      <c r="J17" s="61">
        <v>9613119075</v>
      </c>
      <c r="K17" s="61" t="s">
        <v>76</v>
      </c>
      <c r="L17" s="61" t="s">
        <v>88</v>
      </c>
      <c r="M17" s="61" t="s">
        <v>88</v>
      </c>
      <c r="N17" s="61" t="s">
        <v>76</v>
      </c>
      <c r="O17" s="61" t="s">
        <v>88</v>
      </c>
      <c r="P17" s="65">
        <v>43719</v>
      </c>
      <c r="Q17" s="65" t="s">
        <v>421</v>
      </c>
      <c r="R17" s="18"/>
      <c r="S17" s="18" t="s">
        <v>340</v>
      </c>
      <c r="T17" s="18"/>
    </row>
    <row r="18" spans="1:20">
      <c r="A18" s="4">
        <v>14</v>
      </c>
      <c r="B18" s="17" t="s">
        <v>69</v>
      </c>
      <c r="C18" s="61" t="s">
        <v>671</v>
      </c>
      <c r="D18" s="61" t="s">
        <v>29</v>
      </c>
      <c r="E18" s="61">
        <v>382</v>
      </c>
      <c r="F18" s="61" t="s">
        <v>78</v>
      </c>
      <c r="G18" s="61">
        <v>6</v>
      </c>
      <c r="H18" s="61">
        <v>8</v>
      </c>
      <c r="I18" s="61">
        <v>14</v>
      </c>
      <c r="J18" s="61">
        <v>9859105492</v>
      </c>
      <c r="K18" s="61" t="s">
        <v>76</v>
      </c>
      <c r="L18" s="61" t="s">
        <v>88</v>
      </c>
      <c r="M18" s="61" t="s">
        <v>88</v>
      </c>
      <c r="N18" s="61" t="s">
        <v>76</v>
      </c>
      <c r="O18" s="61" t="s">
        <v>88</v>
      </c>
      <c r="P18" s="65">
        <v>43719</v>
      </c>
      <c r="Q18" s="65" t="s">
        <v>421</v>
      </c>
      <c r="R18" s="18"/>
      <c r="S18" s="18" t="s">
        <v>340</v>
      </c>
      <c r="T18" s="18"/>
    </row>
    <row r="19" spans="1:20">
      <c r="A19" s="4">
        <v>15</v>
      </c>
      <c r="B19" s="61" t="s">
        <v>392</v>
      </c>
      <c r="C19" s="18" t="s">
        <v>672</v>
      </c>
      <c r="D19" s="18" t="s">
        <v>29</v>
      </c>
      <c r="E19" s="19">
        <v>20</v>
      </c>
      <c r="F19" s="18" t="s">
        <v>78</v>
      </c>
      <c r="G19" s="19">
        <v>21</v>
      </c>
      <c r="H19" s="19">
        <v>22</v>
      </c>
      <c r="I19" s="17">
        <f t="shared" ref="I19:I23" si="0">+G19+H19</f>
        <v>43</v>
      </c>
      <c r="J19" s="18">
        <v>8752049767</v>
      </c>
      <c r="K19" s="61" t="s">
        <v>646</v>
      </c>
      <c r="L19" s="60" t="s">
        <v>88</v>
      </c>
      <c r="M19" s="60" t="s">
        <v>88</v>
      </c>
      <c r="N19" s="63" t="s">
        <v>673</v>
      </c>
      <c r="O19" s="60">
        <v>95077449359</v>
      </c>
      <c r="P19" s="65">
        <v>43719</v>
      </c>
      <c r="Q19" s="65" t="s">
        <v>421</v>
      </c>
      <c r="R19" s="18"/>
      <c r="S19" s="18" t="s">
        <v>340</v>
      </c>
      <c r="T19" s="18"/>
    </row>
    <row r="20" spans="1:20">
      <c r="A20" s="4">
        <v>16</v>
      </c>
      <c r="B20" s="61" t="s">
        <v>392</v>
      </c>
      <c r="C20" s="70" t="s">
        <v>565</v>
      </c>
      <c r="D20" s="18" t="s">
        <v>29</v>
      </c>
      <c r="E20" s="19">
        <v>710</v>
      </c>
      <c r="F20" s="18" t="s">
        <v>93</v>
      </c>
      <c r="G20" s="19">
        <v>15</v>
      </c>
      <c r="H20" s="19">
        <v>18</v>
      </c>
      <c r="I20" s="17">
        <f t="shared" si="0"/>
        <v>33</v>
      </c>
      <c r="J20" s="18">
        <v>8752077146</v>
      </c>
      <c r="K20" s="61" t="s">
        <v>641</v>
      </c>
      <c r="L20" s="61"/>
      <c r="M20" s="61"/>
      <c r="N20" s="61"/>
      <c r="O20" s="61"/>
      <c r="P20" s="65">
        <v>43720</v>
      </c>
      <c r="Q20" s="65" t="s">
        <v>339</v>
      </c>
      <c r="R20" s="18"/>
      <c r="S20" s="18" t="s">
        <v>340</v>
      </c>
      <c r="T20" s="18"/>
    </row>
    <row r="21" spans="1:20">
      <c r="A21" s="4">
        <v>17</v>
      </c>
      <c r="B21" s="61" t="s">
        <v>69</v>
      </c>
      <c r="C21" s="18" t="s">
        <v>674</v>
      </c>
      <c r="D21" s="18" t="s">
        <v>29</v>
      </c>
      <c r="E21" s="19">
        <v>827</v>
      </c>
      <c r="F21" s="18" t="s">
        <v>93</v>
      </c>
      <c r="G21" s="19">
        <v>32</v>
      </c>
      <c r="H21" s="19">
        <v>29</v>
      </c>
      <c r="I21" s="17">
        <f t="shared" si="0"/>
        <v>61</v>
      </c>
      <c r="J21" s="18">
        <v>8473870680</v>
      </c>
      <c r="K21" s="77" t="s">
        <v>675</v>
      </c>
      <c r="L21" s="61"/>
      <c r="M21" s="61"/>
      <c r="N21" s="61"/>
      <c r="O21" s="61"/>
      <c r="P21" s="65">
        <v>43720</v>
      </c>
      <c r="Q21" s="65" t="s">
        <v>339</v>
      </c>
      <c r="R21" s="18"/>
      <c r="S21" s="18" t="s">
        <v>340</v>
      </c>
      <c r="T21" s="18"/>
    </row>
    <row r="22" spans="1:20">
      <c r="A22" s="4">
        <v>18</v>
      </c>
      <c r="B22" s="17" t="s">
        <v>69</v>
      </c>
      <c r="C22" s="18" t="s">
        <v>244</v>
      </c>
      <c r="D22" s="18" t="s">
        <v>29</v>
      </c>
      <c r="E22" s="19">
        <v>702</v>
      </c>
      <c r="F22" s="18" t="s">
        <v>78</v>
      </c>
      <c r="G22" s="19">
        <v>38</v>
      </c>
      <c r="H22" s="19">
        <v>42</v>
      </c>
      <c r="I22" s="17">
        <f t="shared" si="0"/>
        <v>80</v>
      </c>
      <c r="J22" s="18">
        <v>8749832091</v>
      </c>
      <c r="K22" s="61"/>
      <c r="L22" s="61"/>
      <c r="M22" s="61"/>
      <c r="N22" s="61"/>
      <c r="O22" s="61"/>
      <c r="P22" s="65">
        <v>43721</v>
      </c>
      <c r="Q22" s="65" t="s">
        <v>86</v>
      </c>
      <c r="R22" s="18"/>
      <c r="S22" s="18" t="s">
        <v>340</v>
      </c>
      <c r="T22" s="18"/>
    </row>
    <row r="23" spans="1:20">
      <c r="A23" s="4">
        <v>19</v>
      </c>
      <c r="B23" s="61" t="s">
        <v>392</v>
      </c>
      <c r="C23" s="70" t="s">
        <v>676</v>
      </c>
      <c r="D23" s="71" t="s">
        <v>29</v>
      </c>
      <c r="E23" s="60">
        <v>397</v>
      </c>
      <c r="F23" s="60" t="s">
        <v>78</v>
      </c>
      <c r="G23" s="19">
        <v>33</v>
      </c>
      <c r="H23" s="19">
        <v>33</v>
      </c>
      <c r="I23" s="17">
        <f t="shared" si="0"/>
        <v>66</v>
      </c>
      <c r="J23" s="18"/>
      <c r="K23" s="61" t="s">
        <v>646</v>
      </c>
      <c r="L23" s="60" t="s">
        <v>88</v>
      </c>
      <c r="M23" s="60" t="s">
        <v>88</v>
      </c>
      <c r="N23" s="63" t="s">
        <v>673</v>
      </c>
      <c r="O23" s="60">
        <v>95077449359</v>
      </c>
      <c r="P23" s="65">
        <v>43721</v>
      </c>
      <c r="Q23" s="65" t="s">
        <v>86</v>
      </c>
      <c r="R23" s="18"/>
      <c r="S23" s="18" t="s">
        <v>340</v>
      </c>
      <c r="T23" s="18"/>
    </row>
    <row r="24" spans="1:20">
      <c r="A24" s="4">
        <v>20</v>
      </c>
      <c r="B24" s="154" t="s">
        <v>392</v>
      </c>
      <c r="C24" s="70" t="s">
        <v>677</v>
      </c>
      <c r="D24" s="71" t="s">
        <v>29</v>
      </c>
      <c r="E24" s="60">
        <v>11</v>
      </c>
      <c r="F24" s="18" t="s">
        <v>78</v>
      </c>
      <c r="G24" s="60">
        <v>15</v>
      </c>
      <c r="H24" s="60">
        <v>23</v>
      </c>
      <c r="I24" s="60">
        <v>38</v>
      </c>
      <c r="J24" s="60">
        <v>9613795452</v>
      </c>
      <c r="K24" s="71" t="s">
        <v>498</v>
      </c>
      <c r="L24" s="60"/>
      <c r="M24" s="63"/>
      <c r="N24" s="60"/>
      <c r="O24" s="61"/>
      <c r="P24" s="65">
        <v>43722</v>
      </c>
      <c r="Q24" s="61" t="s">
        <v>585</v>
      </c>
      <c r="R24" s="18"/>
      <c r="S24" s="18" t="s">
        <v>340</v>
      </c>
      <c r="T24" s="18"/>
    </row>
    <row r="25" spans="1:20">
      <c r="A25" s="4">
        <v>21</v>
      </c>
      <c r="B25" s="17" t="s">
        <v>69</v>
      </c>
      <c r="C25" s="18" t="s">
        <v>678</v>
      </c>
      <c r="D25" s="18" t="s">
        <v>29</v>
      </c>
      <c r="E25" s="19">
        <v>307</v>
      </c>
      <c r="F25" s="18" t="s">
        <v>78</v>
      </c>
      <c r="G25" s="19">
        <v>9</v>
      </c>
      <c r="H25" s="19">
        <v>7</v>
      </c>
      <c r="I25" s="17">
        <f t="shared" ref="I25:I27" si="1">+G25+H25</f>
        <v>16</v>
      </c>
      <c r="J25" s="18">
        <v>7035933124</v>
      </c>
      <c r="K25" s="60" t="s">
        <v>76</v>
      </c>
      <c r="L25" s="60" t="s">
        <v>88</v>
      </c>
      <c r="M25" s="60" t="s">
        <v>88</v>
      </c>
      <c r="N25" s="60" t="s">
        <v>88</v>
      </c>
      <c r="O25" s="18"/>
      <c r="P25" s="65">
        <v>43722</v>
      </c>
      <c r="Q25" s="61" t="s">
        <v>585</v>
      </c>
      <c r="R25" s="18"/>
      <c r="S25" s="18" t="s">
        <v>340</v>
      </c>
      <c r="T25" s="18"/>
    </row>
    <row r="26" spans="1:20">
      <c r="A26" s="4">
        <v>22</v>
      </c>
      <c r="B26" s="61" t="s">
        <v>343</v>
      </c>
      <c r="C26" s="61" t="s">
        <v>679</v>
      </c>
      <c r="D26" s="61" t="s">
        <v>27</v>
      </c>
      <c r="E26" s="61"/>
      <c r="F26" s="61" t="s">
        <v>255</v>
      </c>
      <c r="G26" s="61">
        <v>20</v>
      </c>
      <c r="H26" s="61">
        <v>24</v>
      </c>
      <c r="I26" s="61">
        <f t="shared" si="1"/>
        <v>44</v>
      </c>
      <c r="J26" s="61"/>
      <c r="K26" s="61" t="s">
        <v>493</v>
      </c>
      <c r="L26" s="61"/>
      <c r="M26" s="61"/>
      <c r="N26" s="61"/>
      <c r="O26" s="61"/>
      <c r="P26" s="65">
        <v>43724</v>
      </c>
      <c r="Q26" s="61" t="s">
        <v>591</v>
      </c>
      <c r="R26" s="18"/>
      <c r="S26" s="18" t="s">
        <v>340</v>
      </c>
      <c r="T26" s="18"/>
    </row>
    <row r="27" spans="1:20">
      <c r="A27" s="4">
        <v>23</v>
      </c>
      <c r="B27" s="61" t="s">
        <v>392</v>
      </c>
      <c r="C27" s="61" t="s">
        <v>680</v>
      </c>
      <c r="D27" s="61" t="s">
        <v>27</v>
      </c>
      <c r="E27" s="61"/>
      <c r="F27" s="61" t="s">
        <v>80</v>
      </c>
      <c r="G27" s="61">
        <v>23</v>
      </c>
      <c r="H27" s="61">
        <v>32</v>
      </c>
      <c r="I27" s="61">
        <f t="shared" si="1"/>
        <v>55</v>
      </c>
      <c r="J27" s="61"/>
      <c r="K27" s="61" t="s">
        <v>76</v>
      </c>
      <c r="L27" s="61"/>
      <c r="M27" s="61"/>
      <c r="N27" s="61"/>
      <c r="O27" s="61"/>
      <c r="P27" s="65">
        <v>43724</v>
      </c>
      <c r="Q27" s="61" t="s">
        <v>591</v>
      </c>
      <c r="R27" s="18"/>
      <c r="S27" s="18" t="s">
        <v>340</v>
      </c>
      <c r="T27" s="18"/>
    </row>
    <row r="28" spans="1:20" ht="36">
      <c r="A28" s="4">
        <v>24</v>
      </c>
      <c r="B28" s="17" t="s">
        <v>69</v>
      </c>
      <c r="C28" s="75" t="s">
        <v>681</v>
      </c>
      <c r="D28" s="75" t="s">
        <v>27</v>
      </c>
      <c r="E28" s="82">
        <v>18080104702</v>
      </c>
      <c r="F28" s="75" t="s">
        <v>107</v>
      </c>
      <c r="G28" s="82">
        <v>154</v>
      </c>
      <c r="H28" s="82">
        <v>47</v>
      </c>
      <c r="I28" s="155">
        <v>201</v>
      </c>
      <c r="J28" s="75">
        <v>98592026295</v>
      </c>
      <c r="K28" s="75" t="s">
        <v>620</v>
      </c>
      <c r="L28" s="75" t="s">
        <v>88</v>
      </c>
      <c r="M28" s="75" t="s">
        <v>88</v>
      </c>
      <c r="N28" s="75" t="s">
        <v>88</v>
      </c>
      <c r="O28" s="75" t="s">
        <v>88</v>
      </c>
      <c r="P28" s="65">
        <v>43725</v>
      </c>
      <c r="Q28" s="61" t="s">
        <v>94</v>
      </c>
      <c r="R28" s="18"/>
      <c r="S28" s="18" t="s">
        <v>340</v>
      </c>
      <c r="T28" s="18"/>
    </row>
    <row r="29" spans="1:20">
      <c r="A29" s="4">
        <v>25</v>
      </c>
      <c r="B29" s="61" t="s">
        <v>392</v>
      </c>
      <c r="C29" s="61" t="s">
        <v>76</v>
      </c>
      <c r="D29" s="61"/>
      <c r="E29" s="61"/>
      <c r="F29" s="61" t="s">
        <v>255</v>
      </c>
      <c r="G29" s="61"/>
      <c r="H29" s="61"/>
      <c r="I29" s="61"/>
      <c r="J29" s="61"/>
      <c r="K29" s="61"/>
      <c r="L29" s="61"/>
      <c r="M29" s="61"/>
      <c r="N29" s="61"/>
      <c r="O29" s="61"/>
      <c r="P29" s="65">
        <v>43725</v>
      </c>
      <c r="Q29" s="61" t="s">
        <v>94</v>
      </c>
      <c r="R29" s="18"/>
      <c r="S29" s="18" t="s">
        <v>340</v>
      </c>
      <c r="T29" s="18"/>
    </row>
    <row r="30" spans="1:20">
      <c r="A30" s="4">
        <v>26</v>
      </c>
      <c r="B30" s="17" t="s">
        <v>69</v>
      </c>
      <c r="C30" s="61" t="s">
        <v>682</v>
      </c>
      <c r="D30" s="18" t="s">
        <v>27</v>
      </c>
      <c r="E30" s="61"/>
      <c r="F30" s="61" t="s">
        <v>77</v>
      </c>
      <c r="G30" s="61">
        <v>7</v>
      </c>
      <c r="H30" s="61">
        <v>7</v>
      </c>
      <c r="I30" s="61">
        <v>14</v>
      </c>
      <c r="J30" s="61">
        <v>7399182487</v>
      </c>
      <c r="K30" s="61" t="s">
        <v>135</v>
      </c>
      <c r="L30" s="61" t="s">
        <v>136</v>
      </c>
      <c r="M30" s="61">
        <v>8136011078</v>
      </c>
      <c r="N30" s="61" t="s">
        <v>137</v>
      </c>
      <c r="O30" s="61">
        <v>9577222077</v>
      </c>
      <c r="P30" s="65">
        <v>43727</v>
      </c>
      <c r="Q30" s="61" t="s">
        <v>339</v>
      </c>
      <c r="R30" s="18"/>
      <c r="S30" s="18" t="s">
        <v>340</v>
      </c>
      <c r="T30" s="18"/>
    </row>
    <row r="31" spans="1:20">
      <c r="A31" s="4">
        <v>27</v>
      </c>
      <c r="B31" s="61" t="s">
        <v>392</v>
      </c>
      <c r="C31" s="61" t="s">
        <v>683</v>
      </c>
      <c r="D31" s="18" t="s">
        <v>27</v>
      </c>
      <c r="E31" s="61"/>
      <c r="F31" s="61" t="s">
        <v>77</v>
      </c>
      <c r="G31" s="61">
        <v>8</v>
      </c>
      <c r="H31" s="61">
        <v>4</v>
      </c>
      <c r="I31" s="61">
        <v>12</v>
      </c>
      <c r="J31" s="61"/>
      <c r="K31" s="61" t="s">
        <v>76</v>
      </c>
      <c r="L31" s="61" t="s">
        <v>76</v>
      </c>
      <c r="M31" s="61" t="s">
        <v>88</v>
      </c>
      <c r="N31" s="61" t="s">
        <v>76</v>
      </c>
      <c r="O31" s="61" t="s">
        <v>76</v>
      </c>
      <c r="P31" s="65">
        <v>43727</v>
      </c>
      <c r="Q31" s="61" t="s">
        <v>339</v>
      </c>
      <c r="R31" s="18"/>
      <c r="S31" s="18" t="s">
        <v>340</v>
      </c>
      <c r="T31" s="18"/>
    </row>
    <row r="32" spans="1:20">
      <c r="A32" s="4">
        <v>28</v>
      </c>
      <c r="B32" s="58" t="s">
        <v>69</v>
      </c>
      <c r="C32" s="59" t="s">
        <v>684</v>
      </c>
      <c r="D32" s="156" t="s">
        <v>29</v>
      </c>
      <c r="E32" s="59">
        <v>18325050820</v>
      </c>
      <c r="F32" s="59" t="s">
        <v>78</v>
      </c>
      <c r="G32" s="59">
        <v>17</v>
      </c>
      <c r="H32" s="59">
        <v>17</v>
      </c>
      <c r="I32" s="59">
        <v>34</v>
      </c>
      <c r="J32" s="59">
        <v>9707805270</v>
      </c>
      <c r="K32" s="61" t="s">
        <v>685</v>
      </c>
      <c r="L32" s="60" t="s">
        <v>390</v>
      </c>
      <c r="M32" s="60">
        <v>9707805090</v>
      </c>
      <c r="N32" s="63" t="s">
        <v>82</v>
      </c>
      <c r="O32" s="60">
        <v>9508292512</v>
      </c>
      <c r="P32" s="65">
        <v>43728</v>
      </c>
      <c r="Q32" s="61" t="s">
        <v>86</v>
      </c>
      <c r="R32" s="18"/>
      <c r="S32" s="18" t="s">
        <v>340</v>
      </c>
      <c r="T32" s="18"/>
    </row>
    <row r="33" spans="1:20">
      <c r="A33" s="4">
        <v>29</v>
      </c>
      <c r="B33" s="58" t="s">
        <v>69</v>
      </c>
      <c r="C33" s="59" t="s">
        <v>686</v>
      </c>
      <c r="D33" s="59" t="s">
        <v>29</v>
      </c>
      <c r="E33" s="59">
        <v>18325050819</v>
      </c>
      <c r="F33" s="59" t="s">
        <v>78</v>
      </c>
      <c r="G33" s="59">
        <v>15</v>
      </c>
      <c r="H33" s="59">
        <v>19</v>
      </c>
      <c r="I33" s="59">
        <v>34</v>
      </c>
      <c r="J33" s="59">
        <v>9508601081</v>
      </c>
      <c r="K33" s="59" t="s">
        <v>76</v>
      </c>
      <c r="L33" s="60" t="s">
        <v>390</v>
      </c>
      <c r="M33" s="60">
        <v>9707805090</v>
      </c>
      <c r="N33" s="63" t="s">
        <v>687</v>
      </c>
      <c r="O33" s="60"/>
      <c r="P33" s="65">
        <v>43728</v>
      </c>
      <c r="Q33" s="61" t="s">
        <v>86</v>
      </c>
      <c r="R33" s="18"/>
      <c r="S33" s="18" t="s">
        <v>340</v>
      </c>
      <c r="T33" s="18"/>
    </row>
    <row r="34" spans="1:20">
      <c r="A34" s="4">
        <v>30</v>
      </c>
      <c r="B34" s="58" t="s">
        <v>70</v>
      </c>
      <c r="C34" s="59" t="s">
        <v>688</v>
      </c>
      <c r="D34" s="59" t="s">
        <v>29</v>
      </c>
      <c r="E34" s="59">
        <v>18325100301</v>
      </c>
      <c r="F34" s="59" t="s">
        <v>78</v>
      </c>
      <c r="G34" s="59">
        <v>10</v>
      </c>
      <c r="H34" s="59">
        <v>9</v>
      </c>
      <c r="I34" s="59">
        <v>19</v>
      </c>
      <c r="J34" s="59">
        <v>950860190</v>
      </c>
      <c r="K34" s="59" t="s">
        <v>76</v>
      </c>
      <c r="L34" s="60" t="s">
        <v>390</v>
      </c>
      <c r="M34" s="60">
        <v>9707805090</v>
      </c>
      <c r="N34" s="63" t="s">
        <v>82</v>
      </c>
      <c r="O34" s="60">
        <v>9508292512</v>
      </c>
      <c r="P34" s="65">
        <v>43728</v>
      </c>
      <c r="Q34" s="61" t="s">
        <v>86</v>
      </c>
      <c r="R34" s="18"/>
      <c r="S34" s="18" t="s">
        <v>340</v>
      </c>
      <c r="T34" s="18"/>
    </row>
    <row r="35" spans="1:20">
      <c r="A35" s="4">
        <v>31</v>
      </c>
      <c r="B35" s="58" t="s">
        <v>70</v>
      </c>
      <c r="C35" s="59" t="s">
        <v>689</v>
      </c>
      <c r="D35" s="59" t="s">
        <v>29</v>
      </c>
      <c r="E35" s="59">
        <v>18325100304</v>
      </c>
      <c r="F35" s="59" t="s">
        <v>78</v>
      </c>
      <c r="G35" s="59">
        <v>14</v>
      </c>
      <c r="H35" s="59">
        <v>9</v>
      </c>
      <c r="I35" s="59">
        <v>23</v>
      </c>
      <c r="J35" s="59">
        <v>7399339701</v>
      </c>
      <c r="K35" s="59" t="s">
        <v>76</v>
      </c>
      <c r="L35" s="60" t="s">
        <v>390</v>
      </c>
      <c r="M35" s="60">
        <v>9707805090</v>
      </c>
      <c r="N35" s="63" t="s">
        <v>82</v>
      </c>
      <c r="O35" s="60">
        <v>9508292512</v>
      </c>
      <c r="P35" s="65">
        <v>43728</v>
      </c>
      <c r="Q35" s="61" t="s">
        <v>86</v>
      </c>
      <c r="R35" s="18"/>
      <c r="S35" s="18" t="s">
        <v>340</v>
      </c>
      <c r="T35" s="18"/>
    </row>
    <row r="36" spans="1:20">
      <c r="A36" s="4">
        <v>32</v>
      </c>
      <c r="B36" s="17" t="s">
        <v>69</v>
      </c>
      <c r="C36" s="61" t="s">
        <v>690</v>
      </c>
      <c r="D36" s="139" t="s">
        <v>27</v>
      </c>
      <c r="E36" s="61">
        <v>1808011201</v>
      </c>
      <c r="F36" s="61" t="s">
        <v>87</v>
      </c>
      <c r="G36" s="61">
        <v>14</v>
      </c>
      <c r="H36" s="61">
        <v>11</v>
      </c>
      <c r="I36" s="61">
        <v>25</v>
      </c>
      <c r="J36" s="61">
        <v>9577808061</v>
      </c>
      <c r="K36" s="61" t="s">
        <v>76</v>
      </c>
      <c r="L36" s="61" t="s">
        <v>691</v>
      </c>
      <c r="M36" s="61">
        <v>9508610235</v>
      </c>
      <c r="N36" s="77" t="s">
        <v>692</v>
      </c>
      <c r="O36" s="61">
        <v>8749958533</v>
      </c>
      <c r="P36" s="65">
        <v>43729</v>
      </c>
      <c r="Q36" s="61" t="s">
        <v>585</v>
      </c>
      <c r="R36" s="18"/>
      <c r="S36" s="18" t="s">
        <v>340</v>
      </c>
      <c r="T36" s="18"/>
    </row>
    <row r="37" spans="1:20">
      <c r="A37" s="4">
        <v>33</v>
      </c>
      <c r="B37" s="17" t="s">
        <v>70</v>
      </c>
      <c r="C37" s="61" t="s">
        <v>693</v>
      </c>
      <c r="D37" s="139" t="s">
        <v>27</v>
      </c>
      <c r="E37" s="61">
        <v>1808011202</v>
      </c>
      <c r="F37" s="61" t="s">
        <v>87</v>
      </c>
      <c r="G37" s="61">
        <v>8</v>
      </c>
      <c r="H37" s="61">
        <v>12</v>
      </c>
      <c r="I37" s="61">
        <v>20</v>
      </c>
      <c r="J37" s="61">
        <v>9864127500</v>
      </c>
      <c r="K37" s="61" t="s">
        <v>76</v>
      </c>
      <c r="L37" s="61" t="s">
        <v>88</v>
      </c>
      <c r="M37" s="61" t="s">
        <v>88</v>
      </c>
      <c r="N37" s="61" t="s">
        <v>76</v>
      </c>
      <c r="O37" s="61" t="s">
        <v>88</v>
      </c>
      <c r="P37" s="65">
        <v>43729</v>
      </c>
      <c r="Q37" s="61" t="s">
        <v>585</v>
      </c>
      <c r="R37" s="18"/>
      <c r="S37" s="18" t="s">
        <v>340</v>
      </c>
      <c r="T37" s="18"/>
    </row>
    <row r="38" spans="1:20">
      <c r="A38" s="4">
        <v>34</v>
      </c>
      <c r="B38" s="17" t="s">
        <v>69</v>
      </c>
      <c r="C38" s="61" t="s">
        <v>690</v>
      </c>
      <c r="D38" s="61" t="s">
        <v>29</v>
      </c>
      <c r="E38" s="61">
        <v>179</v>
      </c>
      <c r="F38" s="61" t="s">
        <v>78</v>
      </c>
      <c r="G38" s="61">
        <v>20</v>
      </c>
      <c r="H38" s="61">
        <v>21</v>
      </c>
      <c r="I38" s="61">
        <v>41</v>
      </c>
      <c r="J38" s="61">
        <v>9577100927</v>
      </c>
      <c r="K38" s="61" t="s">
        <v>76</v>
      </c>
      <c r="L38" s="61" t="s">
        <v>88</v>
      </c>
      <c r="M38" s="61" t="s">
        <v>88</v>
      </c>
      <c r="N38" s="61" t="s">
        <v>76</v>
      </c>
      <c r="O38" s="61" t="s">
        <v>88</v>
      </c>
      <c r="P38" s="65">
        <v>43731</v>
      </c>
      <c r="Q38" s="61" t="s">
        <v>591</v>
      </c>
      <c r="R38" s="18"/>
      <c r="S38" s="18" t="s">
        <v>340</v>
      </c>
      <c r="T38" s="18"/>
    </row>
    <row r="39" spans="1:20">
      <c r="A39" s="4">
        <v>35</v>
      </c>
      <c r="B39" s="17" t="s">
        <v>70</v>
      </c>
      <c r="C39" s="61" t="s">
        <v>690</v>
      </c>
      <c r="D39" s="61" t="s">
        <v>29</v>
      </c>
      <c r="E39" s="61">
        <v>380</v>
      </c>
      <c r="F39" s="61" t="s">
        <v>78</v>
      </c>
      <c r="G39" s="61">
        <v>22</v>
      </c>
      <c r="H39" s="61">
        <v>23</v>
      </c>
      <c r="I39" s="61">
        <v>45</v>
      </c>
      <c r="J39" s="61">
        <v>9508509605</v>
      </c>
      <c r="K39" s="61" t="s">
        <v>76</v>
      </c>
      <c r="L39" s="61" t="s">
        <v>88</v>
      </c>
      <c r="M39" s="61" t="s">
        <v>88</v>
      </c>
      <c r="N39" s="61" t="s">
        <v>76</v>
      </c>
      <c r="O39" s="61" t="s">
        <v>88</v>
      </c>
      <c r="P39" s="65">
        <v>43731</v>
      </c>
      <c r="Q39" s="61" t="s">
        <v>591</v>
      </c>
      <c r="R39" s="18"/>
      <c r="S39" s="18" t="s">
        <v>340</v>
      </c>
      <c r="T39" s="18"/>
    </row>
    <row r="40" spans="1:20">
      <c r="A40" s="4">
        <v>36</v>
      </c>
      <c r="B40" s="17" t="s">
        <v>69</v>
      </c>
      <c r="C40" s="61" t="s">
        <v>694</v>
      </c>
      <c r="D40" s="61" t="s">
        <v>29</v>
      </c>
      <c r="E40" s="61">
        <v>383</v>
      </c>
      <c r="F40" s="61" t="s">
        <v>78</v>
      </c>
      <c r="G40" s="61">
        <v>17</v>
      </c>
      <c r="H40" s="61">
        <v>23</v>
      </c>
      <c r="I40" s="61">
        <v>40</v>
      </c>
      <c r="J40" s="61">
        <v>9707065133</v>
      </c>
      <c r="K40" s="61" t="s">
        <v>76</v>
      </c>
      <c r="L40" s="61" t="s">
        <v>88</v>
      </c>
      <c r="M40" s="61" t="s">
        <v>88</v>
      </c>
      <c r="N40" s="61" t="s">
        <v>76</v>
      </c>
      <c r="O40" s="61" t="s">
        <v>76</v>
      </c>
      <c r="P40" s="65">
        <v>43732</v>
      </c>
      <c r="Q40" s="77" t="s">
        <v>94</v>
      </c>
      <c r="R40" s="18"/>
      <c r="S40" s="18" t="s">
        <v>340</v>
      </c>
      <c r="T40" s="18"/>
    </row>
    <row r="41" spans="1:20">
      <c r="A41" s="4">
        <v>37</v>
      </c>
      <c r="B41" s="17" t="s">
        <v>69</v>
      </c>
      <c r="C41" s="61" t="s">
        <v>695</v>
      </c>
      <c r="D41" s="139" t="s">
        <v>27</v>
      </c>
      <c r="E41" s="61">
        <v>1808011401</v>
      </c>
      <c r="F41" s="61" t="s">
        <v>87</v>
      </c>
      <c r="G41" s="61">
        <v>9</v>
      </c>
      <c r="H41" s="61">
        <v>14</v>
      </c>
      <c r="I41" s="61">
        <v>23</v>
      </c>
      <c r="J41" s="61">
        <v>9854509358</v>
      </c>
      <c r="K41" s="61" t="s">
        <v>76</v>
      </c>
      <c r="L41" s="61" t="s">
        <v>88</v>
      </c>
      <c r="M41" s="61" t="s">
        <v>88</v>
      </c>
      <c r="N41" s="61" t="s">
        <v>696</v>
      </c>
      <c r="O41" s="61">
        <v>7399860422</v>
      </c>
      <c r="P41" s="65">
        <v>43732</v>
      </c>
      <c r="Q41" s="77" t="s">
        <v>94</v>
      </c>
      <c r="R41" s="18"/>
      <c r="S41" s="18" t="s">
        <v>340</v>
      </c>
      <c r="T41" s="18"/>
    </row>
    <row r="42" spans="1:20">
      <c r="A42" s="4">
        <v>38</v>
      </c>
      <c r="B42" s="17" t="s">
        <v>70</v>
      </c>
      <c r="C42" s="61" t="s">
        <v>697</v>
      </c>
      <c r="D42" s="139" t="s">
        <v>27</v>
      </c>
      <c r="E42" s="61">
        <v>49</v>
      </c>
      <c r="F42" s="61" t="s">
        <v>87</v>
      </c>
      <c r="G42" s="61">
        <v>15</v>
      </c>
      <c r="H42" s="61">
        <v>18</v>
      </c>
      <c r="I42" s="61">
        <v>33</v>
      </c>
      <c r="J42" s="61">
        <v>9613491691</v>
      </c>
      <c r="K42" s="61" t="s">
        <v>76</v>
      </c>
      <c r="L42" s="61" t="s">
        <v>698</v>
      </c>
      <c r="M42" s="61">
        <v>9864482459</v>
      </c>
      <c r="N42" s="61" t="s">
        <v>699</v>
      </c>
      <c r="O42" s="61">
        <v>9508460124</v>
      </c>
      <c r="P42" s="65">
        <v>43732</v>
      </c>
      <c r="Q42" s="77" t="s">
        <v>94</v>
      </c>
      <c r="R42" s="18"/>
      <c r="S42" s="18" t="s">
        <v>340</v>
      </c>
      <c r="T42" s="18"/>
    </row>
    <row r="43" spans="1:20">
      <c r="A43" s="4">
        <v>39</v>
      </c>
      <c r="B43" s="17" t="s">
        <v>70</v>
      </c>
      <c r="C43" s="61" t="s">
        <v>700</v>
      </c>
      <c r="D43" s="61" t="s">
        <v>29</v>
      </c>
      <c r="E43" s="61">
        <v>139</v>
      </c>
      <c r="F43" s="61" t="s">
        <v>78</v>
      </c>
      <c r="G43" s="61">
        <v>9</v>
      </c>
      <c r="H43" s="61">
        <v>15</v>
      </c>
      <c r="I43" s="61">
        <v>24</v>
      </c>
      <c r="J43" s="61">
        <v>9864588416</v>
      </c>
      <c r="K43" s="61" t="s">
        <v>76</v>
      </c>
      <c r="L43" s="61" t="s">
        <v>88</v>
      </c>
      <c r="M43" s="61" t="s">
        <v>88</v>
      </c>
      <c r="N43" s="61" t="s">
        <v>76</v>
      </c>
      <c r="O43" s="61" t="s">
        <v>88</v>
      </c>
      <c r="P43" s="65">
        <v>43732</v>
      </c>
      <c r="Q43" s="77" t="s">
        <v>94</v>
      </c>
      <c r="R43" s="18"/>
      <c r="S43" s="18" t="s">
        <v>340</v>
      </c>
      <c r="T43" s="18"/>
    </row>
    <row r="44" spans="1:20">
      <c r="A44" s="4">
        <v>40</v>
      </c>
      <c r="B44" s="17" t="s">
        <v>69</v>
      </c>
      <c r="C44" s="61" t="s">
        <v>701</v>
      </c>
      <c r="D44" s="18" t="s">
        <v>29</v>
      </c>
      <c r="E44" s="61">
        <v>132</v>
      </c>
      <c r="F44" s="61" t="s">
        <v>78</v>
      </c>
      <c r="G44" s="61">
        <v>9</v>
      </c>
      <c r="H44" s="61">
        <v>17</v>
      </c>
      <c r="I44" s="61">
        <v>26</v>
      </c>
      <c r="J44" s="61">
        <v>9707870460</v>
      </c>
      <c r="K44" s="61" t="s">
        <v>76</v>
      </c>
      <c r="L44" s="61" t="s">
        <v>88</v>
      </c>
      <c r="M44" s="61" t="s">
        <v>88</v>
      </c>
      <c r="N44" s="61" t="s">
        <v>702</v>
      </c>
      <c r="O44" s="61">
        <v>9577644675</v>
      </c>
      <c r="P44" s="65">
        <v>43733</v>
      </c>
      <c r="Q44" s="77" t="s">
        <v>421</v>
      </c>
      <c r="R44" s="18"/>
      <c r="S44" s="18" t="s">
        <v>340</v>
      </c>
      <c r="T44" s="18"/>
    </row>
    <row r="45" spans="1:20">
      <c r="A45" s="4">
        <v>41</v>
      </c>
      <c r="B45" s="17" t="s">
        <v>69</v>
      </c>
      <c r="C45" s="61" t="s">
        <v>703</v>
      </c>
      <c r="D45" s="18" t="s">
        <v>27</v>
      </c>
      <c r="E45" s="61">
        <v>535</v>
      </c>
      <c r="F45" s="61" t="s">
        <v>87</v>
      </c>
      <c r="G45" s="61">
        <v>33</v>
      </c>
      <c r="H45" s="61">
        <v>33</v>
      </c>
      <c r="I45" s="61">
        <v>66</v>
      </c>
      <c r="J45" s="61">
        <v>9508854152</v>
      </c>
      <c r="K45" s="61" t="s">
        <v>76</v>
      </c>
      <c r="L45" s="61" t="s">
        <v>88</v>
      </c>
      <c r="M45" s="61" t="s">
        <v>88</v>
      </c>
      <c r="N45" s="61" t="s">
        <v>76</v>
      </c>
      <c r="O45" s="61" t="s">
        <v>88</v>
      </c>
      <c r="P45" s="65">
        <v>43733</v>
      </c>
      <c r="Q45" s="77" t="s">
        <v>421</v>
      </c>
      <c r="R45" s="18"/>
      <c r="S45" s="18" t="s">
        <v>340</v>
      </c>
      <c r="T45" s="18"/>
    </row>
    <row r="46" spans="1:20">
      <c r="A46" s="4">
        <v>42</v>
      </c>
      <c r="B46" s="17" t="s">
        <v>70</v>
      </c>
      <c r="C46" s="61" t="s">
        <v>704</v>
      </c>
      <c r="D46" s="18" t="s">
        <v>27</v>
      </c>
      <c r="E46" s="61">
        <v>105</v>
      </c>
      <c r="F46" s="61" t="s">
        <v>92</v>
      </c>
      <c r="G46" s="61">
        <v>0</v>
      </c>
      <c r="H46" s="61">
        <v>43</v>
      </c>
      <c r="I46" s="61">
        <v>43</v>
      </c>
      <c r="J46" s="61">
        <v>9864192462</v>
      </c>
      <c r="K46" s="61" t="s">
        <v>613</v>
      </c>
      <c r="L46" s="61" t="s">
        <v>614</v>
      </c>
      <c r="M46" s="61">
        <v>9854836076</v>
      </c>
      <c r="N46" s="61" t="s">
        <v>190</v>
      </c>
      <c r="O46" s="61"/>
      <c r="P46" s="65">
        <v>43733</v>
      </c>
      <c r="Q46" s="77" t="s">
        <v>421</v>
      </c>
      <c r="R46" s="18"/>
      <c r="S46" s="18" t="s">
        <v>340</v>
      </c>
      <c r="T46" s="18"/>
    </row>
    <row r="47" spans="1:20">
      <c r="A47" s="4">
        <v>43</v>
      </c>
      <c r="B47" s="17" t="s">
        <v>70</v>
      </c>
      <c r="C47" s="61" t="s">
        <v>705</v>
      </c>
      <c r="D47" s="61" t="s">
        <v>29</v>
      </c>
      <c r="E47" s="61">
        <v>181</v>
      </c>
      <c r="F47" s="61" t="s">
        <v>78</v>
      </c>
      <c r="G47" s="61">
        <v>20</v>
      </c>
      <c r="H47" s="61">
        <v>24</v>
      </c>
      <c r="I47" s="61">
        <v>44</v>
      </c>
      <c r="J47" s="61">
        <v>9707224327</v>
      </c>
      <c r="K47" s="61" t="s">
        <v>76</v>
      </c>
      <c r="L47" s="61" t="s">
        <v>88</v>
      </c>
      <c r="M47" s="61" t="s">
        <v>88</v>
      </c>
      <c r="N47" s="61" t="s">
        <v>76</v>
      </c>
      <c r="O47" s="61" t="s">
        <v>88</v>
      </c>
      <c r="P47" s="65">
        <v>43734</v>
      </c>
      <c r="Q47" s="77" t="s">
        <v>339</v>
      </c>
      <c r="R47" s="18"/>
      <c r="S47" s="18" t="s">
        <v>340</v>
      </c>
      <c r="T47" s="18"/>
    </row>
    <row r="48" spans="1:20">
      <c r="A48" s="4">
        <v>44</v>
      </c>
      <c r="B48" s="17" t="s">
        <v>69</v>
      </c>
      <c r="C48" s="61" t="s">
        <v>706</v>
      </c>
      <c r="D48" s="18" t="s">
        <v>29</v>
      </c>
      <c r="E48" s="61">
        <v>366</v>
      </c>
      <c r="F48" s="61" t="s">
        <v>78</v>
      </c>
      <c r="G48" s="61">
        <v>15</v>
      </c>
      <c r="H48" s="61">
        <v>15</v>
      </c>
      <c r="I48" s="61">
        <v>30</v>
      </c>
      <c r="J48" s="61">
        <v>9476553443</v>
      </c>
      <c r="K48" s="61" t="s">
        <v>76</v>
      </c>
      <c r="L48" s="61" t="s">
        <v>88</v>
      </c>
      <c r="M48" s="61" t="s">
        <v>88</v>
      </c>
      <c r="N48" s="61" t="s">
        <v>76</v>
      </c>
      <c r="O48" s="61" t="s">
        <v>88</v>
      </c>
      <c r="P48" s="65">
        <v>43734</v>
      </c>
      <c r="Q48" s="77" t="s">
        <v>339</v>
      </c>
      <c r="R48" s="18"/>
      <c r="S48" s="18" t="s">
        <v>340</v>
      </c>
      <c r="T48" s="18"/>
    </row>
    <row r="49" spans="1:20">
      <c r="A49" s="4">
        <v>45</v>
      </c>
      <c r="B49" s="20" t="s">
        <v>343</v>
      </c>
      <c r="C49" s="58" t="s">
        <v>707</v>
      </c>
      <c r="D49" s="71" t="s">
        <v>27</v>
      </c>
      <c r="E49" s="60">
        <v>18080105301</v>
      </c>
      <c r="F49" s="60" t="s">
        <v>87</v>
      </c>
      <c r="G49" s="60">
        <v>16</v>
      </c>
      <c r="H49" s="60">
        <v>22</v>
      </c>
      <c r="I49" s="60">
        <v>38</v>
      </c>
      <c r="J49" s="60">
        <v>9613226484</v>
      </c>
      <c r="K49" s="60" t="s">
        <v>708</v>
      </c>
      <c r="L49" s="60" t="s">
        <v>709</v>
      </c>
      <c r="M49" s="60">
        <v>7399816034</v>
      </c>
      <c r="N49" s="63" t="s">
        <v>710</v>
      </c>
      <c r="O49" s="60">
        <v>9854367858</v>
      </c>
      <c r="P49" s="153">
        <v>43735</v>
      </c>
      <c r="Q49" s="77" t="s">
        <v>86</v>
      </c>
      <c r="R49" s="18"/>
      <c r="S49" s="18" t="s">
        <v>340</v>
      </c>
      <c r="T49" s="18"/>
    </row>
    <row r="50" spans="1:20">
      <c r="A50" s="4">
        <v>46</v>
      </c>
      <c r="B50" s="20" t="s">
        <v>392</v>
      </c>
      <c r="C50" s="58" t="s">
        <v>711</v>
      </c>
      <c r="D50" s="71" t="s">
        <v>27</v>
      </c>
      <c r="E50" s="60">
        <v>1808010401</v>
      </c>
      <c r="F50" s="60"/>
      <c r="G50" s="60">
        <v>9</v>
      </c>
      <c r="H50" s="60">
        <v>6</v>
      </c>
      <c r="I50" s="60">
        <v>15</v>
      </c>
      <c r="J50" s="60">
        <v>9577882853</v>
      </c>
      <c r="K50" s="60" t="s">
        <v>76</v>
      </c>
      <c r="L50" s="60" t="s">
        <v>712</v>
      </c>
      <c r="M50" s="60"/>
      <c r="N50" s="63" t="s">
        <v>713</v>
      </c>
      <c r="O50" s="60">
        <v>9854102906</v>
      </c>
      <c r="P50" s="153">
        <v>43735</v>
      </c>
      <c r="Q50" s="77" t="s">
        <v>86</v>
      </c>
      <c r="R50" s="18"/>
      <c r="S50" s="18" t="s">
        <v>340</v>
      </c>
      <c r="T50" s="18"/>
    </row>
    <row r="51" spans="1:20">
      <c r="A51" s="4">
        <v>47</v>
      </c>
      <c r="B51" s="20" t="s">
        <v>392</v>
      </c>
      <c r="C51" s="58" t="s">
        <v>714</v>
      </c>
      <c r="D51" s="71" t="s">
        <v>27</v>
      </c>
      <c r="E51" s="60">
        <v>18080117501</v>
      </c>
      <c r="F51" s="60"/>
      <c r="G51" s="60">
        <v>17</v>
      </c>
      <c r="H51" s="60">
        <v>13</v>
      </c>
      <c r="I51" s="60">
        <v>30</v>
      </c>
      <c r="J51" s="60">
        <v>8822254543</v>
      </c>
      <c r="K51" s="60" t="s">
        <v>76</v>
      </c>
      <c r="L51" s="60" t="s">
        <v>88</v>
      </c>
      <c r="M51" s="60" t="s">
        <v>88</v>
      </c>
      <c r="N51" s="63" t="s">
        <v>88</v>
      </c>
      <c r="O51" s="60" t="s">
        <v>88</v>
      </c>
      <c r="P51" s="153">
        <v>43735</v>
      </c>
      <c r="Q51" s="77" t="s">
        <v>86</v>
      </c>
      <c r="R51" s="18"/>
      <c r="S51" s="18" t="s">
        <v>340</v>
      </c>
      <c r="T51" s="18"/>
    </row>
    <row r="52" spans="1:20">
      <c r="A52" s="4">
        <v>48</v>
      </c>
      <c r="B52" s="70" t="s">
        <v>343</v>
      </c>
      <c r="C52" s="58" t="s">
        <v>715</v>
      </c>
      <c r="D52" s="71" t="s">
        <v>27</v>
      </c>
      <c r="E52" s="60">
        <v>1808015402</v>
      </c>
      <c r="F52" s="60" t="s">
        <v>87</v>
      </c>
      <c r="G52" s="60">
        <v>22</v>
      </c>
      <c r="H52" s="60">
        <v>34</v>
      </c>
      <c r="I52" s="60">
        <v>56</v>
      </c>
      <c r="J52" s="60">
        <v>9859565822</v>
      </c>
      <c r="K52" s="60" t="s">
        <v>708</v>
      </c>
      <c r="L52" s="60" t="s">
        <v>709</v>
      </c>
      <c r="M52" s="60">
        <v>7399816034</v>
      </c>
      <c r="N52" s="63" t="s">
        <v>710</v>
      </c>
      <c r="O52" s="60">
        <v>9854367858</v>
      </c>
      <c r="P52" s="65">
        <v>43736</v>
      </c>
      <c r="Q52" s="77" t="s">
        <v>585</v>
      </c>
      <c r="R52" s="18"/>
      <c r="S52" s="18" t="s">
        <v>340</v>
      </c>
      <c r="T52" s="18"/>
    </row>
    <row r="53" spans="1:20">
      <c r="A53" s="4">
        <v>49</v>
      </c>
      <c r="B53" s="70" t="s">
        <v>392</v>
      </c>
      <c r="C53" s="58" t="s">
        <v>716</v>
      </c>
      <c r="D53" s="71" t="s">
        <v>27</v>
      </c>
      <c r="E53" s="60">
        <v>18082105401</v>
      </c>
      <c r="F53" s="60" t="s">
        <v>87</v>
      </c>
      <c r="G53" s="60">
        <v>25</v>
      </c>
      <c r="H53" s="60">
        <v>25</v>
      </c>
      <c r="I53" s="60">
        <v>50</v>
      </c>
      <c r="J53" s="60">
        <v>9854552464</v>
      </c>
      <c r="K53" s="100" t="s">
        <v>76</v>
      </c>
      <c r="L53" s="100" t="s">
        <v>76</v>
      </c>
      <c r="M53" s="61" t="s">
        <v>76</v>
      </c>
      <c r="N53" s="101" t="s">
        <v>717</v>
      </c>
      <c r="O53" s="61"/>
      <c r="P53" s="65">
        <v>43736</v>
      </c>
      <c r="Q53" s="77" t="s">
        <v>585</v>
      </c>
      <c r="R53" s="18"/>
      <c r="S53" s="18" t="s">
        <v>340</v>
      </c>
      <c r="T53" s="18"/>
    </row>
    <row r="54" spans="1:20">
      <c r="A54" s="4">
        <v>50</v>
      </c>
      <c r="B54" s="20" t="s">
        <v>343</v>
      </c>
      <c r="C54" s="58" t="s">
        <v>718</v>
      </c>
      <c r="D54" s="71" t="s">
        <v>92</v>
      </c>
      <c r="E54" s="60"/>
      <c r="F54" s="71" t="s">
        <v>719</v>
      </c>
      <c r="G54" s="60">
        <v>66</v>
      </c>
      <c r="H54" s="60">
        <v>98</v>
      </c>
      <c r="I54" s="60">
        <f>SUM(G54:H54)</f>
        <v>164</v>
      </c>
      <c r="J54" s="60">
        <v>9854862550</v>
      </c>
      <c r="K54" s="60" t="s">
        <v>88</v>
      </c>
      <c r="L54" s="60" t="s">
        <v>88</v>
      </c>
      <c r="M54" s="63" t="s">
        <v>88</v>
      </c>
      <c r="N54" s="60" t="s">
        <v>88</v>
      </c>
      <c r="O54" s="61"/>
      <c r="P54" s="65">
        <v>43738</v>
      </c>
      <c r="Q54" s="61" t="s">
        <v>591</v>
      </c>
      <c r="R54" s="18"/>
      <c r="S54" s="18" t="s">
        <v>340</v>
      </c>
      <c r="T54" s="18"/>
    </row>
    <row r="55" spans="1:20">
      <c r="A55" s="4">
        <v>51</v>
      </c>
      <c r="B55" s="20" t="s">
        <v>392</v>
      </c>
      <c r="C55" s="150" t="s">
        <v>88</v>
      </c>
      <c r="D55" s="61"/>
      <c r="E55" s="61"/>
      <c r="F55" s="61"/>
      <c r="G55" s="61"/>
      <c r="H55" s="61"/>
      <c r="I55" s="61"/>
      <c r="J55" s="61"/>
      <c r="K55" s="61"/>
      <c r="L55" s="61"/>
      <c r="M55" s="61"/>
      <c r="N55" s="61"/>
      <c r="O55" s="61"/>
      <c r="P55" s="65">
        <v>43738</v>
      </c>
      <c r="Q55" s="61" t="s">
        <v>591</v>
      </c>
      <c r="R55" s="18"/>
      <c r="S55" s="18" t="s">
        <v>340</v>
      </c>
      <c r="T55" s="18"/>
    </row>
    <row r="56" spans="1:20">
      <c r="A56" s="4">
        <v>52</v>
      </c>
      <c r="B56" s="17"/>
      <c r="C56" s="61"/>
      <c r="D56" s="18"/>
      <c r="E56" s="61"/>
      <c r="F56" s="61"/>
      <c r="G56" s="61"/>
      <c r="H56" s="61"/>
      <c r="I56" s="61"/>
      <c r="J56" s="61"/>
      <c r="K56" s="61"/>
      <c r="L56" s="61"/>
      <c r="M56" s="61"/>
      <c r="N56" s="61"/>
      <c r="O56" s="61"/>
      <c r="P56" s="99"/>
      <c r="Q56" s="65"/>
      <c r="R56" s="18"/>
      <c r="S56" s="18"/>
      <c r="T56" s="18"/>
    </row>
    <row r="57" spans="1:20">
      <c r="A57" s="4">
        <v>53</v>
      </c>
      <c r="B57" s="17"/>
      <c r="C57" s="61"/>
      <c r="D57" s="18"/>
      <c r="E57" s="61"/>
      <c r="F57" s="61"/>
      <c r="G57" s="61"/>
      <c r="H57" s="61"/>
      <c r="I57" s="61"/>
      <c r="J57" s="61"/>
      <c r="K57" s="61"/>
      <c r="L57" s="61"/>
      <c r="M57" s="61"/>
      <c r="N57" s="61"/>
      <c r="O57" s="61"/>
      <c r="P57" s="99"/>
      <c r="Q57" s="65"/>
      <c r="R57" s="18"/>
      <c r="S57" s="18"/>
      <c r="T57" s="18"/>
    </row>
    <row r="58" spans="1:20">
      <c r="A58" s="4">
        <v>54</v>
      </c>
      <c r="B58" s="17"/>
      <c r="C58" s="61"/>
      <c r="D58" s="18"/>
      <c r="E58" s="61"/>
      <c r="F58" s="61"/>
      <c r="G58" s="61"/>
      <c r="H58" s="61"/>
      <c r="I58" s="61"/>
      <c r="J58" s="61"/>
      <c r="K58" s="61"/>
      <c r="L58" s="61"/>
      <c r="M58" s="61"/>
      <c r="N58" s="61"/>
      <c r="O58" s="61"/>
      <c r="P58" s="99"/>
      <c r="Q58" s="65"/>
      <c r="R58" s="18"/>
      <c r="S58" s="18"/>
      <c r="T58" s="18"/>
    </row>
    <row r="59" spans="1:20">
      <c r="A59" s="4">
        <v>55</v>
      </c>
      <c r="B59" s="17"/>
      <c r="C59" s="61"/>
      <c r="D59" s="18"/>
      <c r="E59" s="61"/>
      <c r="F59" s="61"/>
      <c r="G59" s="61"/>
      <c r="H59" s="61"/>
      <c r="I59" s="61"/>
      <c r="J59" s="61"/>
      <c r="K59" s="61"/>
      <c r="L59" s="61"/>
      <c r="M59" s="61"/>
      <c r="N59" s="61"/>
      <c r="O59" s="61"/>
      <c r="P59" s="99"/>
      <c r="Q59" s="65"/>
      <c r="R59" s="18"/>
      <c r="S59" s="18"/>
      <c r="T59" s="18"/>
    </row>
    <row r="60" spans="1:20">
      <c r="A60" s="4">
        <v>56</v>
      </c>
      <c r="B60" s="17"/>
      <c r="C60" s="61"/>
      <c r="D60" s="18"/>
      <c r="E60" s="61"/>
      <c r="F60" s="61"/>
      <c r="G60" s="61"/>
      <c r="H60" s="61"/>
      <c r="I60" s="61"/>
      <c r="J60" s="61"/>
      <c r="K60" s="61"/>
      <c r="L60" s="61"/>
      <c r="M60" s="61"/>
      <c r="N60" s="61"/>
      <c r="O60" s="61"/>
      <c r="P60" s="99"/>
      <c r="Q60" s="65"/>
      <c r="R60" s="18"/>
      <c r="S60" s="18"/>
      <c r="T60" s="18"/>
    </row>
    <row r="61" spans="1:20">
      <c r="A61" s="4">
        <v>57</v>
      </c>
      <c r="B61" s="17"/>
      <c r="C61" s="61"/>
      <c r="D61" s="18"/>
      <c r="E61" s="61"/>
      <c r="F61" s="61"/>
      <c r="G61" s="61"/>
      <c r="H61" s="61"/>
      <c r="I61" s="61"/>
      <c r="J61" s="61"/>
      <c r="K61" s="61"/>
      <c r="L61" s="61"/>
      <c r="M61" s="61"/>
      <c r="N61" s="61"/>
      <c r="O61" s="61"/>
      <c r="P61" s="99"/>
      <c r="Q61" s="65"/>
      <c r="R61" s="18"/>
      <c r="S61" s="18"/>
      <c r="T61" s="18"/>
    </row>
    <row r="62" spans="1:20">
      <c r="A62" s="4">
        <v>58</v>
      </c>
      <c r="B62" s="17"/>
      <c r="C62" s="61"/>
      <c r="D62" s="18"/>
      <c r="E62" s="61"/>
      <c r="F62" s="61"/>
      <c r="G62" s="61"/>
      <c r="H62" s="61"/>
      <c r="I62" s="61"/>
      <c r="J62" s="61"/>
      <c r="K62" s="61"/>
      <c r="L62" s="61"/>
      <c r="M62" s="61"/>
      <c r="N62" s="61"/>
      <c r="O62" s="61"/>
      <c r="P62" s="99"/>
      <c r="Q62" s="65"/>
      <c r="R62" s="18"/>
      <c r="S62" s="18"/>
      <c r="T62" s="18"/>
    </row>
    <row r="63" spans="1:20">
      <c r="A63" s="4">
        <v>59</v>
      </c>
      <c r="B63" s="17"/>
      <c r="C63" s="61"/>
      <c r="D63" s="18"/>
      <c r="E63" s="61"/>
      <c r="F63" s="61"/>
      <c r="G63" s="61"/>
      <c r="H63" s="61"/>
      <c r="I63" s="61"/>
      <c r="J63" s="61"/>
      <c r="K63" s="61"/>
      <c r="L63" s="61"/>
      <c r="M63" s="61"/>
      <c r="N63" s="61"/>
      <c r="O63" s="61"/>
      <c r="P63" s="99"/>
      <c r="Q63" s="65"/>
      <c r="R63" s="18"/>
      <c r="S63" s="18"/>
      <c r="T63" s="18"/>
    </row>
    <row r="64" spans="1:20">
      <c r="A64" s="4">
        <v>60</v>
      </c>
      <c r="B64" s="17"/>
      <c r="C64" s="58"/>
      <c r="D64" s="71"/>
      <c r="E64" s="60"/>
      <c r="F64" s="60"/>
      <c r="G64" s="60"/>
      <c r="H64" s="60"/>
      <c r="I64" s="60"/>
      <c r="J64" s="60"/>
      <c r="K64" s="60"/>
      <c r="L64" s="60"/>
      <c r="M64" s="63"/>
      <c r="N64" s="60"/>
      <c r="O64" s="61"/>
      <c r="P64" s="99"/>
      <c r="Q64" s="65"/>
      <c r="R64" s="18"/>
      <c r="S64" s="18"/>
      <c r="T64" s="18"/>
    </row>
    <row r="65" spans="1:20">
      <c r="A65" s="4">
        <v>61</v>
      </c>
      <c r="B65" s="17"/>
      <c r="C65" s="18"/>
      <c r="D65" s="18"/>
      <c r="E65" s="19"/>
      <c r="F65" s="18"/>
      <c r="G65" s="19"/>
      <c r="H65" s="19"/>
      <c r="I65" s="17"/>
      <c r="J65" s="18"/>
      <c r="K65" s="60"/>
      <c r="L65" s="60"/>
      <c r="M65" s="63"/>
      <c r="N65" s="60"/>
      <c r="O65" s="61"/>
      <c r="P65" s="99"/>
      <c r="Q65" s="65"/>
      <c r="R65" s="18"/>
      <c r="S65" s="18"/>
      <c r="T65" s="18"/>
    </row>
    <row r="66" spans="1:20">
      <c r="A66" s="4">
        <v>62</v>
      </c>
      <c r="B66" s="17"/>
      <c r="C66" s="58"/>
      <c r="D66" s="71"/>
      <c r="E66" s="60"/>
      <c r="F66" s="60"/>
      <c r="G66" s="60"/>
      <c r="H66" s="60"/>
      <c r="I66" s="60"/>
      <c r="J66" s="60"/>
      <c r="K66" s="60"/>
      <c r="L66" s="60"/>
      <c r="M66" s="60"/>
      <c r="N66" s="60"/>
      <c r="O66" s="18"/>
      <c r="P66" s="99"/>
      <c r="Q66" s="65"/>
      <c r="R66" s="18"/>
      <c r="S66" s="18"/>
      <c r="T66" s="18"/>
    </row>
    <row r="67" spans="1:20">
      <c r="A67" s="4">
        <v>63</v>
      </c>
      <c r="B67" s="17"/>
      <c r="C67" s="58"/>
      <c r="D67" s="71"/>
      <c r="E67" s="60"/>
      <c r="F67" s="60"/>
      <c r="G67" s="60"/>
      <c r="H67" s="60"/>
      <c r="I67" s="60"/>
      <c r="J67" s="60"/>
      <c r="K67" s="60"/>
      <c r="L67" s="60"/>
      <c r="M67" s="60"/>
      <c r="N67" s="60"/>
      <c r="O67" s="18"/>
      <c r="P67" s="99"/>
      <c r="Q67" s="65"/>
      <c r="R67" s="18"/>
      <c r="S67" s="18"/>
      <c r="T67" s="18"/>
    </row>
    <row r="68" spans="1:20">
      <c r="A68" s="4">
        <v>64</v>
      </c>
      <c r="B68" s="17"/>
      <c r="C68" s="18"/>
      <c r="D68" s="18"/>
      <c r="E68" s="19"/>
      <c r="F68" s="18"/>
      <c r="G68" s="19"/>
      <c r="H68" s="19"/>
      <c r="I68" s="17"/>
      <c r="J68" s="18"/>
      <c r="K68" s="60"/>
      <c r="L68" s="60"/>
      <c r="M68" s="60"/>
      <c r="N68" s="60"/>
      <c r="O68" s="18"/>
      <c r="P68" s="99"/>
      <c r="Q68" s="65"/>
      <c r="R68" s="18"/>
      <c r="S68" s="18"/>
      <c r="T68" s="18"/>
    </row>
    <row r="69" spans="1:20">
      <c r="A69" s="4">
        <v>65</v>
      </c>
      <c r="B69" s="17"/>
      <c r="C69" s="18"/>
      <c r="D69" s="18"/>
      <c r="E69" s="19"/>
      <c r="F69" s="18"/>
      <c r="G69" s="19"/>
      <c r="H69" s="19"/>
      <c r="I69" s="17"/>
      <c r="J69" s="18"/>
      <c r="K69" s="18"/>
      <c r="L69" s="18"/>
      <c r="M69" s="18"/>
      <c r="N69" s="18"/>
      <c r="O69" s="18"/>
      <c r="P69" s="99"/>
      <c r="Q69" s="65"/>
      <c r="R69" s="18"/>
      <c r="S69" s="18"/>
      <c r="T69" s="18"/>
    </row>
    <row r="70" spans="1:20">
      <c r="A70" s="4">
        <v>66</v>
      </c>
      <c r="B70" s="17"/>
      <c r="C70" s="18"/>
      <c r="D70" s="18"/>
      <c r="E70" s="19"/>
      <c r="F70" s="18"/>
      <c r="G70" s="19"/>
      <c r="H70" s="19"/>
      <c r="I70" s="17"/>
      <c r="J70" s="18"/>
      <c r="K70" s="18"/>
      <c r="L70" s="18"/>
      <c r="M70" s="18"/>
      <c r="N70" s="18"/>
      <c r="O70" s="18"/>
      <c r="P70" s="99"/>
      <c r="Q70" s="65"/>
      <c r="R70" s="18"/>
      <c r="S70" s="18"/>
      <c r="T70" s="18"/>
    </row>
    <row r="71" spans="1:20">
      <c r="A71" s="4">
        <v>67</v>
      </c>
      <c r="B71" s="17"/>
      <c r="C71" s="18"/>
      <c r="D71" s="18"/>
      <c r="E71" s="19"/>
      <c r="F71" s="18"/>
      <c r="G71" s="19"/>
      <c r="H71" s="19"/>
      <c r="I71" s="17">
        <f t="shared" ref="I71:I164" si="2">+G71+H71</f>
        <v>0</v>
      </c>
      <c r="J71" s="18"/>
      <c r="K71" s="18"/>
      <c r="L71" s="18"/>
      <c r="M71" s="18"/>
      <c r="N71" s="18"/>
      <c r="O71" s="18"/>
      <c r="P71" s="99"/>
      <c r="Q71" s="65"/>
      <c r="R71" s="18"/>
      <c r="S71" s="18"/>
      <c r="T71" s="18"/>
    </row>
    <row r="72" spans="1:20">
      <c r="A72" s="4">
        <v>68</v>
      </c>
      <c r="B72" s="17"/>
      <c r="C72" s="18"/>
      <c r="D72" s="18"/>
      <c r="E72" s="19"/>
      <c r="F72" s="18"/>
      <c r="G72" s="19"/>
      <c r="H72" s="19"/>
      <c r="I72" s="17">
        <f t="shared" si="2"/>
        <v>0</v>
      </c>
      <c r="J72" s="18"/>
      <c r="K72" s="18"/>
      <c r="L72" s="18"/>
      <c r="M72" s="18"/>
      <c r="N72" s="18"/>
      <c r="O72" s="18"/>
      <c r="P72" s="99"/>
      <c r="Q72" s="65"/>
      <c r="R72" s="18"/>
      <c r="S72" s="18"/>
      <c r="T72" s="18"/>
    </row>
    <row r="73" spans="1:20">
      <c r="A73" s="4">
        <v>69</v>
      </c>
      <c r="B73" s="17"/>
      <c r="C73" s="18"/>
      <c r="D73" s="18"/>
      <c r="E73" s="19"/>
      <c r="F73" s="18"/>
      <c r="G73" s="19"/>
      <c r="H73" s="19"/>
      <c r="I73" s="17">
        <f t="shared" si="2"/>
        <v>0</v>
      </c>
      <c r="J73" s="18"/>
      <c r="K73" s="18"/>
      <c r="L73" s="18"/>
      <c r="M73" s="18"/>
      <c r="N73" s="18"/>
      <c r="O73" s="18"/>
      <c r="P73" s="99"/>
      <c r="Q73" s="65"/>
      <c r="R73" s="18"/>
      <c r="S73" s="18"/>
      <c r="T73" s="18"/>
    </row>
    <row r="74" spans="1:20">
      <c r="A74" s="4">
        <v>70</v>
      </c>
      <c r="B74" s="17"/>
      <c r="C74" s="18"/>
      <c r="D74" s="18"/>
      <c r="E74" s="19"/>
      <c r="F74" s="18"/>
      <c r="G74" s="19"/>
      <c r="H74" s="19"/>
      <c r="I74" s="17">
        <f t="shared" si="2"/>
        <v>0</v>
      </c>
      <c r="J74" s="18"/>
      <c r="K74" s="18"/>
      <c r="L74" s="18"/>
      <c r="M74" s="18"/>
      <c r="N74" s="18"/>
      <c r="O74" s="18"/>
      <c r="P74" s="99"/>
      <c r="Q74" s="65"/>
      <c r="R74" s="18"/>
      <c r="S74" s="18"/>
      <c r="T74" s="18"/>
    </row>
    <row r="75" spans="1:20">
      <c r="A75" s="4">
        <v>71</v>
      </c>
      <c r="B75" s="17"/>
      <c r="C75" s="18"/>
      <c r="D75" s="18"/>
      <c r="E75" s="19"/>
      <c r="F75" s="18"/>
      <c r="G75" s="19"/>
      <c r="H75" s="19"/>
      <c r="I75" s="17">
        <f t="shared" si="2"/>
        <v>0</v>
      </c>
      <c r="J75" s="18"/>
      <c r="K75" s="18"/>
      <c r="L75" s="18"/>
      <c r="M75" s="18"/>
      <c r="N75" s="18"/>
      <c r="O75" s="18"/>
      <c r="P75" s="99"/>
      <c r="Q75" s="65"/>
      <c r="R75" s="18"/>
      <c r="S75" s="18"/>
      <c r="T75" s="18"/>
    </row>
    <row r="76" spans="1:20">
      <c r="A76" s="4">
        <v>72</v>
      </c>
      <c r="B76" s="17"/>
      <c r="C76" s="18"/>
      <c r="D76" s="18"/>
      <c r="E76" s="19"/>
      <c r="F76" s="18"/>
      <c r="G76" s="19"/>
      <c r="H76" s="19"/>
      <c r="I76" s="17">
        <f t="shared" si="2"/>
        <v>0</v>
      </c>
      <c r="J76" s="18"/>
      <c r="K76" s="18"/>
      <c r="L76" s="18"/>
      <c r="M76" s="18"/>
      <c r="N76" s="18"/>
      <c r="O76" s="18"/>
      <c r="P76" s="99"/>
      <c r="Q76" s="65"/>
      <c r="R76" s="18"/>
      <c r="S76" s="18"/>
      <c r="T76" s="18"/>
    </row>
    <row r="77" spans="1:20">
      <c r="A77" s="4">
        <v>73</v>
      </c>
      <c r="B77" s="17"/>
      <c r="C77" s="18"/>
      <c r="D77" s="18"/>
      <c r="E77" s="19"/>
      <c r="F77" s="18"/>
      <c r="G77" s="19"/>
      <c r="H77" s="19"/>
      <c r="I77" s="17">
        <f t="shared" si="2"/>
        <v>0</v>
      </c>
      <c r="J77" s="18"/>
      <c r="K77" s="18"/>
      <c r="L77" s="18"/>
      <c r="M77" s="18"/>
      <c r="N77" s="18"/>
      <c r="O77" s="18"/>
      <c r="P77" s="24"/>
      <c r="Q77" s="18"/>
      <c r="R77" s="18"/>
      <c r="S77" s="18"/>
      <c r="T77" s="18"/>
    </row>
    <row r="78" spans="1:20">
      <c r="A78" s="4">
        <v>74</v>
      </c>
      <c r="B78" s="17"/>
      <c r="C78" s="18"/>
      <c r="D78" s="18"/>
      <c r="E78" s="19"/>
      <c r="F78" s="18"/>
      <c r="G78" s="19"/>
      <c r="H78" s="19"/>
      <c r="I78" s="17">
        <f t="shared" si="2"/>
        <v>0</v>
      </c>
      <c r="J78" s="18"/>
      <c r="K78" s="18"/>
      <c r="L78" s="18"/>
      <c r="M78" s="18"/>
      <c r="N78" s="18"/>
      <c r="O78" s="18"/>
      <c r="P78" s="24"/>
      <c r="Q78" s="18"/>
      <c r="R78" s="18"/>
      <c r="S78" s="18"/>
      <c r="T78" s="18"/>
    </row>
    <row r="79" spans="1:20">
      <c r="A79" s="4">
        <v>75</v>
      </c>
      <c r="B79" s="17"/>
      <c r="C79" s="18"/>
      <c r="D79" s="18"/>
      <c r="E79" s="19"/>
      <c r="F79" s="18"/>
      <c r="G79" s="19"/>
      <c r="H79" s="19"/>
      <c r="I79" s="17">
        <f t="shared" si="2"/>
        <v>0</v>
      </c>
      <c r="J79" s="18"/>
      <c r="K79" s="18"/>
      <c r="L79" s="18"/>
      <c r="M79" s="18"/>
      <c r="N79" s="18"/>
      <c r="O79" s="18"/>
      <c r="P79" s="24"/>
      <c r="Q79" s="18"/>
      <c r="R79" s="18"/>
      <c r="S79" s="18"/>
      <c r="T79" s="18"/>
    </row>
    <row r="80" spans="1:20">
      <c r="A80" s="4">
        <v>76</v>
      </c>
      <c r="B80" s="17"/>
      <c r="C80" s="18"/>
      <c r="D80" s="18"/>
      <c r="E80" s="19"/>
      <c r="F80" s="18"/>
      <c r="G80" s="19"/>
      <c r="H80" s="19"/>
      <c r="I80" s="17">
        <f t="shared" si="2"/>
        <v>0</v>
      </c>
      <c r="J80" s="18"/>
      <c r="K80" s="18"/>
      <c r="L80" s="18"/>
      <c r="M80" s="18"/>
      <c r="N80" s="18"/>
      <c r="O80" s="18"/>
      <c r="P80" s="24"/>
      <c r="Q80" s="18"/>
      <c r="R80" s="18"/>
      <c r="S80" s="18"/>
      <c r="T80" s="18"/>
    </row>
    <row r="81" spans="1:20">
      <c r="A81" s="4">
        <v>77</v>
      </c>
      <c r="B81" s="17"/>
      <c r="C81" s="18"/>
      <c r="D81" s="18"/>
      <c r="E81" s="19"/>
      <c r="F81" s="18"/>
      <c r="G81" s="19"/>
      <c r="H81" s="19"/>
      <c r="I81" s="17">
        <f t="shared" si="2"/>
        <v>0</v>
      </c>
      <c r="J81" s="18"/>
      <c r="K81" s="18"/>
      <c r="L81" s="18"/>
      <c r="M81" s="18"/>
      <c r="N81" s="18"/>
      <c r="O81" s="18"/>
      <c r="P81" s="24"/>
      <c r="Q81" s="18"/>
      <c r="R81" s="18"/>
      <c r="S81" s="18"/>
      <c r="T81" s="18"/>
    </row>
    <row r="82" spans="1:20">
      <c r="A82" s="4">
        <v>78</v>
      </c>
      <c r="B82" s="17"/>
      <c r="C82" s="18"/>
      <c r="D82" s="18"/>
      <c r="E82" s="19"/>
      <c r="F82" s="18"/>
      <c r="G82" s="19"/>
      <c r="H82" s="19"/>
      <c r="I82" s="17">
        <f t="shared" si="2"/>
        <v>0</v>
      </c>
      <c r="J82" s="18"/>
      <c r="K82" s="18"/>
      <c r="L82" s="18"/>
      <c r="M82" s="18"/>
      <c r="N82" s="18"/>
      <c r="O82" s="18"/>
      <c r="P82" s="24"/>
      <c r="Q82" s="18"/>
      <c r="R82" s="18"/>
      <c r="S82" s="18"/>
      <c r="T82" s="18"/>
    </row>
    <row r="83" spans="1:20">
      <c r="A83" s="4">
        <v>79</v>
      </c>
      <c r="B83" s="17"/>
      <c r="C83" s="18"/>
      <c r="D83" s="18"/>
      <c r="E83" s="19"/>
      <c r="F83" s="18"/>
      <c r="G83" s="19"/>
      <c r="H83" s="19"/>
      <c r="I83" s="17">
        <f t="shared" si="2"/>
        <v>0</v>
      </c>
      <c r="J83" s="18"/>
      <c r="K83" s="18"/>
      <c r="L83" s="18"/>
      <c r="M83" s="18"/>
      <c r="N83" s="18"/>
      <c r="O83" s="18"/>
      <c r="P83" s="24"/>
      <c r="Q83" s="18"/>
      <c r="R83" s="18"/>
      <c r="S83" s="18"/>
      <c r="T83" s="18"/>
    </row>
    <row r="84" spans="1:20">
      <c r="A84" s="4">
        <v>80</v>
      </c>
      <c r="B84" s="17"/>
      <c r="C84" s="18"/>
      <c r="D84" s="18"/>
      <c r="E84" s="19"/>
      <c r="F84" s="18"/>
      <c r="G84" s="19"/>
      <c r="H84" s="19"/>
      <c r="I84" s="17">
        <f t="shared" si="2"/>
        <v>0</v>
      </c>
      <c r="J84" s="18"/>
      <c r="K84" s="18"/>
      <c r="L84" s="18"/>
      <c r="M84" s="18"/>
      <c r="N84" s="18"/>
      <c r="O84" s="18"/>
      <c r="P84" s="24"/>
      <c r="Q84" s="18"/>
      <c r="R84" s="18"/>
      <c r="S84" s="18"/>
      <c r="T84" s="18"/>
    </row>
    <row r="85" spans="1:20">
      <c r="A85" s="4">
        <v>81</v>
      </c>
      <c r="B85" s="17"/>
      <c r="C85" s="18"/>
      <c r="D85" s="18"/>
      <c r="E85" s="19"/>
      <c r="F85" s="18"/>
      <c r="G85" s="19"/>
      <c r="H85" s="19"/>
      <c r="I85" s="17">
        <f t="shared" si="2"/>
        <v>0</v>
      </c>
      <c r="J85" s="18"/>
      <c r="K85" s="18"/>
      <c r="L85" s="18"/>
      <c r="M85" s="18"/>
      <c r="N85" s="18"/>
      <c r="O85" s="18"/>
      <c r="P85" s="24"/>
      <c r="Q85" s="18"/>
      <c r="R85" s="18"/>
      <c r="S85" s="18"/>
      <c r="T85" s="18"/>
    </row>
    <row r="86" spans="1:20">
      <c r="A86" s="4">
        <v>82</v>
      </c>
      <c r="B86" s="17"/>
      <c r="C86" s="18"/>
      <c r="D86" s="18"/>
      <c r="E86" s="19"/>
      <c r="F86" s="18"/>
      <c r="G86" s="19"/>
      <c r="H86" s="19"/>
      <c r="I86" s="17">
        <f t="shared" si="2"/>
        <v>0</v>
      </c>
      <c r="J86" s="18"/>
      <c r="K86" s="18"/>
      <c r="L86" s="18"/>
      <c r="M86" s="18"/>
      <c r="N86" s="18"/>
      <c r="O86" s="18"/>
      <c r="P86" s="24"/>
      <c r="Q86" s="18"/>
      <c r="R86" s="18"/>
      <c r="S86" s="18"/>
      <c r="T86" s="18"/>
    </row>
    <row r="87" spans="1:20">
      <c r="A87" s="4">
        <v>83</v>
      </c>
      <c r="B87" s="17"/>
      <c r="C87" s="18"/>
      <c r="D87" s="18"/>
      <c r="E87" s="19"/>
      <c r="F87" s="18"/>
      <c r="G87" s="19"/>
      <c r="H87" s="19"/>
      <c r="I87" s="17">
        <f t="shared" si="2"/>
        <v>0</v>
      </c>
      <c r="J87" s="18"/>
      <c r="K87" s="18"/>
      <c r="L87" s="18"/>
      <c r="M87" s="18"/>
      <c r="N87" s="18"/>
      <c r="O87" s="18"/>
      <c r="P87" s="24"/>
      <c r="Q87" s="18"/>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51</v>
      </c>
      <c r="D165" s="21"/>
      <c r="E165" s="13"/>
      <c r="F165" s="21"/>
      <c r="G165" s="21">
        <f>SUM(G5:G164)</f>
        <v>1000</v>
      </c>
      <c r="H165" s="21">
        <f>SUM(H5:H164)</f>
        <v>1022</v>
      </c>
      <c r="I165" s="21">
        <f>SUM(I5:I164)</f>
        <v>2022</v>
      </c>
      <c r="J165" s="21"/>
      <c r="K165" s="21"/>
      <c r="L165" s="21"/>
      <c r="M165" s="21"/>
      <c r="N165" s="21"/>
      <c r="O165" s="21"/>
      <c r="P165" s="14"/>
      <c r="Q165" s="21"/>
      <c r="R165" s="21"/>
      <c r="S165" s="21"/>
      <c r="T165" s="12"/>
    </row>
    <row r="166" spans="1:20">
      <c r="A166" s="46" t="s">
        <v>69</v>
      </c>
      <c r="B166" s="10">
        <f>COUNTIF(B$5:B$164,"Team 1")</f>
        <v>22</v>
      </c>
      <c r="C166" s="46" t="s">
        <v>29</v>
      </c>
      <c r="D166" s="10">
        <f>COUNTIF(D5:D164,"Anganwadi")</f>
        <v>21</v>
      </c>
    </row>
    <row r="167" spans="1:20">
      <c r="A167" s="46" t="s">
        <v>70</v>
      </c>
      <c r="B167" s="10">
        <f>COUNTIF(B$6:B$164,"Team 2")</f>
        <v>14</v>
      </c>
      <c r="C167" s="46" t="s">
        <v>27</v>
      </c>
      <c r="D167" s="10">
        <f>COUNTIF(D5:D164,"School")</f>
        <v>27</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5 D47:D164 D39:D45 D17:D18 D21:D31">
      <formula1>"Anganwadi,School"</formula1>
    </dataValidation>
    <dataValidation type="list" allowBlank="1" showInputMessage="1" showErrorMessage="1" sqref="D165">
      <formula1>"School,Anganwadi Centre"</formula1>
    </dataValidation>
    <dataValidation type="list" allowBlank="1" showInputMessage="1" showErrorMessage="1" sqref="B5:B31 B47:B164 B39:B45">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22" t="s">
        <v>67</v>
      </c>
      <c r="B1" s="222"/>
      <c r="C1" s="222"/>
      <c r="D1" s="222"/>
      <c r="E1" s="222"/>
      <c r="F1" s="223"/>
      <c r="G1" s="223"/>
      <c r="H1" s="223"/>
      <c r="I1" s="223"/>
      <c r="J1" s="223"/>
    </row>
    <row r="2" spans="1:11" ht="25.5">
      <c r="A2" s="224" t="s">
        <v>0</v>
      </c>
      <c r="B2" s="225"/>
      <c r="C2" s="226" t="s">
        <v>95</v>
      </c>
      <c r="D2" s="227"/>
      <c r="E2" s="27" t="s">
        <v>1</v>
      </c>
      <c r="F2" s="228" t="s">
        <v>96</v>
      </c>
      <c r="G2" s="229"/>
      <c r="H2" s="28" t="s">
        <v>28</v>
      </c>
      <c r="I2" s="228" t="s">
        <v>97</v>
      </c>
      <c r="J2" s="229"/>
    </row>
    <row r="3" spans="1:11" ht="28.5" customHeight="1">
      <c r="A3" s="233" t="s">
        <v>73</v>
      </c>
      <c r="B3" s="233"/>
      <c r="C3" s="233"/>
      <c r="D3" s="233"/>
      <c r="E3" s="233"/>
      <c r="F3" s="233"/>
      <c r="G3" s="233"/>
      <c r="H3" s="233"/>
      <c r="I3" s="233"/>
      <c r="J3" s="233"/>
    </row>
    <row r="4" spans="1:11">
      <c r="A4" s="232" t="s">
        <v>31</v>
      </c>
      <c r="B4" s="231" t="s">
        <v>32</v>
      </c>
      <c r="C4" s="230" t="s">
        <v>33</v>
      </c>
      <c r="D4" s="230" t="s">
        <v>40</v>
      </c>
      <c r="E4" s="230"/>
      <c r="F4" s="230"/>
      <c r="G4" s="230" t="s">
        <v>34</v>
      </c>
      <c r="H4" s="230" t="s">
        <v>41</v>
      </c>
      <c r="I4" s="230"/>
      <c r="J4" s="230"/>
    </row>
    <row r="5" spans="1:11" ht="22.5" customHeight="1">
      <c r="A5" s="232"/>
      <c r="B5" s="231"/>
      <c r="C5" s="230"/>
      <c r="D5" s="29" t="s">
        <v>9</v>
      </c>
      <c r="E5" s="29" t="s">
        <v>10</v>
      </c>
      <c r="F5" s="29" t="s">
        <v>11</v>
      </c>
      <c r="G5" s="230"/>
      <c r="H5" s="29" t="s">
        <v>9</v>
      </c>
      <c r="I5" s="29" t="s">
        <v>10</v>
      </c>
      <c r="J5" s="29" t="s">
        <v>11</v>
      </c>
    </row>
    <row r="6" spans="1:11" ht="22.5" customHeight="1">
      <c r="A6" s="47">
        <v>1</v>
      </c>
      <c r="B6" s="48">
        <v>43571</v>
      </c>
      <c r="C6" s="32">
        <f>COUNTIFS('April-19'!D$5:D$164,"Anganwadi")</f>
        <v>23</v>
      </c>
      <c r="D6" s="33">
        <f>SUMIF('April-19'!$D$5:$D$164,"Anganwadi",'April-19'!$G$5:$G$164)</f>
        <v>375</v>
      </c>
      <c r="E6" s="33">
        <f>SUMIF('April-19'!$D$5:$D$164,"Anganwadi",'April-19'!$H$5:$H$164)</f>
        <v>344</v>
      </c>
      <c r="F6" s="33">
        <f>+D6+E6</f>
        <v>719</v>
      </c>
      <c r="G6" s="32">
        <f>COUNTIF('April-19'!D5:D164,"School")</f>
        <v>51</v>
      </c>
      <c r="H6" s="33">
        <f>SUMIF('April-19'!$D$5:$D$164,"School",'April-19'!$G$5:$G$164)</f>
        <v>1234</v>
      </c>
      <c r="I6" s="33">
        <f>SUMIF('April-19'!$D$5:$D$164,"School",'April-19'!$H$5:$H$164)</f>
        <v>1334</v>
      </c>
      <c r="J6" s="33">
        <f>+H6+I6</f>
        <v>2568</v>
      </c>
      <c r="K6" s="34"/>
    </row>
    <row r="7" spans="1:11" ht="22.5" customHeight="1">
      <c r="A7" s="30">
        <v>2</v>
      </c>
      <c r="B7" s="31">
        <v>43601</v>
      </c>
      <c r="C7" s="32">
        <f>COUNTIF('May19'!D5:D164,"Anganwadi")</f>
        <v>33</v>
      </c>
      <c r="D7" s="33">
        <f>SUMIF('May19'!$D$5:$D$164,"Anganwadi",'May19'!$G$5:$G$164)</f>
        <v>712</v>
      </c>
      <c r="E7" s="33">
        <f>SUMIF('May19'!$D$5:$D$164,"Anganwadi",'May19'!$H$5:$H$164)</f>
        <v>684</v>
      </c>
      <c r="F7" s="33">
        <f t="shared" ref="F7:F11" si="0">+D7+E7</f>
        <v>1396</v>
      </c>
      <c r="G7" s="32">
        <f>COUNTIF('May19'!D5:D164,"School")</f>
        <v>53</v>
      </c>
      <c r="H7" s="33">
        <f>SUMIF('May19'!$D$5:$D$164,"School",'May19'!$G$5:$G$164)</f>
        <v>1835</v>
      </c>
      <c r="I7" s="33">
        <f>SUMIF('May19'!$D$5:$D$164,"School",'May19'!$H$5:$H$164)</f>
        <v>1891</v>
      </c>
      <c r="J7" s="33">
        <f t="shared" ref="J7:J11" si="1">+H7+I7</f>
        <v>3726</v>
      </c>
    </row>
    <row r="8" spans="1:11" ht="22.5" customHeight="1">
      <c r="A8" s="30">
        <v>3</v>
      </c>
      <c r="B8" s="31">
        <v>43632</v>
      </c>
      <c r="C8" s="32">
        <f>COUNTIF('Jun-19'!D5:D164,"Anganwadi")</f>
        <v>37</v>
      </c>
      <c r="D8" s="33">
        <f>SUMIF('Jun-19'!$D$5:$D$164,"Anganwadi",'Jun-19'!$G$5:$G$164)</f>
        <v>743</v>
      </c>
      <c r="E8" s="33">
        <f>SUMIF('Jun-19'!$D$5:$D$164,"Anganwadi",'Jun-19'!$H$5:$H$164)</f>
        <v>728</v>
      </c>
      <c r="F8" s="33">
        <f t="shared" si="0"/>
        <v>1471</v>
      </c>
      <c r="G8" s="32">
        <f>COUNTIF('Jun-19'!D5:D164,"School")</f>
        <v>50</v>
      </c>
      <c r="H8" s="33">
        <f>SUMIF('Jun-19'!$D$5:$D$164,"School",'Jun-19'!$G$5:$G$164)</f>
        <v>2068</v>
      </c>
      <c r="I8" s="33">
        <f>SUMIF('Jun-19'!$D$5:$D$164,"School",'Jun-19'!$H$5:$H$164)</f>
        <v>1890</v>
      </c>
      <c r="J8" s="33">
        <f t="shared" si="1"/>
        <v>3958</v>
      </c>
    </row>
    <row r="9" spans="1:11" ht="22.5" customHeight="1">
      <c r="A9" s="30">
        <v>4</v>
      </c>
      <c r="B9" s="31">
        <v>43662</v>
      </c>
      <c r="C9" s="32">
        <f>COUNTIF('Jul-19'!D5:D164,"Anganwadi")</f>
        <v>68</v>
      </c>
      <c r="D9" s="33">
        <f>SUMIF('Jul-19'!$D$5:$D$164,"Anganwadi",'Jul-19'!$G$5:$G$164)</f>
        <v>1378</v>
      </c>
      <c r="E9" s="33">
        <f>SUMIF('Jul-19'!$D$5:$D$164,"Anganwadi",'Jul-19'!$H$5:$H$164)</f>
        <v>1567</v>
      </c>
      <c r="F9" s="33">
        <f t="shared" si="0"/>
        <v>2945</v>
      </c>
      <c r="G9" s="32">
        <f>COUNTIF('Jul-19'!D5:D164,"School")</f>
        <v>0</v>
      </c>
      <c r="H9" s="33">
        <f>SUMIF('Jul-19'!$D$5:$D$164,"School",'Jul-19'!$G$5:$G$164)</f>
        <v>0</v>
      </c>
      <c r="I9" s="33">
        <f>SUMIF('Jul-19'!$D$5:$D$164,"School",'Jul-19'!$H$5:$H$164)</f>
        <v>0</v>
      </c>
      <c r="J9" s="33">
        <f t="shared" si="1"/>
        <v>0</v>
      </c>
    </row>
    <row r="10" spans="1:11" ht="22.5" customHeight="1">
      <c r="A10" s="30">
        <v>5</v>
      </c>
      <c r="B10" s="31">
        <v>43693</v>
      </c>
      <c r="C10" s="32">
        <f>COUNTIF('Aug-19'!D5:D164,"Anganwadi")</f>
        <v>13</v>
      </c>
      <c r="D10" s="33">
        <f>SUMIF('Aug-19'!$D$5:$D$164,"Anganwadi",'Aug-19'!$G$5:$G$164)</f>
        <v>222</v>
      </c>
      <c r="E10" s="33">
        <f>SUMIF('Aug-19'!$D$5:$D$164,"Anganwadi",'Aug-19'!$H$5:$H$164)</f>
        <v>224</v>
      </c>
      <c r="F10" s="33">
        <f t="shared" si="0"/>
        <v>446</v>
      </c>
      <c r="G10" s="32">
        <f>COUNTIF('Aug-19'!D5:D164,"School")</f>
        <v>44</v>
      </c>
      <c r="H10" s="33">
        <f>SUMIF('Aug-19'!$D$5:$D$164,"School",'Aug-19'!$G$5:$G$164)</f>
        <v>1934</v>
      </c>
      <c r="I10" s="33">
        <f>SUMIF('Aug-19'!$D$5:$D$164,"School",'Aug-19'!$H$5:$H$164)</f>
        <v>2051</v>
      </c>
      <c r="J10" s="33">
        <f t="shared" si="1"/>
        <v>3985</v>
      </c>
    </row>
    <row r="11" spans="1:11" ht="22.5" customHeight="1">
      <c r="A11" s="30">
        <v>6</v>
      </c>
      <c r="B11" s="31">
        <v>43724</v>
      </c>
      <c r="C11" s="32">
        <f>COUNTIF('Sep-19'!D5:D164,"Anganwadi")</f>
        <v>21</v>
      </c>
      <c r="D11" s="33">
        <f>SUMIF('Sep-19'!$D$5:$D$164,"Anganwadi",'Sep-19'!$G$5:$G$164)</f>
        <v>367</v>
      </c>
      <c r="E11" s="33">
        <f>SUMIF('Sep-19'!$D$5:$D$164,"Anganwadi",'Sep-19'!$H$5:$H$164)</f>
        <v>404</v>
      </c>
      <c r="F11" s="33">
        <f t="shared" si="0"/>
        <v>771</v>
      </c>
      <c r="G11" s="32">
        <f>COUNTIF('Sep-19'!D5:D164,"School")</f>
        <v>27</v>
      </c>
      <c r="H11" s="33">
        <f>SUMIF('Sep-19'!$D$5:$D$164,"School",'Sep-19'!$G$5:$G$164)</f>
        <v>567</v>
      </c>
      <c r="I11" s="33">
        <f>SUMIF('Sep-19'!$D$5:$D$164,"School",'Sep-19'!$H$5:$H$164)</f>
        <v>520</v>
      </c>
      <c r="J11" s="33">
        <f t="shared" si="1"/>
        <v>1087</v>
      </c>
    </row>
    <row r="12" spans="1:11" ht="19.5" customHeight="1">
      <c r="A12" s="221" t="s">
        <v>42</v>
      </c>
      <c r="B12" s="221"/>
      <c r="C12" s="35">
        <f>SUM(C6:C11)</f>
        <v>195</v>
      </c>
      <c r="D12" s="35">
        <f t="shared" ref="D12:J12" si="2">SUM(D6:D11)</f>
        <v>3797</v>
      </c>
      <c r="E12" s="35">
        <f t="shared" si="2"/>
        <v>3951</v>
      </c>
      <c r="F12" s="35">
        <f t="shared" si="2"/>
        <v>7748</v>
      </c>
      <c r="G12" s="35">
        <f t="shared" si="2"/>
        <v>225</v>
      </c>
      <c r="H12" s="35">
        <f t="shared" si="2"/>
        <v>7638</v>
      </c>
      <c r="I12" s="35">
        <f t="shared" si="2"/>
        <v>7686</v>
      </c>
      <c r="J12" s="35">
        <f t="shared" si="2"/>
        <v>15324</v>
      </c>
    </row>
    <row r="14" spans="1:11">
      <c r="A14" s="216" t="s">
        <v>74</v>
      </c>
      <c r="B14" s="216"/>
      <c r="C14" s="216"/>
      <c r="D14" s="216"/>
      <c r="E14" s="216"/>
      <c r="F14" s="216"/>
    </row>
    <row r="15" spans="1:11" ht="82.5">
      <c r="A15" s="45" t="s">
        <v>31</v>
      </c>
      <c r="B15" s="44" t="s">
        <v>32</v>
      </c>
      <c r="C15" s="49" t="s">
        <v>71</v>
      </c>
      <c r="D15" s="43" t="s">
        <v>33</v>
      </c>
      <c r="E15" s="43" t="s">
        <v>34</v>
      </c>
      <c r="F15" s="43" t="s">
        <v>72</v>
      </c>
    </row>
    <row r="16" spans="1:11">
      <c r="A16" s="219">
        <v>1</v>
      </c>
      <c r="B16" s="217">
        <v>43571</v>
      </c>
      <c r="C16" s="50" t="s">
        <v>69</v>
      </c>
      <c r="D16" s="32">
        <f>COUNTIFS('April-19'!B$5:B$164,"Team 1",'April-19'!D$5:D$164,"Anganwadi")</f>
        <v>11</v>
      </c>
      <c r="E16" s="32">
        <f>COUNTIFS('April-19'!B$5:B$164,"Team 1",'April-19'!D$5:D$164,"School")</f>
        <v>27</v>
      </c>
      <c r="F16" s="33">
        <f>SUMIF('April-19'!$B$5:$B$164,"Team 1",'April-19'!$I$5:$I$164)</f>
        <v>1972</v>
      </c>
    </row>
    <row r="17" spans="1:6">
      <c r="A17" s="220"/>
      <c r="B17" s="218"/>
      <c r="C17" s="50" t="s">
        <v>70</v>
      </c>
      <c r="D17" s="32">
        <f>COUNTIFS('April-19'!B$5:B$164,"Team 2",'April-19'!D$5:D$164,"Anganwadi")</f>
        <v>12</v>
      </c>
      <c r="E17" s="32">
        <f>COUNTIFS('April-19'!B$5:B$164,"Team 2",'April-19'!D$5:D$164,"School")</f>
        <v>24</v>
      </c>
      <c r="F17" s="33">
        <f>SUMIF('April-19'!$B$5:$B$164,"Team 2",'April-19'!$I$5:$I$164)</f>
        <v>1344</v>
      </c>
    </row>
    <row r="18" spans="1:6">
      <c r="A18" s="219">
        <v>2</v>
      </c>
      <c r="B18" s="217">
        <v>43601</v>
      </c>
      <c r="C18" s="50" t="s">
        <v>69</v>
      </c>
      <c r="D18" s="32">
        <f>COUNTIFS('May19'!B$5:B$164,"Team 1",'May19'!D$5:D$164,"Anganwadi")</f>
        <v>23</v>
      </c>
      <c r="E18" s="32">
        <f>COUNTIFS('May19'!B$5:B$164,"Team 1",'May19'!D$5:D$164,"School")</f>
        <v>20</v>
      </c>
      <c r="F18" s="33">
        <f>SUMIF('May19'!$B$5:$B$164,"Team 1",'May19'!$I$5:$I$164)</f>
        <v>2251</v>
      </c>
    </row>
    <row r="19" spans="1:6">
      <c r="A19" s="220"/>
      <c r="B19" s="218"/>
      <c r="C19" s="50" t="s">
        <v>70</v>
      </c>
      <c r="D19" s="32">
        <f>COUNTIFS('May19'!B$5:B$164,"Team 2",'May19'!D$5:D$164,"Anganwadi")</f>
        <v>8</v>
      </c>
      <c r="E19" s="32">
        <f>COUNTIFS('May19'!B$5:B$164,"Team 2",'May19'!D$5:D$164,"School")</f>
        <v>26</v>
      </c>
      <c r="F19" s="33">
        <f>SUMIF('May19'!$B$5:$B$164,"Team 2",'May19'!$I$5:$I$164)</f>
        <v>2640</v>
      </c>
    </row>
    <row r="20" spans="1:6">
      <c r="A20" s="219">
        <v>3</v>
      </c>
      <c r="B20" s="217">
        <v>43632</v>
      </c>
      <c r="C20" s="50" t="s">
        <v>69</v>
      </c>
      <c r="D20" s="32">
        <f>COUNTIFS('Jun-19'!B$5:B$164,"Team 1",'Jun-19'!D$5:D$164,"Anganwadi")</f>
        <v>2</v>
      </c>
      <c r="E20" s="32">
        <f>COUNTIFS('Jun-19'!B$5:B$164,"Team 1",'Jun-19'!D$5:D$164,"School")</f>
        <v>8</v>
      </c>
      <c r="F20" s="33">
        <f>SUMIF('Jun-19'!$B$5:$B$164,"Team 1",'Jun-19'!$I$5:$I$164)</f>
        <v>987</v>
      </c>
    </row>
    <row r="21" spans="1:6">
      <c r="A21" s="220"/>
      <c r="B21" s="218"/>
      <c r="C21" s="50" t="s">
        <v>70</v>
      </c>
      <c r="D21" s="32">
        <f>COUNTIFS('Jun-19'!B$5:B$164,"Team 2",'Jun-19'!D$5:D$164,"Anganwadi")</f>
        <v>6</v>
      </c>
      <c r="E21" s="32">
        <f>COUNTIFS('Jun-19'!B$5:B$164,"Team 2",'Jun-19'!D$5:D$164,"School")</f>
        <v>4</v>
      </c>
      <c r="F21" s="33">
        <f>SUMIF('Jun-19'!$B$5:$B$164,"Team 2",'Jun-19'!$I$5:$I$164)</f>
        <v>292</v>
      </c>
    </row>
    <row r="22" spans="1:6">
      <c r="A22" s="219">
        <v>4</v>
      </c>
      <c r="B22" s="217">
        <v>43662</v>
      </c>
      <c r="C22" s="50" t="s">
        <v>69</v>
      </c>
      <c r="D22" s="32">
        <f>COUNTIFS('Jul-19'!B$5:B$164,"Team 1",'Jul-19'!D$5:D$164,"Anganwadi")</f>
        <v>34</v>
      </c>
      <c r="E22" s="32">
        <f>COUNTIFS('Jul-19'!B$5:B$164,"Team 1",'Jul-19'!D$5:D$164,"School")</f>
        <v>0</v>
      </c>
      <c r="F22" s="33">
        <f>SUMIF('Jul-19'!$B$5:$B$164,"Team 1",'Jul-19'!$I$5:$I$164)</f>
        <v>1535</v>
      </c>
    </row>
    <row r="23" spans="1:6">
      <c r="A23" s="220"/>
      <c r="B23" s="218"/>
      <c r="C23" s="50" t="s">
        <v>70</v>
      </c>
      <c r="D23" s="32">
        <f>COUNTIFS('Jul-19'!B$5:B$164,"Team 2",'Jul-19'!D$5:D$164,"Anganwadi")</f>
        <v>31</v>
      </c>
      <c r="E23" s="32">
        <f>COUNTIFS('Jul-19'!B$5:B$164,"Team 2",'Jul-19'!D$5:D$164,"School")</f>
        <v>0</v>
      </c>
      <c r="F23" s="33">
        <f>SUMIF('Jul-19'!$B$5:$B$164,"Team 2",'Jul-19'!$I$5:$I$164)</f>
        <v>1269</v>
      </c>
    </row>
    <row r="24" spans="1:6">
      <c r="A24" s="219">
        <v>5</v>
      </c>
      <c r="B24" s="217">
        <v>43693</v>
      </c>
      <c r="C24" s="50" t="s">
        <v>69</v>
      </c>
      <c r="D24" s="32">
        <f>COUNTIFS('Aug-19'!B$5:B$164,"Team 1",'Aug-19'!D$5:D$164,"Anganwadi")</f>
        <v>5</v>
      </c>
      <c r="E24" s="32">
        <f>COUNTIFS('Aug-19'!B$5:B$164,"Team 1",'Aug-19'!D$5:D$164,"School")</f>
        <v>16</v>
      </c>
      <c r="F24" s="33">
        <f>SUMIF('Aug-19'!$B$5:$B$164,"Team 1",'Aug-19'!$I$5:$I$164)</f>
        <v>1900</v>
      </c>
    </row>
    <row r="25" spans="1:6">
      <c r="A25" s="220"/>
      <c r="B25" s="218"/>
      <c r="C25" s="50" t="s">
        <v>70</v>
      </c>
      <c r="D25" s="32">
        <f>COUNTIFS('Aug-19'!B$5:B$164,"Team 2",'Aug-19'!D$5:D$164,"Anganwadi")</f>
        <v>5</v>
      </c>
      <c r="E25" s="32">
        <f>COUNTIFS('Aug-19'!B$5:B$164,"Team 2",'Aug-19'!D$5:D$164,"School")</f>
        <v>16</v>
      </c>
      <c r="F25" s="33">
        <f>SUMIF('Aug-19'!$B$5:$B$164,"Team 2",'Aug-19'!$I$5:$I$164)</f>
        <v>723</v>
      </c>
    </row>
    <row r="26" spans="1:6">
      <c r="A26" s="219">
        <v>6</v>
      </c>
      <c r="B26" s="217">
        <v>43724</v>
      </c>
      <c r="C26" s="50" t="s">
        <v>69</v>
      </c>
      <c r="D26" s="32">
        <f>COUNTIFS('Sep-19'!B$5:B$164,"Team 1",'Sep-19'!D$5:D$164,"Anganwadi")</f>
        <v>11</v>
      </c>
      <c r="E26" s="32">
        <f>COUNTIFS('Sep-19'!B$5:B$164,"Team 1",'Sep-19'!D$5:D$164,"School")</f>
        <v>11</v>
      </c>
      <c r="F26" s="33">
        <f>SUMIF('Sep-19'!$B$5:$B$164,"Team 1",'Sep-19'!$I$5:$I$164)</f>
        <v>977</v>
      </c>
    </row>
    <row r="27" spans="1:6">
      <c r="A27" s="220"/>
      <c r="B27" s="218"/>
      <c r="C27" s="50" t="s">
        <v>70</v>
      </c>
      <c r="D27" s="32">
        <f>COUNTIFS('Sep-19'!B$5:B$164,"Team 2",'Sep-19'!D$5:D$164,"Anganwadi")</f>
        <v>6</v>
      </c>
      <c r="E27" s="32">
        <f>COUNTIFS('Sep-19'!B$5:B$164,"Team 2",'Sep-19'!D$5:D$164,"School")</f>
        <v>8</v>
      </c>
      <c r="F27" s="33">
        <f>SUMIF('Sep-19'!$B$5:$B$164,"Team 2",'Sep-19'!$I$5:$I$164)</f>
        <v>401</v>
      </c>
    </row>
    <row r="28" spans="1:6">
      <c r="A28" s="42" t="s">
        <v>42</v>
      </c>
      <c r="B28" s="42"/>
      <c r="C28" s="42"/>
      <c r="D28" s="42">
        <f>SUM(D16:D27)</f>
        <v>154</v>
      </c>
      <c r="E28" s="42">
        <f>SUM(E16:E27)</f>
        <v>160</v>
      </c>
      <c r="F28" s="42">
        <f>SUM(F16:F27)</f>
        <v>16291</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2019-05-05T10:54:44Z</dcterms:modified>
</cp:coreProperties>
</file>