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tabRatio="530" activeTab="7"/>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5725"/>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<sst xmlns="http://schemas.openxmlformats.org/spreadsheetml/2006/main" count="7577" uniqueCount="1347">
  <si>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</si>
  <si>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</si>
  <si>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</si>
  <si>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</si>
  <si>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</si>
  <si>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</si>
  <si>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</si>
  <si>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</si>
  <si>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</si>
  <si>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</si>
  <si>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</si>
  <si>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</si>
  <si>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</si>
  <si>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</si>
  <si>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</si>
  <si>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</si>
  <si>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</si>
  <si>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</si>
  <si>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</si>
  <si>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</si>
  <si>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</si>
  <si>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</si>
  <si>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</si>
  <si>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</si>
  <si>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</si>
  <si>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</si>
  <si>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</si>
  <si>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</si>
  <si>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</si>
  <si>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</si>
  <si>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</si>
  <si>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</si>
  <si>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</si>
  <si>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</si>
  <si>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</si>
  <si>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</si>
  <si>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</si>
  <si>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</si>
  <si>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</si>
  <si>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</si>
  <si>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</si>
  <si>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</si>
  <si>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</si>
  <si>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</si>
  <si>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</si>
  <si>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</si>
  <si>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</si>
  <si>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</si>
  <si>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</si>
  <si>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</si>
  <si>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</si>
  <si>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</si>
  <si>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</si>
  <si>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</si>
  <si>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</si>
  <si>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</si>
  <si>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</si>
  <si>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</si>
  <si>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</si>
  <si>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</si>
  <si>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</si>
  <si>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</si>
  <si>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</si>
  <si>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</si>
  <si>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</si>
  <si>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</si>
  <si>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</si>
  <si>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</si>
  <si>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</si>
  <si>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</si>
  <si>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</si>
  <si>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</si>
  <si>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Dr. DIPAK SARMAH</t>
  </si>
  <si>
    <t>MO (AYUR)</t>
  </si>
  <si>
    <t>Dr. MINA KUMARI TALUKDAR</t>
  </si>
  <si>
    <t>MO (HOMEO)</t>
  </si>
  <si>
    <t>ZULFIKAR ALI AHMED</t>
  </si>
  <si>
    <t>PHARMACIST</t>
  </si>
  <si>
    <t>BARNALI DAS</t>
  </si>
  <si>
    <t>ANM</t>
  </si>
  <si>
    <t>9706007067 / bpa.rangjuli.goalpara@gmail.com</t>
  </si>
  <si>
    <t>Dr. MEGHALI DAS</t>
  </si>
  <si>
    <t>Dr. DIPJYOTI DAS</t>
  </si>
  <si>
    <t>DENTAL SURGEON</t>
  </si>
  <si>
    <t>ABDUS SUKUR</t>
  </si>
  <si>
    <t>MANIKA NATH</t>
  </si>
  <si>
    <t>CHENGADING LPS</t>
  </si>
  <si>
    <t>LETKUBARI GOVT JBS</t>
  </si>
  <si>
    <t>Kothorbori AWC</t>
  </si>
  <si>
    <t>Citalmari Bongaon</t>
  </si>
  <si>
    <t>Panbori AWC</t>
  </si>
  <si>
    <t>Alipur AWC</t>
  </si>
  <si>
    <t>DUDHNAI GIRLS HIGH SCHOOL</t>
  </si>
  <si>
    <t>Cekowari AWC</t>
  </si>
  <si>
    <t>Duramari AWC</t>
  </si>
  <si>
    <t>Tamulpur AWC</t>
  </si>
  <si>
    <t>Bahbari AWC</t>
  </si>
  <si>
    <t>FOREST KANKATA L.P</t>
  </si>
  <si>
    <t>CHOUKA KAHIBARI LPS</t>
  </si>
  <si>
    <t>GARUCHATKA MVS</t>
  </si>
  <si>
    <t>KHILAMARA BAKHARAPARA LPS</t>
  </si>
  <si>
    <t>KAYNAKUCHI L.P</t>
  </si>
  <si>
    <t>176 NO AMBARI LP</t>
  </si>
  <si>
    <t>AMBARI HIGH</t>
  </si>
  <si>
    <t>UPPER SHILLUK LPS</t>
  </si>
  <si>
    <t>SHILLUK BAKHRAPARA</t>
  </si>
  <si>
    <t>SHILLUK GOVT JBS</t>
  </si>
  <si>
    <t>KAPASTOLI LPS</t>
  </si>
  <si>
    <t>SIMLITOLA DESHBANDHU LPS</t>
  </si>
  <si>
    <t>DONBOSCO HIGH</t>
  </si>
  <si>
    <t xml:space="preserve">PATPARA BODO High </t>
  </si>
  <si>
    <t>PATPARA MES</t>
  </si>
  <si>
    <t>BAGDOBA BESIMARI High</t>
  </si>
  <si>
    <t>CHELABARI (NORTH) L.P.S.</t>
  </si>
  <si>
    <t>CELABORI LPS</t>
  </si>
  <si>
    <t>DAHAPARA LP</t>
  </si>
  <si>
    <t>165 NO KHUTABARI LP</t>
  </si>
  <si>
    <t>PADUPARA HIGH</t>
  </si>
  <si>
    <t>Nayapara AWC</t>
  </si>
  <si>
    <t>Nayapara Part II AWC</t>
  </si>
  <si>
    <t>Belpara AWC</t>
  </si>
  <si>
    <t>Amtola Wireless AWC</t>
  </si>
  <si>
    <t>Tikripara AWC</t>
  </si>
  <si>
    <t>Sutarpara AWC</t>
  </si>
  <si>
    <t>DOMNAPARA PALPARA LPS</t>
  </si>
  <si>
    <t>DOMNAPARA PALPARA MES</t>
  </si>
  <si>
    <t>Gerua Jibaranga AWC</t>
  </si>
  <si>
    <t>Gerua Tilapara AWC</t>
  </si>
  <si>
    <t>Doctorpara AWC</t>
  </si>
  <si>
    <t>DUMAPARA LPS</t>
  </si>
  <si>
    <t xml:space="preserve">JYOTIGAON SALPARA </t>
  </si>
  <si>
    <t>JYOTIGAON L.PS</t>
  </si>
  <si>
    <t>BARTARI L.P</t>
  </si>
  <si>
    <t>Uttar Bijoypur AWC</t>
  </si>
  <si>
    <t>Pahartoli AWC</t>
  </si>
  <si>
    <t>GATHIA PARA MV.</t>
  </si>
  <si>
    <t>AWOI MARI LP</t>
  </si>
  <si>
    <t>BARPATHER MES</t>
  </si>
  <si>
    <t>Dumapara Part I AWC</t>
  </si>
  <si>
    <t>Jyotigaon Salpara AWC</t>
  </si>
  <si>
    <t>Bengdoba Kochpara AWC</t>
  </si>
  <si>
    <t>Bengdoba AWC</t>
  </si>
  <si>
    <t>Chesapani Garopara AWC</t>
  </si>
  <si>
    <t>Chesapani Garopara Part I AWC</t>
  </si>
  <si>
    <t>Kusdhowa Chesapani AWC</t>
  </si>
  <si>
    <t>BARPATHER High</t>
  </si>
  <si>
    <t>New Moijkhuli AWC</t>
  </si>
  <si>
    <t>Moijkhuli Garopara AWC</t>
  </si>
  <si>
    <t>Moijkhuli Garopara part I AWC</t>
  </si>
  <si>
    <t>Hirapara AWC</t>
  </si>
  <si>
    <t>Khamar AWC</t>
  </si>
  <si>
    <t>Moijkhuli Khamar AWC</t>
  </si>
  <si>
    <t>LP</t>
  </si>
  <si>
    <t>UP</t>
  </si>
  <si>
    <t>High</t>
  </si>
  <si>
    <t>GARUCHATKA High</t>
  </si>
  <si>
    <t>7896459879</t>
  </si>
  <si>
    <t>9613925803</t>
  </si>
  <si>
    <t>9957870522</t>
  </si>
  <si>
    <t>9085505321</t>
  </si>
  <si>
    <t>9577798353</t>
  </si>
  <si>
    <t>9859440579</t>
  </si>
  <si>
    <t>7399965575</t>
  </si>
  <si>
    <t>9957203605</t>
  </si>
  <si>
    <t>9859916158</t>
  </si>
  <si>
    <t>9957916383</t>
  </si>
  <si>
    <t>N/A</t>
  </si>
  <si>
    <t>9678707252</t>
  </si>
  <si>
    <t>9859213729</t>
  </si>
  <si>
    <t>9859044141</t>
  </si>
  <si>
    <t>MON</t>
  </si>
  <si>
    <t>TUE</t>
  </si>
  <si>
    <t>WED</t>
  </si>
  <si>
    <t>THU</t>
  </si>
  <si>
    <t>FRI</t>
  </si>
  <si>
    <t>SAT</t>
  </si>
  <si>
    <t>DUDHNAI FRU</t>
  </si>
  <si>
    <t>KANKATA SC</t>
  </si>
  <si>
    <t>RANGPATHER SC</t>
  </si>
  <si>
    <t>GARUCHATKA SC</t>
  </si>
  <si>
    <t>KAYNAKUCHI SC</t>
  </si>
  <si>
    <t>BIKALI MODEL</t>
  </si>
  <si>
    <t>AMBARI MPHC</t>
  </si>
  <si>
    <t>SHILLUK SC</t>
  </si>
  <si>
    <t>SIMLITOLA MPHC</t>
  </si>
  <si>
    <t>PATPARA SC</t>
  </si>
  <si>
    <t>BAGDOBA MPHC</t>
  </si>
  <si>
    <t>KHUTABARI MPHC</t>
  </si>
  <si>
    <t>GATHIAPARA SC</t>
  </si>
  <si>
    <t>BARPATHER SC</t>
  </si>
  <si>
    <t>CHESAPANI SC</t>
  </si>
  <si>
    <t>RANGJULI BPHC</t>
  </si>
  <si>
    <t>ATHIABARI SC</t>
  </si>
  <si>
    <t>DHARITRI SARKAR</t>
  </si>
  <si>
    <t>KALPANA RABHA</t>
  </si>
  <si>
    <t>DAMRA MPHC</t>
  </si>
  <si>
    <t>RITAMONI ROY</t>
  </si>
  <si>
    <t>JESMINA PARBIN</t>
  </si>
  <si>
    <t>BARMAJINI MARAK</t>
  </si>
  <si>
    <t>MONJULA NATH</t>
  </si>
  <si>
    <t>SWAPNA KHAKHALARY</t>
  </si>
  <si>
    <t>JEUTI DEVI</t>
  </si>
  <si>
    <t>ROHIMA KHATUN</t>
  </si>
  <si>
    <t>HINGGONBALA</t>
  </si>
  <si>
    <t>SALYA PATHAK</t>
  </si>
  <si>
    <t>BHAGIROTHI ROY</t>
  </si>
  <si>
    <t>SASIMAI DAS</t>
  </si>
  <si>
    <t>DHIRALATA RABHA</t>
  </si>
  <si>
    <t>DHANADA ROY</t>
  </si>
  <si>
    <t>RITA DEKA</t>
  </si>
  <si>
    <t>BHAIRAVI KUMAR</t>
  </si>
  <si>
    <t>CAR (TATA SUMO)</t>
  </si>
  <si>
    <t>FOMEJA KHATUN</t>
  </si>
  <si>
    <t>8822213937</t>
  </si>
  <si>
    <t>FATEMA KHATUN</t>
  </si>
  <si>
    <t>9678157320</t>
  </si>
  <si>
    <t>8876987336</t>
  </si>
  <si>
    <t>MALINA SANGMA</t>
  </si>
  <si>
    <t>MAMONI NANDI</t>
  </si>
  <si>
    <t>9957683315</t>
  </si>
  <si>
    <t>ELA DAIMARY</t>
  </si>
  <si>
    <t>9859555332</t>
  </si>
  <si>
    <t>9854192718</t>
  </si>
  <si>
    <t>PLORINDA SANGMA</t>
  </si>
  <si>
    <t>MAYARANI SHILL</t>
  </si>
  <si>
    <t>GOALPARA</t>
  </si>
  <si>
    <t>9706084575</t>
  </si>
  <si>
    <t>NIRUPAMA RABHA</t>
  </si>
  <si>
    <t>9707610991</t>
  </si>
  <si>
    <t>9613606813</t>
  </si>
  <si>
    <t>KABJAN NESSA</t>
  </si>
  <si>
    <t>JAYANTI RAY</t>
  </si>
  <si>
    <t>9613945537</t>
  </si>
  <si>
    <t>AKELA BEGUM</t>
  </si>
  <si>
    <t>MALABIKA KALITA</t>
  </si>
  <si>
    <t>9707175910</t>
  </si>
  <si>
    <t>BENISH MARAK</t>
  </si>
  <si>
    <t>9613062899</t>
  </si>
  <si>
    <t>HESOPIN SANGMA</t>
  </si>
  <si>
    <t>9864523561</t>
  </si>
  <si>
    <t>REBATI RABHA</t>
  </si>
  <si>
    <t>18030315201</t>
  </si>
  <si>
    <t>18030314701</t>
  </si>
  <si>
    <t>NOLBARI LPS</t>
  </si>
  <si>
    <t>18030314001</t>
  </si>
  <si>
    <t>18030314702</t>
  </si>
  <si>
    <t>RONG PATHAR L.P</t>
  </si>
  <si>
    <t>18030305803</t>
  </si>
  <si>
    <t>18030309102</t>
  </si>
  <si>
    <t>18030321101</t>
  </si>
  <si>
    <t>18030306401</t>
  </si>
  <si>
    <t>18030310601</t>
  </si>
  <si>
    <t>18030309201</t>
  </si>
  <si>
    <t>926 NO CHATA BARI LP</t>
  </si>
  <si>
    <t>18030308704</t>
  </si>
  <si>
    <t>DHUPDHARA GIRLS HIGH</t>
  </si>
  <si>
    <t>18030305302</t>
  </si>
  <si>
    <t>18030323002</t>
  </si>
  <si>
    <t>18030300501</t>
  </si>
  <si>
    <t>18030300502</t>
  </si>
  <si>
    <t>18030316403</t>
  </si>
  <si>
    <t>18030316503</t>
  </si>
  <si>
    <t>18030316504</t>
  </si>
  <si>
    <t>DIGHALIBARI LPS</t>
  </si>
  <si>
    <t>18030318502</t>
  </si>
  <si>
    <t>TIPLAI MPHC</t>
  </si>
  <si>
    <t>18030317103</t>
  </si>
  <si>
    <t>18030317402</t>
  </si>
  <si>
    <t>18030304306</t>
  </si>
  <si>
    <t>18030314509</t>
  </si>
  <si>
    <t>18030314506</t>
  </si>
  <si>
    <t>18030314603</t>
  </si>
  <si>
    <t>18030300603</t>
  </si>
  <si>
    <t>18030300602</t>
  </si>
  <si>
    <t>18030306602</t>
  </si>
  <si>
    <t>18030310901</t>
  </si>
  <si>
    <t>18030319810</t>
  </si>
  <si>
    <t>18030304403</t>
  </si>
  <si>
    <t>18030304401</t>
  </si>
  <si>
    <t>18030305905</t>
  </si>
  <si>
    <t>18030311109</t>
  </si>
  <si>
    <t>18030305904</t>
  </si>
  <si>
    <t>18030300608</t>
  </si>
  <si>
    <t>18030306603</t>
  </si>
  <si>
    <t>18030301001</t>
  </si>
  <si>
    <t>812 NO SHIMLABARI L.P</t>
  </si>
  <si>
    <t>18030300604</t>
  </si>
  <si>
    <t>18030318412</t>
  </si>
  <si>
    <t>SHESHAJORA L.P</t>
  </si>
  <si>
    <t>18030317201</t>
  </si>
  <si>
    <t>18030318420</t>
  </si>
  <si>
    <t>Mrs RITA RABHA</t>
  </si>
  <si>
    <t>Mr. DEVEN BHUYAN / Mr. MANNANUDIN AHMED</t>
  </si>
  <si>
    <t>031100501</t>
  </si>
  <si>
    <t>031100502</t>
  </si>
  <si>
    <t>sarma.dipak27@gmail.com</t>
  </si>
  <si>
    <t>dr.minatalukdar@gmail.com</t>
  </si>
  <si>
    <t>abdussukur.rbsk@gmail.com</t>
  </si>
  <si>
    <t>drmeghalighy17@gmail.com</t>
  </si>
  <si>
    <t>deepjyoti50das@gmail.com</t>
  </si>
  <si>
    <t>manika.nath@gmail.com</t>
  </si>
  <si>
    <t>zulfikar.aliahmed@gmail.com</t>
  </si>
  <si>
    <t>barnali.das@gmail.com</t>
  </si>
  <si>
    <t>ssadudhnaigoalpara@gmail.com</t>
  </si>
  <si>
    <t>Rangjuli  BPHC</t>
  </si>
  <si>
    <t>8473013532</t>
  </si>
  <si>
    <t>SAZEDA KHATUN</t>
  </si>
  <si>
    <t>9577385492</t>
  </si>
  <si>
    <t>REZIA BEGUM</t>
  </si>
  <si>
    <t>8822361836</t>
  </si>
  <si>
    <t>KAUSHLYA DAIMARY</t>
  </si>
  <si>
    <t>9859017973</t>
  </si>
  <si>
    <t>SAJIDA BIBI</t>
  </si>
  <si>
    <t>9859620942</t>
  </si>
  <si>
    <t>MOFIDA KHATUN</t>
  </si>
  <si>
    <t>9613373824</t>
  </si>
  <si>
    <t>RINA SUTRADHAR</t>
  </si>
  <si>
    <t>9678620631</t>
  </si>
  <si>
    <t>JONALI MEDHI</t>
  </si>
  <si>
    <t>8011464824</t>
  </si>
  <si>
    <t>ARPANA DAS</t>
  </si>
  <si>
    <t>9954782312</t>
  </si>
  <si>
    <t>HIRAMONI SAUD</t>
  </si>
  <si>
    <t>9864534098</t>
  </si>
  <si>
    <t>BANASHREE DAS</t>
  </si>
  <si>
    <t>9864711019</t>
  </si>
  <si>
    <t>NIROLA BORO</t>
  </si>
  <si>
    <t>9707201502</t>
  </si>
  <si>
    <t>ANIMA RABHA</t>
  </si>
  <si>
    <t>9859286358</t>
  </si>
  <si>
    <t>BENNU RABHA</t>
  </si>
  <si>
    <t>9864569158</t>
  </si>
  <si>
    <t>MARJINA BEGUM</t>
  </si>
  <si>
    <t>SMITA ROY</t>
  </si>
  <si>
    <t>BARPATHAR SC</t>
  </si>
  <si>
    <t>8486294177</t>
  </si>
  <si>
    <t>MUSLIMA KHATUN</t>
  </si>
  <si>
    <t>8011257321</t>
  </si>
  <si>
    <t>JAYANTI KHAKALARY</t>
  </si>
  <si>
    <t>9613110901</t>
  </si>
  <si>
    <t>DULVAN NESSA</t>
  </si>
  <si>
    <t>MASKHULI SC</t>
  </si>
  <si>
    <t>9954061682</t>
  </si>
  <si>
    <t>7399615153</t>
  </si>
  <si>
    <t>MINA GAYARI</t>
  </si>
  <si>
    <t>BAIJANTI SANGMA</t>
  </si>
  <si>
    <t>SILDUBI SC</t>
  </si>
  <si>
    <t>AMBUK SC</t>
  </si>
  <si>
    <t>RANJU THAKURIA</t>
  </si>
  <si>
    <t>KAUSHALYA DAS</t>
  </si>
  <si>
    <t>SABITRI MEDHI</t>
  </si>
  <si>
    <t>9864359598</t>
  </si>
  <si>
    <t>ELIZA KHATUN</t>
  </si>
  <si>
    <t>9678853270</t>
  </si>
  <si>
    <t>BHANUMATI BEGUM</t>
  </si>
  <si>
    <t>9613412480</t>
  </si>
  <si>
    <t>JAYNAB KHATUN</t>
  </si>
  <si>
    <t>9678184675</t>
  </si>
  <si>
    <t>PARUL ROY</t>
  </si>
  <si>
    <t>9864903814</t>
  </si>
  <si>
    <t>ROHILA RABHA</t>
  </si>
  <si>
    <t>9957199984</t>
  </si>
  <si>
    <t>IRINA SANGMA</t>
  </si>
  <si>
    <t>8822495311</t>
  </si>
  <si>
    <t>SANOWARA KHATUN</t>
  </si>
  <si>
    <t>8724026561</t>
  </si>
  <si>
    <t>PRANITA NATH</t>
  </si>
  <si>
    <t>8822708578</t>
  </si>
  <si>
    <t>KOLIMA KHATUN</t>
  </si>
  <si>
    <t>SAJEDA BEGUM</t>
  </si>
  <si>
    <t>7399698698</t>
  </si>
  <si>
    <t>CHITRA MOMIN</t>
  </si>
  <si>
    <t>9854169226</t>
  </si>
  <si>
    <t>RUNU BORO</t>
  </si>
  <si>
    <t>307 No. CHESAPANI L.P</t>
  </si>
  <si>
    <t>Gautampur Nidanpur Mini</t>
  </si>
  <si>
    <t>Gautampur Nidanpur Part II</t>
  </si>
  <si>
    <t>Gautampur Nidanpur Part I</t>
  </si>
  <si>
    <t xml:space="preserve">Nidanpur </t>
  </si>
  <si>
    <t>BAGULAMARI GOVT JBS</t>
  </si>
  <si>
    <t>SAGUNBAHI GOVT JBS</t>
  </si>
  <si>
    <t>PAHARTOLI GOVT JBS</t>
  </si>
  <si>
    <t>NIMNA NARGUM LPS</t>
  </si>
  <si>
    <t>TENGASHOT LPS</t>
  </si>
  <si>
    <t>Tengashot AWC</t>
  </si>
  <si>
    <t>Kankata part I AWC</t>
  </si>
  <si>
    <t>Daluabari AWC</t>
  </si>
  <si>
    <t>Upper Chesapani Part I</t>
  </si>
  <si>
    <t>Deuripar AWC</t>
  </si>
  <si>
    <t>Upper Deuripara AWC</t>
  </si>
  <si>
    <t>ATHIABARI LPS</t>
  </si>
  <si>
    <t>ATHIABARI MES</t>
  </si>
  <si>
    <t>104 No ATHIABARI LPS</t>
  </si>
  <si>
    <t>MARIAMPUR LPS</t>
  </si>
  <si>
    <t>Barpather part 1 AWC</t>
  </si>
  <si>
    <t>Barpather Alopatipara AWC</t>
  </si>
  <si>
    <t>Salbari AWC</t>
  </si>
  <si>
    <t>Salbari Jibaranga Pachim</t>
  </si>
  <si>
    <t>DHUPDHARA HIGH</t>
  </si>
  <si>
    <t>Thekasu Chariali AWC</t>
  </si>
  <si>
    <t>Thekasu Part I  AWC</t>
  </si>
  <si>
    <t>Babupara AWC</t>
  </si>
  <si>
    <t>Santipur AWC</t>
  </si>
  <si>
    <t>Amarapatti AWC</t>
  </si>
  <si>
    <t>NIRMALA GIRLS</t>
  </si>
  <si>
    <t>NIRMALA LPS</t>
  </si>
  <si>
    <t>MASLAM LPS</t>
  </si>
  <si>
    <t>MASLAM ME</t>
  </si>
  <si>
    <t>BANABASHI HIGH</t>
  </si>
  <si>
    <t>Puranivita AWC</t>
  </si>
  <si>
    <t>Nabagram AWC</t>
  </si>
  <si>
    <t>Darakhpara AWC</t>
  </si>
  <si>
    <t>Khilamara AWC</t>
  </si>
  <si>
    <t>Ghanshal AWC</t>
  </si>
  <si>
    <t>Kahibari AWC</t>
  </si>
  <si>
    <t>GERUA NEPALIPARA LP</t>
  </si>
  <si>
    <t>GERUA DEWANBARI LPS</t>
  </si>
  <si>
    <t>CHESAPANI ADARSHAPARA</t>
  </si>
  <si>
    <t>CHESAPANI MES</t>
  </si>
  <si>
    <t>Bangalpara AWC</t>
  </si>
  <si>
    <t>Hatkholabori AWC</t>
  </si>
  <si>
    <t>Chesapani Part III</t>
  </si>
  <si>
    <t>Chesapani AWC</t>
  </si>
  <si>
    <t>Tiplai Dharmapur AWC</t>
  </si>
  <si>
    <t>Tiplai Hirapara AWC</t>
  </si>
  <si>
    <t>Tiplai Tilapara AWC</t>
  </si>
  <si>
    <t>Kahibari garopara AWC</t>
  </si>
  <si>
    <t>Kahibari garopara P IIAWC</t>
  </si>
  <si>
    <t>Chatabari AWC</t>
  </si>
  <si>
    <t>KaynyaKuchi AWC</t>
  </si>
  <si>
    <t>Khutabari Nayapara AWC</t>
  </si>
  <si>
    <t>Nadiapara AWC</t>
  </si>
  <si>
    <t>Purani kalitapara AWC</t>
  </si>
  <si>
    <t>Khutabari Puranipara</t>
  </si>
  <si>
    <t>Khutabari Part II AWC</t>
  </si>
  <si>
    <t>Fetengapara (Mini)</t>
  </si>
  <si>
    <t xml:space="preserve">Dumapara Part I </t>
  </si>
  <si>
    <t xml:space="preserve">Dumapara Part Ii </t>
  </si>
  <si>
    <t>Mariampur AWC</t>
  </si>
  <si>
    <t>Mariampur part I AWC</t>
  </si>
  <si>
    <t>Upper Mariampur AWC</t>
  </si>
  <si>
    <t>Bolbola AWC</t>
  </si>
  <si>
    <t>Sildubi AWC</t>
  </si>
  <si>
    <t>Madang Nowapara AWC</t>
  </si>
  <si>
    <t>Chesajohra AWC</t>
  </si>
  <si>
    <t>Bolbola Garopara Fakirpara</t>
  </si>
  <si>
    <t>Lower Chesajhora</t>
  </si>
  <si>
    <t>KANKATA SANTIPUR LPS</t>
  </si>
  <si>
    <t>Kankata Santipur AWC</t>
  </si>
  <si>
    <t>Khutabari Part 1 AWC</t>
  </si>
  <si>
    <t>Khutabari Part 3 AWC</t>
  </si>
  <si>
    <t>Khutabari Bhakatpara AWC</t>
  </si>
  <si>
    <t>Matihala AWC</t>
  </si>
  <si>
    <t>Kamalpur AWC</t>
  </si>
  <si>
    <t>Majpara Matihala AWC</t>
  </si>
  <si>
    <t>Jogipara AWC</t>
  </si>
  <si>
    <t>Bhalapara AWC</t>
  </si>
  <si>
    <t>Balapara Sonapur AWC</t>
  </si>
  <si>
    <t>Tangabari AWC</t>
  </si>
  <si>
    <t>Sardarpara AWC</t>
  </si>
  <si>
    <t>Hatkholabori P 1 AWC</t>
  </si>
  <si>
    <t>Latapara AWC</t>
  </si>
  <si>
    <t>Kamarpara AWC</t>
  </si>
  <si>
    <t>Kusdhuwa AWC</t>
  </si>
  <si>
    <t>Baguan AWC</t>
  </si>
  <si>
    <t>Upper Baguan</t>
  </si>
  <si>
    <t>Pub Kusdhuwa AWC</t>
  </si>
  <si>
    <t>Karaimari Mini AWC</t>
  </si>
  <si>
    <t>Baguan Rabhapara</t>
  </si>
  <si>
    <t>CHESAPANI GARO LPS</t>
  </si>
  <si>
    <t>BORTARI LPS (1)</t>
  </si>
  <si>
    <t>BORTARI LPS (2)</t>
  </si>
  <si>
    <t>Tinkyanya AWC</t>
  </si>
  <si>
    <t>Khedelapara AWC</t>
  </si>
  <si>
    <t>South Kusdhuwa AWC</t>
  </si>
  <si>
    <t>Munupara AWC</t>
  </si>
  <si>
    <t>Tipalara AWC</t>
  </si>
  <si>
    <t>Tipalara (A) AWC</t>
  </si>
  <si>
    <t>Salpara Part 1</t>
  </si>
  <si>
    <t>Salpara Part 2</t>
  </si>
  <si>
    <t>Shyamagaon Part I</t>
  </si>
  <si>
    <t>Shyamagaon Part II</t>
  </si>
  <si>
    <t>Sagunbahi AWC</t>
  </si>
  <si>
    <t>Moamari AWC</t>
  </si>
  <si>
    <t>Rambukpara AWC</t>
  </si>
  <si>
    <t>Moamari Derapara AWC</t>
  </si>
  <si>
    <t>Moamari Polashguri AWC</t>
  </si>
  <si>
    <t>Rowmari AWC</t>
  </si>
  <si>
    <t>Makhipara Mini</t>
  </si>
  <si>
    <t>Damra Patpara</t>
  </si>
  <si>
    <t>Baghmara AWC</t>
  </si>
  <si>
    <t>KUSDHOWA HIGH</t>
  </si>
  <si>
    <t>KHARAMEDHIPARA LPS</t>
  </si>
  <si>
    <t>Ambuk Part 1</t>
  </si>
  <si>
    <t>Ambuk Part 2</t>
  </si>
  <si>
    <t>Ambuk Amuguri</t>
  </si>
  <si>
    <t>Ambuk bahbari</t>
  </si>
  <si>
    <t>Ambuk Koimari</t>
  </si>
  <si>
    <t>Ambuk Magurmari</t>
  </si>
  <si>
    <t>Dumapara Part 1</t>
  </si>
  <si>
    <t>Dumapara Part 2</t>
  </si>
  <si>
    <t>Tamolpur</t>
  </si>
  <si>
    <t>Cekowari</t>
  </si>
  <si>
    <t>Duramari Cekowari</t>
  </si>
  <si>
    <t>RANGJULI LPS</t>
  </si>
  <si>
    <t>RANGJULI GIRLS MES</t>
  </si>
  <si>
    <t>RANGJULI GIRLS HIGH</t>
  </si>
  <si>
    <t xml:space="preserve">Hastinapur </t>
  </si>
  <si>
    <t>Kochpara</t>
  </si>
  <si>
    <t>Upper Tengashot</t>
  </si>
  <si>
    <t>Salikapara AWC</t>
  </si>
  <si>
    <t>Damra Raypara</t>
  </si>
  <si>
    <t>9954607406</t>
  </si>
  <si>
    <t>9957603956</t>
  </si>
  <si>
    <t>n/a</t>
  </si>
  <si>
    <t>9954705200</t>
  </si>
  <si>
    <t>GABILPARA SC</t>
  </si>
  <si>
    <t>BAGULAMARI SC</t>
  </si>
  <si>
    <t>LELA SC</t>
  </si>
  <si>
    <t>MASLAM SC</t>
  </si>
  <si>
    <t>FAFAL SC</t>
  </si>
  <si>
    <t>DHANUBHANGA SC</t>
  </si>
  <si>
    <t>DIGHALI SC</t>
  </si>
  <si>
    <t>ROWMARI SC</t>
  </si>
  <si>
    <t>DEWLGURI SC</t>
  </si>
  <si>
    <t>KUSDHUWA SD</t>
  </si>
  <si>
    <t>AMJONGA SC</t>
  </si>
  <si>
    <t>KHARACHAKALPARA SC</t>
  </si>
  <si>
    <t>RANGJULI HS</t>
  </si>
  <si>
    <t>Kamarpara</t>
  </si>
  <si>
    <t>Uper Kamrpara</t>
  </si>
  <si>
    <t>Chimatsa</t>
  </si>
  <si>
    <t>Mowamari Chimatsa</t>
  </si>
  <si>
    <t>Mowamari(A)</t>
  </si>
  <si>
    <t>Bakhrakhuti</t>
  </si>
  <si>
    <t>SUNTIPUR KAMARPOTA LPS</t>
  </si>
  <si>
    <t xml:space="preserve">Bakhrapur </t>
  </si>
  <si>
    <t>Cigam Niapoli</t>
  </si>
  <si>
    <t>Rangshi bakhrapara</t>
  </si>
  <si>
    <t>Thekasu Part III</t>
  </si>
  <si>
    <t>Bhomoraguri Ouguri</t>
  </si>
  <si>
    <t>Agam Nandakunda</t>
  </si>
  <si>
    <t>Rangjuli</t>
  </si>
  <si>
    <t>Bamunpara</t>
  </si>
  <si>
    <t>Chakla Khamar (Mini)</t>
  </si>
  <si>
    <t>Tikiripara (Mini)</t>
  </si>
  <si>
    <t>Bhalapara (Mini)</t>
  </si>
  <si>
    <t>MAJPARA NIMNA BUNIYADI L.P</t>
  </si>
  <si>
    <t>CHAK CHAN L.P</t>
  </si>
  <si>
    <t>CHAK CHAN M.E</t>
  </si>
  <si>
    <t>471 DHANUBHANGA LP</t>
  </si>
  <si>
    <t>DHANUBHANGA MES</t>
  </si>
  <si>
    <t>BELPARA SUTARPARA LP</t>
  </si>
  <si>
    <t>BELPARA TIKIRIPARA LPS</t>
  </si>
  <si>
    <t>251 NO ROWMARI L.P</t>
  </si>
  <si>
    <t>Barpathar Pt. I</t>
  </si>
  <si>
    <t>Barpathar Alopatipara</t>
  </si>
  <si>
    <t>Salbari</t>
  </si>
  <si>
    <t>Saalbari Jibaranga West</t>
  </si>
  <si>
    <t xml:space="preserve">Hepsapara </t>
  </si>
  <si>
    <t>Hepsapara - II</t>
  </si>
  <si>
    <t>Hepsapara - III</t>
  </si>
  <si>
    <t>Hepsapara pt.-I</t>
  </si>
  <si>
    <t>Kamarpota</t>
  </si>
  <si>
    <t>429 No. Ghopergaon AWC</t>
  </si>
  <si>
    <t>Dakwapara - II</t>
  </si>
  <si>
    <t>Thekasu Chariali</t>
  </si>
  <si>
    <t>Thekasu Pt I</t>
  </si>
  <si>
    <t>Babupara</t>
  </si>
  <si>
    <t>Santipur</t>
  </si>
  <si>
    <t>Amrabati</t>
  </si>
  <si>
    <t>South Kayasthapara</t>
  </si>
  <si>
    <t>North Kayasthapara</t>
  </si>
  <si>
    <t>Khamar Majpara</t>
  </si>
  <si>
    <t>Budulung Garovita</t>
  </si>
  <si>
    <t>Pachim Kayasthapara</t>
  </si>
  <si>
    <t>Budulung Hirapara</t>
  </si>
  <si>
    <t>Uttar Bartari</t>
  </si>
  <si>
    <t>Pukhuripara Trisbari</t>
  </si>
  <si>
    <t>Nowkata</t>
  </si>
  <si>
    <t>Dawapara</t>
  </si>
  <si>
    <t>Barosimli Pahartuli</t>
  </si>
  <si>
    <t>Ghopergaon</t>
  </si>
  <si>
    <t>Simlabori Bengalipara</t>
  </si>
  <si>
    <t>Dafimara Pahartuli</t>
  </si>
  <si>
    <t>Salpara</t>
  </si>
  <si>
    <t>Patpara Garopara</t>
  </si>
  <si>
    <t>Patpara Saranarthi Camp</t>
  </si>
  <si>
    <t>Dafimara</t>
  </si>
  <si>
    <t>Puthimari</t>
  </si>
  <si>
    <t>Saolebori</t>
  </si>
  <si>
    <t>Bechimari</t>
  </si>
  <si>
    <t>Sukuniapara</t>
  </si>
  <si>
    <t>Jakuwapara</t>
  </si>
  <si>
    <t xml:space="preserve">Dhupdhara </t>
  </si>
  <si>
    <t>Juranipara</t>
  </si>
  <si>
    <t>Nayapara</t>
  </si>
  <si>
    <t>Bazarpatti (Dhupdhara)</t>
  </si>
  <si>
    <t>Jakuapara pt.- II</t>
  </si>
  <si>
    <t>New Gadimpathar</t>
  </si>
  <si>
    <t>Gadimpathar</t>
  </si>
  <si>
    <t>Kasumari</t>
  </si>
  <si>
    <t>Dhupdhara Rabhapara</t>
  </si>
  <si>
    <t>Dhupdhara Bazar</t>
  </si>
  <si>
    <t>Hahchorabori</t>
  </si>
  <si>
    <t>Baniapara Rabhapara</t>
  </si>
  <si>
    <t>New Muskhuli</t>
  </si>
  <si>
    <t>Maskhuli Garopara</t>
  </si>
  <si>
    <t>Melopara</t>
  </si>
  <si>
    <t>Tilapara</t>
  </si>
  <si>
    <t>Maskhulipara</t>
  </si>
  <si>
    <t>Hajongpara</t>
  </si>
  <si>
    <t>Baniapara</t>
  </si>
  <si>
    <t>Ganeshpara</t>
  </si>
  <si>
    <t>Chechapani Kuchpara</t>
  </si>
  <si>
    <t>Chechapani</t>
  </si>
  <si>
    <t>Barjuli</t>
  </si>
  <si>
    <t>Bagisabori</t>
  </si>
  <si>
    <t>Dighali pt.- I</t>
  </si>
  <si>
    <t>Dighali pt.- II</t>
  </si>
  <si>
    <t>Dighali pt. - III</t>
  </si>
  <si>
    <t>Duramari Kuchdhoawa</t>
  </si>
  <si>
    <t>Mejengpara</t>
  </si>
  <si>
    <t>Mezengpara Faringapara</t>
  </si>
  <si>
    <t>Deulguri(M)</t>
  </si>
  <si>
    <t>Chechapani Kuchdhowa</t>
  </si>
  <si>
    <t>Karaimari (Mini)</t>
  </si>
  <si>
    <t>Bongaon Rabhapara</t>
  </si>
  <si>
    <t>Garuchatka Tetelibori</t>
  </si>
  <si>
    <t>Chitalmari Bongaon</t>
  </si>
  <si>
    <t>Alipur (Mini)</t>
  </si>
  <si>
    <t>Tinikainya</t>
  </si>
  <si>
    <t>Khedelapara</t>
  </si>
  <si>
    <t>Sauth Kuchdhowa</t>
  </si>
  <si>
    <t>Munupara</t>
  </si>
  <si>
    <t>Tilapara-A</t>
  </si>
  <si>
    <t>Barosimli</t>
  </si>
  <si>
    <t>Ambari Muslimpara</t>
  </si>
  <si>
    <t>Ambari pt-I</t>
  </si>
  <si>
    <t>Roumari</t>
  </si>
  <si>
    <t>Khara Chakalpara</t>
  </si>
  <si>
    <t>Khara Halgilapara</t>
  </si>
  <si>
    <t>Khara Medhipara</t>
  </si>
  <si>
    <t>Khara Majipara</t>
  </si>
  <si>
    <t>8721042649</t>
  </si>
  <si>
    <t>9401813426</t>
  </si>
  <si>
    <t>9401637914</t>
  </si>
  <si>
    <t>7399499260</t>
  </si>
  <si>
    <t>9957891295</t>
  </si>
  <si>
    <t>9678232757</t>
  </si>
  <si>
    <t>9957594384</t>
  </si>
  <si>
    <t>9613110042</t>
  </si>
  <si>
    <t>7399931997</t>
  </si>
  <si>
    <t>9957200918</t>
  </si>
  <si>
    <t>7399615623</t>
  </si>
  <si>
    <t>9859286003</t>
  </si>
  <si>
    <t>9577386675</t>
  </si>
  <si>
    <t>8752857057</t>
  </si>
  <si>
    <t>8876616533</t>
  </si>
  <si>
    <t>9707390667</t>
  </si>
  <si>
    <t>8822145942</t>
  </si>
  <si>
    <t>9508603045</t>
  </si>
  <si>
    <t>9435414861</t>
  </si>
  <si>
    <t>9613455501</t>
  </si>
  <si>
    <t>9613765267</t>
  </si>
  <si>
    <t>9854580245</t>
  </si>
  <si>
    <t>DEULGURI SC</t>
  </si>
  <si>
    <t>KUSHDHOWA SD</t>
  </si>
  <si>
    <t>Kaushlya Daimary</t>
  </si>
  <si>
    <t>Sabita Nath</t>
  </si>
  <si>
    <t>8486508312</t>
  </si>
  <si>
    <t>ANITA NATH</t>
  </si>
  <si>
    <t>Fatema Khatun</t>
  </si>
  <si>
    <t>Bimala Hazowary</t>
  </si>
  <si>
    <t>9508536206</t>
  </si>
  <si>
    <t>Minati Nath</t>
  </si>
  <si>
    <t>9508782097</t>
  </si>
  <si>
    <t>DHIRA DAS</t>
  </si>
  <si>
    <t>Korful Nessa</t>
  </si>
  <si>
    <t>9577208093</t>
  </si>
  <si>
    <t>Anjuwara Begum</t>
  </si>
  <si>
    <t>7896479116</t>
  </si>
  <si>
    <t>Jayanti Khakhalary</t>
  </si>
  <si>
    <t>Dulvan Nessa</t>
  </si>
  <si>
    <t>Niliman Nessa</t>
  </si>
  <si>
    <t>8011352563</t>
  </si>
  <si>
    <t>Rahima Bewa</t>
  </si>
  <si>
    <t>739970665</t>
  </si>
  <si>
    <t>Sahida Begum</t>
  </si>
  <si>
    <t>9508481369</t>
  </si>
  <si>
    <t>RAMBUDHARA SC</t>
  </si>
  <si>
    <t>RAMBHA RAY</t>
  </si>
  <si>
    <t>Girija Rabha</t>
  </si>
  <si>
    <t>9954443221</t>
  </si>
  <si>
    <t>Gita Basumatary</t>
  </si>
  <si>
    <t>9864902415</t>
  </si>
  <si>
    <t>Ranjita Sutradhar</t>
  </si>
  <si>
    <t>9678502584</t>
  </si>
  <si>
    <t>DIPALI HAZOWARY</t>
  </si>
  <si>
    <t>Malina Basumatary</t>
  </si>
  <si>
    <t>9864522667</t>
  </si>
  <si>
    <t>720 NO BARPATHAR LP</t>
  </si>
  <si>
    <t>Upper Chesapani AWC (Venue)</t>
  </si>
  <si>
    <t>912 No. JIYAGURI LPS</t>
  </si>
  <si>
    <t>BIRALA MOSHAHARI</t>
  </si>
  <si>
    <t>439 No. MADANG TILAPARA LPS</t>
  </si>
  <si>
    <t>MADANG TILAPARA MES</t>
  </si>
  <si>
    <t>BALA CHARA GOVT JB</t>
  </si>
  <si>
    <t>SIMLABARI ANCHOLIK SR MADRASSA</t>
  </si>
  <si>
    <t>MADANG OUTOLA L.P</t>
  </si>
  <si>
    <t>291 No. FAKIRPARA L.P</t>
  </si>
  <si>
    <t>SARUADAL L.P</t>
  </si>
  <si>
    <t>HAZARIPARA L.P</t>
  </si>
  <si>
    <t>NEHRU M.E</t>
  </si>
  <si>
    <t>982 no. TILAPARA  LPS</t>
  </si>
  <si>
    <t>GHAGRA MOAMARI LP</t>
  </si>
  <si>
    <t>TIPLAI UTTAR PURANPARA L.P</t>
  </si>
  <si>
    <t>TIPLAI TILAPARA LP</t>
  </si>
  <si>
    <t>Laskerpara</t>
  </si>
  <si>
    <t>Habangiri (Venue)</t>
  </si>
  <si>
    <t xml:space="preserve">Hatimura </t>
  </si>
  <si>
    <t>Karanchakona</t>
  </si>
  <si>
    <t>Chelabori Kalitapara</t>
  </si>
  <si>
    <t>Pitbari (Ambari pt.- III)</t>
  </si>
  <si>
    <t>Tengabari</t>
  </si>
  <si>
    <t>Uttar Bihnupur</t>
  </si>
  <si>
    <t>New Dudhnoi</t>
  </si>
  <si>
    <t>Thekasu-I</t>
  </si>
  <si>
    <t>Kathalpukhuri</t>
  </si>
  <si>
    <t>Bhalapara</t>
  </si>
  <si>
    <t>Dakhin Padupara</t>
  </si>
  <si>
    <t>Dosimapara</t>
  </si>
  <si>
    <t>Sardarpara</t>
  </si>
  <si>
    <t>Hadipara</t>
  </si>
  <si>
    <t>Adopara</t>
  </si>
  <si>
    <t>Belpara</t>
  </si>
  <si>
    <t>Mahajanpara</t>
  </si>
  <si>
    <t>Rongagora</t>
  </si>
  <si>
    <t>Udaypur</t>
  </si>
  <si>
    <t>Sialmari</t>
  </si>
  <si>
    <t>Sarapara pt.- I</t>
  </si>
  <si>
    <t>Sarapara pt.- II</t>
  </si>
  <si>
    <t>Garaimari</t>
  </si>
  <si>
    <t>Dakuakata</t>
  </si>
  <si>
    <t>Deodhavita</t>
  </si>
  <si>
    <t>Sutarpara</t>
  </si>
  <si>
    <t>Middle Padupara Kandi</t>
  </si>
  <si>
    <t>Madhya Chelabori pt.- I</t>
  </si>
  <si>
    <t>Kherbari Padupara</t>
  </si>
  <si>
    <t>Madang pt.- III</t>
  </si>
  <si>
    <t>Fakirpara</t>
  </si>
  <si>
    <t>Dhanubhanga</t>
  </si>
  <si>
    <t>Patiarpara</t>
  </si>
  <si>
    <t>Madang Gulianpara</t>
  </si>
  <si>
    <t>Hirapara Sardarpara</t>
  </si>
  <si>
    <t>Panditpara</t>
  </si>
  <si>
    <t>Chariali Simlabari</t>
  </si>
  <si>
    <t>Padupara Bazar</t>
  </si>
  <si>
    <t>Padupara Tiniali</t>
  </si>
  <si>
    <t>Kamarbari</t>
  </si>
  <si>
    <t>Rangpathar</t>
  </si>
  <si>
    <t>Nalbari Albelapara</t>
  </si>
  <si>
    <t>Nalbari Garopara</t>
  </si>
  <si>
    <t>Santipur Fafal</t>
  </si>
  <si>
    <t>Garo Rangpathar</t>
  </si>
  <si>
    <t>Gathiapara</t>
  </si>
  <si>
    <t>Aoimari</t>
  </si>
  <si>
    <t>Gathiapara Sonapara</t>
  </si>
  <si>
    <t>Gathiapara Bakharapara</t>
  </si>
  <si>
    <t>Pub Gathiapara</t>
  </si>
  <si>
    <t>Gathiapara Dohapara  (Mini)</t>
  </si>
  <si>
    <t>Dappara Majipara</t>
  </si>
  <si>
    <t>Gabilpara Nidanpur</t>
  </si>
  <si>
    <t>Balapara</t>
  </si>
  <si>
    <t>Nabagram</t>
  </si>
  <si>
    <t>Nobagram Kacharipara</t>
  </si>
  <si>
    <t xml:space="preserve">Gabilpara  </t>
  </si>
  <si>
    <t>Kathalmuri Palsa</t>
  </si>
  <si>
    <t>Khopamara</t>
  </si>
  <si>
    <t>Sanpara</t>
  </si>
  <si>
    <t>Nowapara</t>
  </si>
  <si>
    <t>Kathalmuri</t>
  </si>
  <si>
    <t xml:space="preserve"> Santinagar</t>
  </si>
  <si>
    <t>Santinagar (M)</t>
  </si>
  <si>
    <t>Kothalpukhuri</t>
  </si>
  <si>
    <t>Weeklibazar</t>
  </si>
  <si>
    <t>Thekasu-II</t>
  </si>
  <si>
    <t>Bishnurabhapath</t>
  </si>
  <si>
    <t>Palsa Gosaibari</t>
  </si>
  <si>
    <t>Duramari Letkupara</t>
  </si>
  <si>
    <t>Naldoba</t>
  </si>
  <si>
    <t>Batabari</t>
  </si>
  <si>
    <t>Dhanubhanga Pub</t>
  </si>
  <si>
    <t>Lower Shiliuk</t>
  </si>
  <si>
    <t>Soraimari Bakhrapara</t>
  </si>
  <si>
    <t>Siluk Sarakpara</t>
  </si>
  <si>
    <t>Siluksobharghat</t>
  </si>
  <si>
    <t>Suchiapara Dolongdoba</t>
  </si>
  <si>
    <t>Hatimura Salpara</t>
  </si>
  <si>
    <t>Hatimura Salpara p II</t>
  </si>
  <si>
    <t>Uper Suchiapara</t>
  </si>
  <si>
    <t>Amjonga Suchiapara</t>
  </si>
  <si>
    <t>Amjonga Baniapara</t>
  </si>
  <si>
    <t>Amjonga Pahartali</t>
  </si>
  <si>
    <t>Gulianpara</t>
  </si>
  <si>
    <t>Chakchan</t>
  </si>
  <si>
    <t>Hajaripara</t>
  </si>
  <si>
    <t>Nabosalpara</t>
  </si>
  <si>
    <t>Adarsa Tilapara</t>
  </si>
  <si>
    <t>Pitpara</t>
  </si>
  <si>
    <t>Chaukakata</t>
  </si>
  <si>
    <t>Rawmari Salpara</t>
  </si>
  <si>
    <t>Kholaipara</t>
  </si>
  <si>
    <t>Melopara Kachomari</t>
  </si>
  <si>
    <t>Kainyakuchipahar</t>
  </si>
  <si>
    <t>Sangading</t>
  </si>
  <si>
    <t>Darngiri Bazar</t>
  </si>
  <si>
    <t>Darangiri pahartali</t>
  </si>
  <si>
    <t>Tarapara</t>
  </si>
  <si>
    <t>Hirapara</t>
  </si>
  <si>
    <t>Uper Chechapani</t>
  </si>
  <si>
    <t>Niapoli</t>
  </si>
  <si>
    <t>Bandarsi-II</t>
  </si>
  <si>
    <t>Pahartali Bagulamari</t>
  </si>
  <si>
    <t xml:space="preserve"> Deuripara</t>
  </si>
  <si>
    <t>Chechapanipaharguri</t>
  </si>
  <si>
    <t xml:space="preserve">Topalakhowa </t>
  </si>
  <si>
    <t>Narangapara</t>
  </si>
  <si>
    <t>Boromatia Garopara</t>
  </si>
  <si>
    <t>Barpathar</t>
  </si>
  <si>
    <t xml:space="preserve">Garuchatka I </t>
  </si>
  <si>
    <t>Garuchatka Hindupara</t>
  </si>
  <si>
    <t>Mondalgram Rabhapara</t>
  </si>
  <si>
    <t>Malongaon</t>
  </si>
  <si>
    <t>Rawmari Garopara</t>
  </si>
  <si>
    <t>New Bagijagaropara</t>
  </si>
  <si>
    <t>Islampur</t>
  </si>
  <si>
    <t>Garuchatka pt.- II</t>
  </si>
  <si>
    <t>Garuchatka pt.- I</t>
  </si>
  <si>
    <t>Pukhuripara</t>
  </si>
  <si>
    <t xml:space="preserve">Rambudara  </t>
  </si>
  <si>
    <t>Rambudara Garopara</t>
  </si>
  <si>
    <t>Pahartoli</t>
  </si>
  <si>
    <t>Bagan</t>
  </si>
  <si>
    <t>Ulubari Muktabpara</t>
  </si>
  <si>
    <t>Lela Baniapara</t>
  </si>
  <si>
    <t>Lela Kodamtola</t>
  </si>
  <si>
    <t>Lela AWC</t>
  </si>
  <si>
    <t>Lethengpara</t>
  </si>
  <si>
    <t>Borjhar Garopara</t>
  </si>
  <si>
    <t>Rambudara pt-II</t>
  </si>
  <si>
    <t>Deulguri</t>
  </si>
  <si>
    <t>Deulguri Pt I</t>
  </si>
  <si>
    <t>Deulguri Mini AWC</t>
  </si>
  <si>
    <t>Doramari Pt I</t>
  </si>
  <si>
    <t>JAWAHAR NAVODAYA VIDYALAYA</t>
  </si>
  <si>
    <t>Lela Baniapara Pt II Venue</t>
  </si>
  <si>
    <t>Upper Chesapani</t>
  </si>
  <si>
    <t>Upper Chesapani II</t>
  </si>
  <si>
    <t>Mondolgram (Kusdhowa)</t>
  </si>
  <si>
    <t>Simlabari Bengalipara AWC</t>
  </si>
  <si>
    <t>Simlabari AWC Venue</t>
  </si>
  <si>
    <t>Pub Simlabari AWC</t>
  </si>
  <si>
    <t>Borgum Puranipara</t>
  </si>
  <si>
    <t>Upper Borgum</t>
  </si>
  <si>
    <t>Bakrapur</t>
  </si>
  <si>
    <t>Fakirpara Fajilartila</t>
  </si>
  <si>
    <t>Sardarpara Kheropara</t>
  </si>
  <si>
    <t>Gendhelapara</t>
  </si>
  <si>
    <t>Pulsa Gosaibori</t>
  </si>
  <si>
    <t>Kathalmuri Palsa (Venue)</t>
  </si>
  <si>
    <t>Dhonlotla</t>
  </si>
  <si>
    <t>Dighalibari AWC</t>
  </si>
  <si>
    <t>Dighalibari pt - I AWC</t>
  </si>
  <si>
    <t>Dighalibari Puranivita AWC</t>
  </si>
  <si>
    <t>Dighalibari Adarsapara AWC</t>
  </si>
  <si>
    <t>Chotomatia AWC</t>
  </si>
  <si>
    <t>8822361680</t>
  </si>
  <si>
    <t>8473943965</t>
  </si>
  <si>
    <t>9613838203</t>
  </si>
  <si>
    <t>9864361641</t>
  </si>
  <si>
    <t>7896828980</t>
  </si>
  <si>
    <t>8473050226</t>
  </si>
  <si>
    <t>9707628148</t>
  </si>
  <si>
    <t>8822149583</t>
  </si>
  <si>
    <t>7399706921</t>
  </si>
  <si>
    <t>8486410033</t>
  </si>
  <si>
    <t>9854364441</t>
  </si>
  <si>
    <t>7399968894</t>
  </si>
  <si>
    <t>7399349730</t>
  </si>
  <si>
    <t>9706712981</t>
  </si>
  <si>
    <t>7399707507</t>
  </si>
  <si>
    <t>BOROSIMLA WEST BIJOYPUR LPS</t>
  </si>
  <si>
    <t>Barosimli Pahartoli AWC</t>
  </si>
  <si>
    <t>Barosimli AWC</t>
  </si>
  <si>
    <t>BARPATHAR BORDOBA ME MADRASSA</t>
  </si>
  <si>
    <t>654 No. BUDULUNG GAROPARA L.P</t>
  </si>
  <si>
    <t>128 No. BUDULUNG NAGBARI L.P</t>
  </si>
  <si>
    <t>NEW BUDULUNG L.P</t>
  </si>
  <si>
    <t>BHALUKJULI  L.P</t>
  </si>
  <si>
    <t>NIMNA BARGUM LPS</t>
  </si>
  <si>
    <t>BOGULAMARI JB</t>
  </si>
  <si>
    <t>988 NO BARMATIA LP</t>
  </si>
  <si>
    <t>KHEKERANG BOR GAM JB</t>
  </si>
  <si>
    <t>KHARA GOVT SR BASIC SCHOOL</t>
  </si>
  <si>
    <t>KHARA MEDHIPARA L.P</t>
  </si>
  <si>
    <t>KHARA BALARPARA LP.</t>
  </si>
  <si>
    <t>PARAMANANDA LPS</t>
  </si>
  <si>
    <t xml:space="preserve">DUDHNAI HIGH </t>
  </si>
  <si>
    <t>BORPATHAR TILAPARA (PACHIM) LPS</t>
  </si>
  <si>
    <t>MADHYA BARPATHER LPS</t>
  </si>
  <si>
    <t>BARPATHAR TILAPARA VLPS</t>
  </si>
  <si>
    <t>UNITED RANGJULI GAROPARA MES</t>
  </si>
  <si>
    <t>748 NO RONGJULI GAROPARA LPS</t>
  </si>
  <si>
    <t>650 NO RONGJULI GAROPARA LPS</t>
  </si>
  <si>
    <t>SALBARI JIBARANGA LPS</t>
  </si>
  <si>
    <t>DAMRA GOVT J.B.S</t>
  </si>
  <si>
    <t>AMBUK MV</t>
  </si>
  <si>
    <t>SIMLITOLA GIRLS HIGH</t>
  </si>
  <si>
    <t xml:space="preserve">KUSDHOWA CHESAPANI </t>
  </si>
  <si>
    <t>BAGUAN AWC</t>
  </si>
  <si>
    <t>KUSDHOWA CHESAPANI II</t>
  </si>
  <si>
    <t>KUSDHOWA CHESAPANI I</t>
  </si>
  <si>
    <t>CHESAPANI KOCHPARA</t>
  </si>
  <si>
    <t>KUSDHOWA CHESAPANI HAJONGPARA</t>
  </si>
  <si>
    <t>Kothakuthi pt.- III</t>
  </si>
  <si>
    <t>Bishnupur</t>
  </si>
  <si>
    <t>Kothakuthi-7 AWC</t>
  </si>
  <si>
    <t>Kothakuthi Adarsapara</t>
  </si>
  <si>
    <t>Hahcharabori pt.- I</t>
  </si>
  <si>
    <t>ADARSAPARA AWC</t>
  </si>
  <si>
    <t>SIMLITOLA AWC</t>
  </si>
  <si>
    <t>JALUABARI AWC</t>
  </si>
  <si>
    <t>Kothakuthi pt.-II</t>
  </si>
  <si>
    <t>Salpara pt.- I</t>
  </si>
  <si>
    <t>Salpara pt.- II</t>
  </si>
  <si>
    <t>Bengdoba</t>
  </si>
  <si>
    <t>Choudhuripara</t>
  </si>
  <si>
    <t>Shyamagaon pt.-I</t>
  </si>
  <si>
    <t>Shyamagaon pt. -II</t>
  </si>
  <si>
    <t>Bakrakhuti</t>
  </si>
  <si>
    <t>Hastinapur</t>
  </si>
  <si>
    <t>Damra Koachpara</t>
  </si>
  <si>
    <t>Uper Tengashot</t>
  </si>
  <si>
    <t>Salikapara</t>
  </si>
  <si>
    <t>Tengashot</t>
  </si>
  <si>
    <t>Baghmara</t>
  </si>
  <si>
    <t>DUDHNAI SARANARTHI LPS</t>
  </si>
  <si>
    <t>DOMANAPARA PALPARA LP</t>
  </si>
  <si>
    <t>DOMANAPARA LP</t>
  </si>
  <si>
    <t>DOMNAPARA PAULPARA MES</t>
  </si>
  <si>
    <t>LELA PUKHURIPARA L.P</t>
  </si>
  <si>
    <t>LELA BANINPARA GOVT J.B.S</t>
  </si>
  <si>
    <t>SESHAJORA L.P</t>
  </si>
  <si>
    <t>PEKNAPARA L.P</t>
  </si>
  <si>
    <t>MARIAM PUR L.P</t>
  </si>
  <si>
    <t>MUSKHULIPARA AWC</t>
  </si>
  <si>
    <t>PATIARPARA AWC</t>
  </si>
  <si>
    <t>DOSIMAPARA AWC</t>
  </si>
  <si>
    <t>SARDARPARA AWC</t>
  </si>
  <si>
    <t>HIRAPARA AWC</t>
  </si>
  <si>
    <t>ADOPARA AWC</t>
  </si>
  <si>
    <t>HIRAPARA Pt I AWC</t>
  </si>
  <si>
    <t>KAHIBARI HIGH</t>
  </si>
  <si>
    <t>274 NO KAHIBARI L.P</t>
  </si>
  <si>
    <t>KAMAR BARI L.P</t>
  </si>
  <si>
    <t>SAORAGHAT LPS</t>
  </si>
  <si>
    <t>CHARAIMARI LPS</t>
  </si>
  <si>
    <t>KHARA BAGARIBARI L.P</t>
  </si>
  <si>
    <t>104 NO MAJKULI KHAMAR LPS</t>
  </si>
  <si>
    <t>CHAKAKATA AUGURI PARA LPS</t>
  </si>
  <si>
    <t>SONALI PATHAR MES</t>
  </si>
  <si>
    <t>Dhanbori Nepalipara</t>
  </si>
  <si>
    <t>Dhanbori Bengalipara</t>
  </si>
  <si>
    <t>Dolagaon</t>
  </si>
  <si>
    <t>Shiluk Sarakpara</t>
  </si>
  <si>
    <t>Shiluk Sauraghat</t>
  </si>
  <si>
    <t>Shiluk Bakhrapara</t>
  </si>
  <si>
    <t>KHEKAPARA HIGH</t>
  </si>
  <si>
    <t>KHEKAPARA MV</t>
  </si>
  <si>
    <t>AMJONGA GOVT JBS</t>
  </si>
  <si>
    <t>AMJONGA HIGH SCHOOL</t>
  </si>
  <si>
    <t>KHEROPARA PATAKATA LPS</t>
  </si>
  <si>
    <t>KHEROPARA L.P. SCHOOL</t>
  </si>
  <si>
    <t>KANKATA SANTIPUR AWC</t>
  </si>
  <si>
    <t>KOTHAKUTHI DHANUBHANGA AWC</t>
  </si>
  <si>
    <t>KOTHAKUTHI HIRAPARA AWC</t>
  </si>
  <si>
    <t>KOTHAKUTHI BANAVITA AWC</t>
  </si>
  <si>
    <t>Hahcharabori pt.- I AWC</t>
  </si>
  <si>
    <t>SIKIYAJULI KUHIARBARI MES</t>
  </si>
  <si>
    <t>K.N. BARDOBA L.P</t>
  </si>
  <si>
    <t>SIMLITOLA T.G. NEPALILINE LPS</t>
  </si>
  <si>
    <t>PACHIM SIMLITOLA TG LPS</t>
  </si>
  <si>
    <t>SIMLITOLA TEA ESTATE LPS</t>
  </si>
  <si>
    <t>SIMLITOLA TG CHANDAMPARA LPS</t>
  </si>
  <si>
    <t>Simlitola Tea Estate AWC</t>
  </si>
  <si>
    <t>SANTOSH KUMAR MEMORIAL MES</t>
  </si>
  <si>
    <t>UTTARBARI LPS</t>
  </si>
  <si>
    <t>PRITHUPARA KACHARIPARA MES</t>
  </si>
  <si>
    <t>MOHANBASHI ADARSHA L.P</t>
  </si>
  <si>
    <t>520 NO LAWDOBA L.P</t>
  </si>
  <si>
    <t>KHUTABARI BHAKATPARA LPS</t>
  </si>
  <si>
    <t>KHUTABARI NADIPARA LPS</t>
  </si>
  <si>
    <t>KHUTABARI RANGAJAN LPS</t>
  </si>
  <si>
    <t>SHANKARDEV SHISHU NIKETAN, DUDHNOI</t>
  </si>
  <si>
    <t>PADUPARA BIJOYPUR ME MADRASSA</t>
  </si>
  <si>
    <t>Udaipur AWC</t>
  </si>
  <si>
    <t>Bishnurabha Path AWC</t>
  </si>
  <si>
    <t>Thekasu Pt III</t>
  </si>
  <si>
    <t>BIJOYPUR BANGAON LP</t>
  </si>
  <si>
    <t>B.N. UNION LP</t>
  </si>
  <si>
    <t>NISAN GRAM GIRLS L.P</t>
  </si>
  <si>
    <t>UNITED NISHANGRAM GIRLS MES</t>
  </si>
  <si>
    <t>Chechajora</t>
  </si>
  <si>
    <t>Bakharapara (Gathiapara)</t>
  </si>
  <si>
    <t>HABANGGIRI MES</t>
  </si>
  <si>
    <t>HABANGGIRI ANCHALIK HIGH SCHOOL</t>
  </si>
  <si>
    <t>DAKHIN PADUPARA L.P</t>
  </si>
  <si>
    <t>Dakhin Padupara AWC</t>
  </si>
  <si>
    <t>Kauridubi Muslimpara</t>
  </si>
  <si>
    <t>Kauridubi Telipara</t>
  </si>
  <si>
    <t>Ghilabari Uttarpara</t>
  </si>
  <si>
    <t>Katabari</t>
  </si>
  <si>
    <t>Lowar Mowamari</t>
  </si>
  <si>
    <t>Palashguri</t>
  </si>
  <si>
    <t>Nabadippara</t>
  </si>
  <si>
    <t>Mowamari Bakhrapara</t>
  </si>
  <si>
    <t>Mowamari Sidapara</t>
  </si>
  <si>
    <t>Derapara Mowamari</t>
  </si>
  <si>
    <t>DAKSHIN BIKALI HIGH SCHOOL</t>
  </si>
  <si>
    <t>KHUTABARI ANCHALIK HIGH SCHOOL</t>
  </si>
  <si>
    <t>Jiaguri</t>
  </si>
  <si>
    <t>Jiaguri Pt.- I</t>
  </si>
  <si>
    <t>Patakata</t>
  </si>
  <si>
    <t>JIYAGURI L.P</t>
  </si>
  <si>
    <t>KAMARPATA AWC</t>
  </si>
  <si>
    <t>BANIKYAPARA AWC</t>
  </si>
  <si>
    <t>GERUA AWC</t>
  </si>
  <si>
    <t>NAYAPARA TELIPARA</t>
  </si>
  <si>
    <t>DIGHLIBORI AWC</t>
  </si>
  <si>
    <t>DIGHLIBORI Pt I AWC</t>
  </si>
  <si>
    <t>DIGHLIBORI PURANIVITA  AWC</t>
  </si>
  <si>
    <t>KADAMTOOLA AWC</t>
  </si>
  <si>
    <t>DIGHLIBARI ADARSAPARA AWC</t>
  </si>
  <si>
    <t>455 NO SACHIBARI LP</t>
  </si>
  <si>
    <t>DARANGGIRI KENDRIYA VIDYALAY</t>
  </si>
  <si>
    <t>DIGHALIBARI L.P</t>
  </si>
  <si>
    <t>KAPASTALI L.P</t>
  </si>
  <si>
    <t>SHYAMAGAON AWC</t>
  </si>
  <si>
    <t>SHYAMAGAON Pt I AWC</t>
  </si>
  <si>
    <t>SHYAMAGAON Pt II AWC</t>
  </si>
  <si>
    <t>SALPARA Pt I AWC</t>
  </si>
  <si>
    <t>SALPARA Pt II AWC</t>
  </si>
  <si>
    <t>DHAKIAPATTY LPS</t>
  </si>
  <si>
    <t>DHUPDHARA LP</t>
  </si>
  <si>
    <t>JAYCHANDRA MEDHI MES</t>
  </si>
  <si>
    <t>RAJOSHREE MUNDA</t>
  </si>
  <si>
    <t>NIRU RAY</t>
  </si>
  <si>
    <t>KRISHNA MEDHI</t>
  </si>
  <si>
    <t>NIRALA BORO</t>
  </si>
  <si>
    <t>RITA CHOUDHURY</t>
  </si>
  <si>
    <t>ALIMA BEGUM</t>
  </si>
  <si>
    <t>BARNALI NATH</t>
  </si>
  <si>
    <t>DEPALI BORO</t>
  </si>
  <si>
    <t>BABITA RABHA</t>
  </si>
  <si>
    <t>MAMUDA MARAK</t>
  </si>
  <si>
    <t>Chitra Momin</t>
  </si>
  <si>
    <t>Lekhinas Sangma</t>
  </si>
  <si>
    <t>9435395299</t>
  </si>
  <si>
    <t>Josuda Rabha</t>
  </si>
  <si>
    <t>Bandana Singha</t>
  </si>
  <si>
    <t>Pritilata Rabha</t>
  </si>
  <si>
    <t>9707488809</t>
  </si>
  <si>
    <t>Namita Rabha</t>
  </si>
  <si>
    <t>8876492771</t>
  </si>
  <si>
    <t>Binita Rabha</t>
  </si>
  <si>
    <t>Anjana Roy</t>
  </si>
  <si>
    <t>9508023431</t>
  </si>
  <si>
    <t>Sarbeswari Rabha</t>
  </si>
  <si>
    <t>8822231215</t>
  </si>
  <si>
    <t>Suniti Nath</t>
  </si>
  <si>
    <t>9859185252</t>
  </si>
  <si>
    <t>Majeda Khatun</t>
  </si>
  <si>
    <t>Muslima Khatun</t>
  </si>
  <si>
    <t>Jaynab Khatun</t>
  </si>
  <si>
    <t>Manzila Khatun</t>
  </si>
  <si>
    <t>9613505687</t>
  </si>
  <si>
    <t>8011951233</t>
  </si>
  <si>
    <t>Pranati Swargiary</t>
  </si>
  <si>
    <t>9613202955</t>
  </si>
  <si>
    <t>Rachana Nath</t>
  </si>
  <si>
    <t>9613147238</t>
  </si>
  <si>
    <t>Sanowara Khatun</t>
  </si>
  <si>
    <t>Nilima Baruah</t>
  </si>
  <si>
    <t>8822050143</t>
  </si>
  <si>
    <t>Plorinda Sangma</t>
  </si>
  <si>
    <t>Ela Daimary</t>
  </si>
  <si>
    <t>Bharati Kalita</t>
  </si>
  <si>
    <t>9707562228</t>
  </si>
  <si>
    <t>Sabitri Das Kalita</t>
  </si>
  <si>
    <t>7399967389</t>
  </si>
  <si>
    <t>Sabita Kalita</t>
  </si>
  <si>
    <t>9864574156</t>
  </si>
  <si>
    <t>Usha Das</t>
  </si>
  <si>
    <t>9954357825</t>
  </si>
  <si>
    <t>Traibila Momin</t>
  </si>
  <si>
    <t>9435815385</t>
  </si>
  <si>
    <t>Lalita Khakhalary</t>
  </si>
  <si>
    <t>8254842466</t>
  </si>
  <si>
    <t>Niroda Rabha</t>
  </si>
  <si>
    <t>9859078220</t>
  </si>
  <si>
    <t>Jijilish Sangma</t>
  </si>
  <si>
    <t>9704111175</t>
  </si>
  <si>
    <t>Hiru Basumatary</t>
  </si>
  <si>
    <t>9957916366</t>
  </si>
  <si>
    <t>Bhanu Boro</t>
  </si>
  <si>
    <t>9864713241</t>
  </si>
  <si>
    <t>Baijayanti Boro</t>
  </si>
  <si>
    <t>9864143443</t>
  </si>
  <si>
    <t>Mithu Patgiri</t>
  </si>
  <si>
    <t>9859131162</t>
  </si>
  <si>
    <t>Marami Basumatary</t>
  </si>
  <si>
    <t>9859632756</t>
  </si>
  <si>
    <t>Namita Khakhalary</t>
  </si>
  <si>
    <t>9706585363</t>
  </si>
  <si>
    <t>Junaki Daimari</t>
  </si>
  <si>
    <t>9854783915</t>
  </si>
  <si>
    <t>Bhogeswari Boro</t>
  </si>
  <si>
    <t>9859435293</t>
  </si>
  <si>
    <t>Arina Sangma</t>
  </si>
  <si>
    <t>9613812787</t>
  </si>
  <si>
    <t>Rebati Daimary</t>
  </si>
  <si>
    <t>9864626491</t>
  </si>
  <si>
    <t>Baijayanti Gayari</t>
  </si>
  <si>
    <t>7399117333</t>
  </si>
  <si>
    <t>Miorin Momin</t>
  </si>
  <si>
    <t>8822564637</t>
  </si>
  <si>
    <t>HABANGGIRI SC</t>
  </si>
  <si>
    <t>SARALA RABHA</t>
  </si>
  <si>
    <t>Mamataz Rabha</t>
  </si>
  <si>
    <t>8822231366</t>
  </si>
  <si>
    <t>Renuka Rabha</t>
  </si>
  <si>
    <t>8822045092</t>
  </si>
  <si>
    <t>Pratibha Rabha</t>
  </si>
  <si>
    <t>9613814615</t>
  </si>
  <si>
    <t>Jenilla Momin</t>
  </si>
  <si>
    <t>9707056009</t>
  </si>
  <si>
    <t>HITESWARI RABHA</t>
  </si>
  <si>
    <t>9854589746</t>
  </si>
  <si>
    <t>RANGPATHAR SC</t>
  </si>
  <si>
    <t>Bhaktilota Rabha</t>
  </si>
  <si>
    <t>9613063746</t>
  </si>
  <si>
    <t>BAGDOBA SC</t>
  </si>
  <si>
    <t>RINA ROY</t>
  </si>
  <si>
    <t>Beauty Rabha</t>
  </si>
  <si>
    <t>9859076124</t>
  </si>
  <si>
    <t>Damayanti Basumatary</t>
  </si>
  <si>
    <t>9508652042</t>
  </si>
  <si>
    <t>Akela Begum</t>
  </si>
  <si>
    <t>DALIMI DAS</t>
  </si>
  <si>
    <t>ANUPAMA DAS</t>
  </si>
  <si>
    <t>9854674985</t>
  </si>
  <si>
    <t>BHARATI THAKURIA</t>
  </si>
  <si>
    <t>MINU DAS</t>
  </si>
  <si>
    <t>9859501848</t>
  </si>
  <si>
    <t>Pranati Basumatary</t>
  </si>
  <si>
    <t>9613422024</t>
  </si>
  <si>
    <t>Jonali Medhi</t>
  </si>
  <si>
    <t>Duegeswari Rabha</t>
  </si>
  <si>
    <t>9854907994</t>
  </si>
  <si>
    <t>Gayatri Sarma</t>
  </si>
  <si>
    <t>9508850555</t>
  </si>
  <si>
    <t>Jita Rabha</t>
  </si>
  <si>
    <t>9859266779</t>
  </si>
  <si>
    <t>RAHIMA KHATUN</t>
  </si>
  <si>
    <t>Rahima Begum</t>
  </si>
  <si>
    <t>7399183622</t>
  </si>
  <si>
    <t>Tosima Begum</t>
  </si>
  <si>
    <t>9957527613</t>
  </si>
  <si>
    <t>Kabjan Nessa</t>
  </si>
  <si>
    <t>Mofida Khatun</t>
  </si>
  <si>
    <t>Binota Kachary</t>
  </si>
  <si>
    <t>9577782617</t>
  </si>
  <si>
    <t>Suchila Rabha</t>
  </si>
  <si>
    <t>9577444490</t>
  </si>
  <si>
    <t>Efbilina Momin</t>
  </si>
  <si>
    <t>9435314662</t>
  </si>
  <si>
    <t>Pratima Rabha</t>
  </si>
  <si>
    <t>9508023815</t>
  </si>
  <si>
    <t>Rita Hazowary</t>
  </si>
  <si>
    <t>9859276114</t>
  </si>
  <si>
    <t>Bulumani Ray</t>
  </si>
  <si>
    <t>8486811069</t>
  </si>
  <si>
    <t>Sajida Bibi</t>
  </si>
  <si>
    <t>JHAKUAPARA SC</t>
  </si>
  <si>
    <t>MADHABI BARMAN</t>
  </si>
  <si>
    <t>Monika Marak</t>
  </si>
  <si>
    <t>0970661683</t>
  </si>
  <si>
    <t>Mira Rabha</t>
  </si>
  <si>
    <t>9706583615</t>
  </si>
  <si>
    <t>Basanti Das</t>
  </si>
  <si>
    <t>8876744624</t>
  </si>
  <si>
    <t>BIKALI MODEL HOSPITAL</t>
  </si>
  <si>
    <t>MOSKULI SC</t>
  </si>
  <si>
    <t>Mina Gayari</t>
  </si>
  <si>
    <t>Bajini Sangma</t>
  </si>
  <si>
    <t>MELOPARA SC</t>
  </si>
  <si>
    <t>Malina Sangma</t>
  </si>
  <si>
    <t>Saheda Begum</t>
  </si>
  <si>
    <t>Marjiana Begum</t>
  </si>
  <si>
    <t>Kolima Khatun</t>
  </si>
  <si>
    <t>Khiroda Khakhalary</t>
  </si>
  <si>
    <t>9854423091</t>
  </si>
  <si>
    <t>SECHAPANI SC</t>
  </si>
  <si>
    <t>Manjula Marak</t>
  </si>
  <si>
    <t>9577575556</t>
  </si>
  <si>
    <t>Hiteswari Rabha</t>
  </si>
  <si>
    <t>Nirupama Rabha</t>
  </si>
  <si>
    <t>Rima Kachary</t>
  </si>
  <si>
    <t>9577575507</t>
  </si>
  <si>
    <t>Minu Das</t>
  </si>
  <si>
    <t>Rashmi Pathak Nath</t>
  </si>
  <si>
    <t>8876766610</t>
  </si>
  <si>
    <t>Mayarani Shil</t>
  </si>
  <si>
    <t>9854271643</t>
  </si>
  <si>
    <t>Himani Das</t>
  </si>
  <si>
    <t>9707872620</t>
  </si>
  <si>
    <t>Usha Sutradhar</t>
  </si>
  <si>
    <t>8011792753</t>
  </si>
  <si>
    <t>Aliza Begum</t>
  </si>
  <si>
    <t>8876603891</t>
  </si>
  <si>
    <t>Jeliban Sangma</t>
  </si>
  <si>
    <t>9859485186</t>
  </si>
  <si>
    <t>Krosbin Sangma</t>
  </si>
  <si>
    <t>8011434044</t>
  </si>
  <si>
    <t>Swarnalata Khakhalary</t>
  </si>
  <si>
    <t>Dharmeswari Basumatary</t>
  </si>
  <si>
    <t>9859322278</t>
  </si>
  <si>
    <t>Rina Sutradhar</t>
  </si>
  <si>
    <t>SUBHADRA DAS</t>
  </si>
  <si>
    <t>Jayanti Roy</t>
  </si>
  <si>
    <t>Kalpana Ray</t>
  </si>
  <si>
    <t>9706312235</t>
  </si>
  <si>
    <t>DARANGGIRI SD</t>
  </si>
  <si>
    <t>PINU KACHARI</t>
  </si>
  <si>
    <t>Kaushalya Rabha</t>
  </si>
  <si>
    <t>9954257452</t>
  </si>
  <si>
    <t>Puspanjali Rabha</t>
  </si>
  <si>
    <t>8876095299</t>
  </si>
  <si>
    <t>Nilima Rabha</t>
  </si>
  <si>
    <t>9859266728</t>
  </si>
  <si>
    <t>Nandeswari Hazowary</t>
  </si>
  <si>
    <t>9435549577</t>
  </si>
  <si>
    <t>BANDANA DUWARAH</t>
  </si>
  <si>
    <t>Jayanti Ray</t>
  </si>
  <si>
    <t>Benu Rabha</t>
  </si>
  <si>
    <t>Anuda Rabha</t>
  </si>
  <si>
    <t>9954472956</t>
  </si>
  <si>
    <t>Santana Patgiri</t>
  </si>
  <si>
    <t>9854603110</t>
  </si>
  <si>
    <t>Krishna Rabha</t>
  </si>
  <si>
    <t>8822733078</t>
  </si>
  <si>
    <t>Jaymoti Das</t>
  </si>
  <si>
    <t>9957654294</t>
  </si>
  <si>
    <t>HINGGONBALA SANGMA</t>
  </si>
  <si>
    <t>Rebati Rabha</t>
  </si>
  <si>
    <t>Laily Rabha</t>
  </si>
  <si>
    <t>9613455823</t>
  </si>
  <si>
    <t>Benish Marak</t>
  </si>
  <si>
    <t>Makani Rabha</t>
  </si>
  <si>
    <t>9854230577</t>
  </si>
  <si>
    <t>Kironbala Basumatary</t>
  </si>
  <si>
    <t>8876744621</t>
  </si>
  <si>
    <t>Nilima Das</t>
  </si>
  <si>
    <t>8876146353</t>
  </si>
  <si>
    <t>Suchitra Rabha</t>
  </si>
  <si>
    <t>Nomali Marak</t>
  </si>
  <si>
    <t>9859004166</t>
  </si>
  <si>
    <t>Esima Khatun</t>
  </si>
  <si>
    <t>8822592972</t>
  </si>
  <si>
    <t>Padumi Ray</t>
  </si>
  <si>
    <t>9577352683</t>
  </si>
  <si>
    <t>Urbashi Basumatary</t>
  </si>
  <si>
    <t>9706965476</t>
  </si>
  <si>
    <t>BAIJANTI BODO</t>
  </si>
  <si>
    <t>RASHMI RANI PATHAK</t>
  </si>
  <si>
    <t>9435255507</t>
  </si>
  <si>
    <t>8822565019</t>
  </si>
  <si>
    <t>9854194615</t>
  </si>
  <si>
    <t>9859850724</t>
  </si>
  <si>
    <t>Bakhrapara</t>
  </si>
  <si>
    <t>9706219928</t>
  </si>
  <si>
    <t>9864942223</t>
  </si>
  <si>
    <t>7896774485</t>
  </si>
  <si>
    <t>8011320683</t>
  </si>
  <si>
    <t>9957473741</t>
  </si>
  <si>
    <t>9508241692</t>
  </si>
  <si>
    <t>9957683570</t>
  </si>
  <si>
    <t>9678832497</t>
  </si>
  <si>
    <t>8133928513</t>
  </si>
  <si>
    <t>8749810227</t>
  </si>
  <si>
    <t>9854546010</t>
  </si>
  <si>
    <t>9854565241</t>
  </si>
  <si>
    <t>9854565563</t>
  </si>
  <si>
    <t>9854513656</t>
  </si>
  <si>
    <t>9854890565</t>
  </si>
  <si>
    <t>9954812220</t>
  </si>
  <si>
    <t>7399016492</t>
  </si>
  <si>
    <t>9864900341</t>
  </si>
  <si>
    <t>7896416651</t>
  </si>
  <si>
    <t>9954390304</t>
  </si>
  <si>
    <t>GHAGRA MOAMARI LPS</t>
  </si>
  <si>
    <t>TIPLAI TILAPARA LPS</t>
  </si>
  <si>
    <t>TIPLAI UTAR PURNPARA LP</t>
  </si>
  <si>
    <t>UMME HABIBA</t>
  </si>
  <si>
    <t>276 Darmar Kochpara</t>
  </si>
  <si>
    <t>375 Darmar Kochpara</t>
  </si>
  <si>
    <t xml:space="preserve">370 No. Damra </t>
  </si>
  <si>
    <t>8751998014</t>
  </si>
  <si>
    <t>9577273807</t>
  </si>
  <si>
    <t>8876988549</t>
  </si>
  <si>
    <t>887685620</t>
  </si>
  <si>
    <t>Khekreng</t>
  </si>
  <si>
    <t>Bakhrapur II</t>
  </si>
  <si>
    <t>Bakhrapur Chikra</t>
  </si>
  <si>
    <t>Bakhrapur Pigro</t>
  </si>
  <si>
    <t>NISHANGRAM HIGH SCHOOL</t>
  </si>
  <si>
    <t>NISSANGRAM SC</t>
  </si>
  <si>
    <t>SACHIBORI SC</t>
  </si>
  <si>
    <t>9854243412</t>
  </si>
  <si>
    <t>9864645379</t>
  </si>
  <si>
    <t>9706985668</t>
  </si>
  <si>
    <t>SOROJONI RABHA</t>
  </si>
  <si>
    <t>KAMALESWARI DEVI</t>
  </si>
  <si>
    <t>9854994146</t>
  </si>
  <si>
    <t>Hellerina Sangma</t>
  </si>
  <si>
    <t>9957845626</t>
  </si>
  <si>
    <t>Minu Rabha</t>
  </si>
  <si>
    <t>8011130153</t>
  </si>
  <si>
    <t>Dharitri Basumatary</t>
  </si>
  <si>
    <t>8011622214</t>
  </si>
  <si>
    <t>KUSHDHOWA HIGH SCHOOL</t>
  </si>
  <si>
    <t>8134814855</t>
  </si>
  <si>
    <t>9954141609</t>
  </si>
  <si>
    <t>9954981383</t>
  </si>
  <si>
    <t>9577270961</t>
  </si>
  <si>
    <t>8472916163</t>
  </si>
</sst>
</file>

<file path=xl/styles.xml><?xml version="1.0" encoding="utf-8"?>
<styleSheet xmlns="http://schemas.openxmlformats.org/spreadsheetml/2006/main">
  <numFmts count="1">
    <numFmt numFmtId="164" formatCode="[$-409]d/mmm/yy;@"/>
  </numFmts>
  <fonts count="2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name val="Arial"/>
      <family val="2"/>
    </font>
    <font>
      <sz val="9"/>
      <color indexed="8"/>
      <name val="Arial Narrow"/>
      <family val="2"/>
    </font>
    <font>
      <sz val="10"/>
      <color indexed="8"/>
      <name val="Arial Narrow"/>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8" fillId="0" borderId="0">
      <alignment wrapText="1"/>
    </xf>
  </cellStyleXfs>
  <cellXfs count="151">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left" vertical="center"/>
      <protection locked="0"/>
    </xf>
    <xf numFmtId="0" fontId="17" fillId="0" borderId="1" xfId="0" quotePrefix="1" applyFont="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20" fillId="0" borderId="1" xfId="0" applyFont="1" applyFill="1" applyBorder="1" applyAlignment="1" applyProtection="1">
      <alignment wrapText="1"/>
      <protection locked="0"/>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11" workbookViewId="0">
      <selection activeCell="A28" sqref="A28:M28"/>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92" t="s">
        <v>69</v>
      </c>
      <c r="B1" s="92"/>
      <c r="C1" s="92"/>
      <c r="D1" s="92"/>
      <c r="E1" s="92"/>
      <c r="F1" s="92"/>
      <c r="G1" s="92"/>
      <c r="H1" s="92"/>
      <c r="I1" s="92"/>
      <c r="J1" s="92"/>
      <c r="K1" s="92"/>
      <c r="L1" s="92"/>
      <c r="M1" s="92"/>
    </row>
    <row r="2" spans="1:14">
      <c r="A2" s="93" t="s">
        <v>0</v>
      </c>
      <c r="B2" s="93"/>
      <c r="C2" s="95" t="s">
        <v>68</v>
      </c>
      <c r="D2" s="96"/>
      <c r="E2" s="2" t="s">
        <v>1</v>
      </c>
      <c r="F2" s="109" t="s">
        <v>225</v>
      </c>
      <c r="G2" s="109"/>
      <c r="H2" s="109"/>
      <c r="I2" s="109"/>
      <c r="J2" s="109"/>
      <c r="K2" s="107" t="s">
        <v>24</v>
      </c>
      <c r="L2" s="107"/>
      <c r="M2" s="36" t="s">
        <v>304</v>
      </c>
    </row>
    <row r="3" spans="1:14" ht="7.5" customHeight="1">
      <c r="A3" s="71"/>
      <c r="B3" s="71"/>
      <c r="C3" s="71"/>
      <c r="D3" s="71"/>
      <c r="E3" s="71"/>
      <c r="F3" s="70"/>
      <c r="G3" s="70"/>
      <c r="H3" s="70"/>
      <c r="I3" s="70"/>
      <c r="J3" s="70"/>
      <c r="K3" s="72"/>
      <c r="L3" s="72"/>
      <c r="M3" s="72"/>
    </row>
    <row r="4" spans="1:14">
      <c r="A4" s="103" t="s">
        <v>2</v>
      </c>
      <c r="B4" s="104"/>
      <c r="C4" s="104"/>
      <c r="D4" s="104"/>
      <c r="E4" s="105"/>
      <c r="F4" s="70"/>
      <c r="G4" s="70"/>
      <c r="H4" s="70"/>
      <c r="I4" s="73" t="s">
        <v>60</v>
      </c>
      <c r="J4" s="73"/>
      <c r="K4" s="73"/>
      <c r="L4" s="73"/>
      <c r="M4" s="73"/>
    </row>
    <row r="5" spans="1:14" ht="18.75" customHeight="1">
      <c r="A5" s="68" t="s">
        <v>4</v>
      </c>
      <c r="B5" s="68"/>
      <c r="C5" s="86" t="s">
        <v>291</v>
      </c>
      <c r="D5" s="106"/>
      <c r="E5" s="87"/>
      <c r="F5" s="70"/>
      <c r="G5" s="70"/>
      <c r="H5" s="70"/>
      <c r="I5" s="97" t="s">
        <v>5</v>
      </c>
      <c r="J5" s="97"/>
      <c r="K5" s="100" t="s">
        <v>292</v>
      </c>
      <c r="L5" s="101"/>
      <c r="M5" s="102"/>
    </row>
    <row r="6" spans="1:14" ht="18.75" customHeight="1">
      <c r="A6" s="69" t="s">
        <v>18</v>
      </c>
      <c r="B6" s="69"/>
      <c r="C6" s="37">
        <v>9864647344</v>
      </c>
      <c r="D6" s="94" t="s">
        <v>303</v>
      </c>
      <c r="E6" s="94"/>
      <c r="F6" s="70"/>
      <c r="G6" s="70"/>
      <c r="H6" s="70"/>
      <c r="I6" s="69" t="s">
        <v>18</v>
      </c>
      <c r="J6" s="69"/>
      <c r="K6" s="98">
        <v>9365475337</v>
      </c>
      <c r="L6" s="99"/>
      <c r="M6" s="98">
        <v>9706571711</v>
      </c>
      <c r="N6" s="99"/>
    </row>
    <row r="7" spans="1:14">
      <c r="A7" s="67" t="s">
        <v>3</v>
      </c>
      <c r="B7" s="67"/>
      <c r="C7" s="67"/>
      <c r="D7" s="67"/>
      <c r="E7" s="67"/>
      <c r="F7" s="67"/>
      <c r="G7" s="67"/>
      <c r="H7" s="67"/>
      <c r="I7" s="67"/>
      <c r="J7" s="67"/>
      <c r="K7" s="67"/>
      <c r="L7" s="67"/>
      <c r="M7" s="67"/>
    </row>
    <row r="8" spans="1:14">
      <c r="A8" s="114" t="s">
        <v>21</v>
      </c>
      <c r="B8" s="115"/>
      <c r="C8" s="116"/>
      <c r="D8" s="3" t="s">
        <v>20</v>
      </c>
      <c r="E8" s="64" t="s">
        <v>293</v>
      </c>
      <c r="F8" s="77"/>
      <c r="G8" s="78"/>
      <c r="H8" s="78"/>
      <c r="I8" s="114" t="s">
        <v>22</v>
      </c>
      <c r="J8" s="115"/>
      <c r="K8" s="116"/>
      <c r="L8" s="3" t="s">
        <v>20</v>
      </c>
      <c r="M8" s="64" t="s">
        <v>294</v>
      </c>
    </row>
    <row r="9" spans="1:14">
      <c r="A9" s="82" t="s">
        <v>26</v>
      </c>
      <c r="B9" s="83"/>
      <c r="C9" s="6" t="s">
        <v>6</v>
      </c>
      <c r="D9" s="9" t="s">
        <v>12</v>
      </c>
      <c r="E9" s="5" t="s">
        <v>15</v>
      </c>
      <c r="F9" s="79"/>
      <c r="G9" s="80"/>
      <c r="H9" s="80"/>
      <c r="I9" s="82" t="s">
        <v>26</v>
      </c>
      <c r="J9" s="83"/>
      <c r="K9" s="6" t="s">
        <v>6</v>
      </c>
      <c r="L9" s="9" t="s">
        <v>12</v>
      </c>
      <c r="M9" s="5" t="s">
        <v>15</v>
      </c>
    </row>
    <row r="10" spans="1:14">
      <c r="A10" s="91" t="s">
        <v>72</v>
      </c>
      <c r="B10" s="91"/>
      <c r="C10" s="17" t="s">
        <v>73</v>
      </c>
      <c r="D10" s="37">
        <v>9706575753</v>
      </c>
      <c r="E10" s="38" t="s">
        <v>295</v>
      </c>
      <c r="F10" s="79"/>
      <c r="G10" s="80"/>
      <c r="H10" s="80"/>
      <c r="I10" s="84" t="s">
        <v>81</v>
      </c>
      <c r="J10" s="85"/>
      <c r="K10" s="17" t="s">
        <v>73</v>
      </c>
      <c r="L10" s="37">
        <v>8486621356</v>
      </c>
      <c r="M10" s="38" t="s">
        <v>298</v>
      </c>
    </row>
    <row r="11" spans="1:14">
      <c r="A11" s="91" t="s">
        <v>74</v>
      </c>
      <c r="B11" s="91"/>
      <c r="C11" s="17" t="s">
        <v>75</v>
      </c>
      <c r="D11" s="37">
        <v>8822392648</v>
      </c>
      <c r="E11" s="38" t="s">
        <v>296</v>
      </c>
      <c r="F11" s="79"/>
      <c r="G11" s="80"/>
      <c r="H11" s="80"/>
      <c r="I11" s="86" t="s">
        <v>82</v>
      </c>
      <c r="J11" s="87"/>
      <c r="K11" s="20" t="s">
        <v>83</v>
      </c>
      <c r="L11" s="37">
        <v>8876462538</v>
      </c>
      <c r="M11" s="38" t="s">
        <v>299</v>
      </c>
    </row>
    <row r="12" spans="1:14">
      <c r="A12" s="91" t="s">
        <v>76</v>
      </c>
      <c r="B12" s="91"/>
      <c r="C12" s="17" t="s">
        <v>77</v>
      </c>
      <c r="D12" s="37">
        <v>7002169638</v>
      </c>
      <c r="E12" s="38" t="s">
        <v>301</v>
      </c>
      <c r="F12" s="79"/>
      <c r="G12" s="80"/>
      <c r="H12" s="80"/>
      <c r="I12" s="84" t="s">
        <v>84</v>
      </c>
      <c r="J12" s="85"/>
      <c r="K12" s="17" t="s">
        <v>77</v>
      </c>
      <c r="L12" s="37">
        <v>9101473403</v>
      </c>
      <c r="M12" s="38" t="s">
        <v>297</v>
      </c>
    </row>
    <row r="13" spans="1:14">
      <c r="A13" s="91" t="s">
        <v>78</v>
      </c>
      <c r="B13" s="91"/>
      <c r="C13" s="17" t="s">
        <v>79</v>
      </c>
      <c r="D13" s="37">
        <v>8638256391</v>
      </c>
      <c r="E13" s="38" t="s">
        <v>302</v>
      </c>
      <c r="F13" s="79"/>
      <c r="G13" s="80"/>
      <c r="H13" s="80"/>
      <c r="I13" s="84" t="s">
        <v>85</v>
      </c>
      <c r="J13" s="85"/>
      <c r="K13" s="17" t="s">
        <v>79</v>
      </c>
      <c r="L13" s="37">
        <v>8822347991</v>
      </c>
      <c r="M13" s="38" t="s">
        <v>300</v>
      </c>
    </row>
    <row r="14" spans="1:14">
      <c r="A14" s="88" t="s">
        <v>19</v>
      </c>
      <c r="B14" s="89"/>
      <c r="C14" s="90"/>
      <c r="D14" s="113" t="s">
        <v>80</v>
      </c>
      <c r="E14" s="113"/>
      <c r="F14" s="79"/>
      <c r="G14" s="80"/>
      <c r="H14" s="80"/>
      <c r="I14" s="81"/>
      <c r="J14" s="81"/>
      <c r="K14" s="81"/>
      <c r="L14" s="81"/>
      <c r="M14" s="81"/>
      <c r="N14" s="8"/>
    </row>
    <row r="15" spans="1:14">
      <c r="A15" s="76"/>
      <c r="B15" s="76"/>
      <c r="C15" s="76"/>
      <c r="D15" s="76"/>
      <c r="E15" s="76"/>
      <c r="F15" s="76"/>
      <c r="G15" s="76"/>
      <c r="H15" s="76"/>
      <c r="I15" s="76"/>
      <c r="J15" s="76"/>
      <c r="K15" s="76"/>
      <c r="L15" s="76"/>
      <c r="M15" s="76"/>
    </row>
    <row r="16" spans="1:14">
      <c r="A16" s="75" t="s">
        <v>44</v>
      </c>
      <c r="B16" s="75"/>
      <c r="C16" s="75"/>
      <c r="D16" s="75"/>
      <c r="E16" s="75"/>
      <c r="F16" s="75"/>
      <c r="G16" s="75"/>
      <c r="H16" s="75"/>
      <c r="I16" s="75"/>
      <c r="J16" s="75"/>
      <c r="K16" s="75"/>
      <c r="L16" s="75"/>
      <c r="M16" s="75"/>
    </row>
    <row r="17" spans="1:13" ht="32.25" customHeight="1">
      <c r="A17" s="111" t="s">
        <v>56</v>
      </c>
      <c r="B17" s="111"/>
      <c r="C17" s="111"/>
      <c r="D17" s="111"/>
      <c r="E17" s="111"/>
      <c r="F17" s="111"/>
      <c r="G17" s="111"/>
      <c r="H17" s="111"/>
      <c r="I17" s="111"/>
      <c r="J17" s="111"/>
      <c r="K17" s="111"/>
      <c r="L17" s="111"/>
      <c r="M17" s="111"/>
    </row>
    <row r="18" spans="1:13">
      <c r="A18" s="74" t="s">
        <v>57</v>
      </c>
      <c r="B18" s="74"/>
      <c r="C18" s="74"/>
      <c r="D18" s="74"/>
      <c r="E18" s="74"/>
      <c r="F18" s="74"/>
      <c r="G18" s="74"/>
      <c r="H18" s="74"/>
      <c r="I18" s="74"/>
      <c r="J18" s="74"/>
      <c r="K18" s="74"/>
      <c r="L18" s="74"/>
      <c r="M18" s="74"/>
    </row>
    <row r="19" spans="1:13">
      <c r="A19" s="74" t="s">
        <v>45</v>
      </c>
      <c r="B19" s="74"/>
      <c r="C19" s="74"/>
      <c r="D19" s="74"/>
      <c r="E19" s="74"/>
      <c r="F19" s="74"/>
      <c r="G19" s="74"/>
      <c r="H19" s="74"/>
      <c r="I19" s="74"/>
      <c r="J19" s="74"/>
      <c r="K19" s="74"/>
      <c r="L19" s="74"/>
      <c r="M19" s="74"/>
    </row>
    <row r="20" spans="1:13">
      <c r="A20" s="74" t="s">
        <v>39</v>
      </c>
      <c r="B20" s="74"/>
      <c r="C20" s="74"/>
      <c r="D20" s="74"/>
      <c r="E20" s="74"/>
      <c r="F20" s="74"/>
      <c r="G20" s="74"/>
      <c r="H20" s="74"/>
      <c r="I20" s="74"/>
      <c r="J20" s="74"/>
      <c r="K20" s="74"/>
      <c r="L20" s="74"/>
      <c r="M20" s="74"/>
    </row>
    <row r="21" spans="1:13">
      <c r="A21" s="74" t="s">
        <v>46</v>
      </c>
      <c r="B21" s="74"/>
      <c r="C21" s="74"/>
      <c r="D21" s="74"/>
      <c r="E21" s="74"/>
      <c r="F21" s="74"/>
      <c r="G21" s="74"/>
      <c r="H21" s="74"/>
      <c r="I21" s="74"/>
      <c r="J21" s="74"/>
      <c r="K21" s="74"/>
      <c r="L21" s="74"/>
      <c r="M21" s="74"/>
    </row>
    <row r="22" spans="1:13">
      <c r="A22" s="74" t="s">
        <v>40</v>
      </c>
      <c r="B22" s="74"/>
      <c r="C22" s="74"/>
      <c r="D22" s="74"/>
      <c r="E22" s="74"/>
      <c r="F22" s="74"/>
      <c r="G22" s="74"/>
      <c r="H22" s="74"/>
      <c r="I22" s="74"/>
      <c r="J22" s="74"/>
      <c r="K22" s="74"/>
      <c r="L22" s="74"/>
      <c r="M22" s="74"/>
    </row>
    <row r="23" spans="1:13">
      <c r="A23" s="112" t="s">
        <v>49</v>
      </c>
      <c r="B23" s="112"/>
      <c r="C23" s="112"/>
      <c r="D23" s="112"/>
      <c r="E23" s="112"/>
      <c r="F23" s="112"/>
      <c r="G23" s="112"/>
      <c r="H23" s="112"/>
      <c r="I23" s="112"/>
      <c r="J23" s="112"/>
      <c r="K23" s="112"/>
      <c r="L23" s="112"/>
      <c r="M23" s="112"/>
    </row>
    <row r="24" spans="1:13">
      <c r="A24" s="74" t="s">
        <v>41</v>
      </c>
      <c r="B24" s="74"/>
      <c r="C24" s="74"/>
      <c r="D24" s="74"/>
      <c r="E24" s="74"/>
      <c r="F24" s="74"/>
      <c r="G24" s="74"/>
      <c r="H24" s="74"/>
      <c r="I24" s="74"/>
      <c r="J24" s="74"/>
      <c r="K24" s="74"/>
      <c r="L24" s="74"/>
      <c r="M24" s="74"/>
    </row>
    <row r="25" spans="1:13">
      <c r="A25" s="74" t="s">
        <v>42</v>
      </c>
      <c r="B25" s="74"/>
      <c r="C25" s="74"/>
      <c r="D25" s="74"/>
      <c r="E25" s="74"/>
      <c r="F25" s="74"/>
      <c r="G25" s="74"/>
      <c r="H25" s="74"/>
      <c r="I25" s="74"/>
      <c r="J25" s="74"/>
      <c r="K25" s="74"/>
      <c r="L25" s="74"/>
      <c r="M25" s="74"/>
    </row>
    <row r="26" spans="1:13">
      <c r="A26" s="74" t="s">
        <v>43</v>
      </c>
      <c r="B26" s="74"/>
      <c r="C26" s="74"/>
      <c r="D26" s="74"/>
      <c r="E26" s="74"/>
      <c r="F26" s="74"/>
      <c r="G26" s="74"/>
      <c r="H26" s="74"/>
      <c r="I26" s="74"/>
      <c r="J26" s="74"/>
      <c r="K26" s="74"/>
      <c r="L26" s="74"/>
      <c r="M26" s="74"/>
    </row>
    <row r="27" spans="1:13">
      <c r="A27" s="110" t="s">
        <v>47</v>
      </c>
      <c r="B27" s="110"/>
      <c r="C27" s="110"/>
      <c r="D27" s="110"/>
      <c r="E27" s="110"/>
      <c r="F27" s="110"/>
      <c r="G27" s="110"/>
      <c r="H27" s="110"/>
      <c r="I27" s="110"/>
      <c r="J27" s="110"/>
      <c r="K27" s="110"/>
      <c r="L27" s="110"/>
      <c r="M27" s="110"/>
    </row>
    <row r="28" spans="1:13">
      <c r="A28" s="74" t="s">
        <v>48</v>
      </c>
      <c r="B28" s="74"/>
      <c r="C28" s="74"/>
      <c r="D28" s="74"/>
      <c r="E28" s="74"/>
      <c r="F28" s="74"/>
      <c r="G28" s="74"/>
      <c r="H28" s="74"/>
      <c r="I28" s="74"/>
      <c r="J28" s="74"/>
      <c r="K28" s="74"/>
      <c r="L28" s="74"/>
      <c r="M28" s="74"/>
    </row>
    <row r="29" spans="1:13" ht="44.25" customHeight="1">
      <c r="A29" s="108" t="s">
        <v>58</v>
      </c>
      <c r="B29" s="108"/>
      <c r="C29" s="108"/>
      <c r="D29" s="108"/>
      <c r="E29" s="108"/>
      <c r="F29" s="108"/>
      <c r="G29" s="108"/>
      <c r="H29" s="108"/>
      <c r="I29" s="108"/>
      <c r="J29" s="108"/>
      <c r="K29" s="108"/>
      <c r="L29" s="108"/>
      <c r="M29" s="108"/>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5433070866141736" right="0.23622047244094491" top="0.43307086614173229" bottom="0.43307086614173229" header="0.31496062992125984" footer="0.31496062992125984"/>
  <pageSetup paperSize="5"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158" activePane="bottomRight" state="frozen"/>
      <selection pane="topRight" activeCell="C1" sqref="C1"/>
      <selection pane="bottomLeft" activeCell="A5" sqref="A5"/>
      <selection pane="bottomRight" activeCell="C175" sqref="C175"/>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9" t="s">
        <v>70</v>
      </c>
      <c r="B1" s="119"/>
      <c r="C1" s="119"/>
      <c r="D1" s="119"/>
      <c r="E1" s="119"/>
      <c r="F1" s="119"/>
      <c r="G1" s="119"/>
      <c r="H1" s="119"/>
      <c r="I1" s="119"/>
      <c r="J1" s="119"/>
      <c r="K1" s="119"/>
      <c r="L1" s="119"/>
      <c r="M1" s="119"/>
      <c r="N1" s="119"/>
      <c r="O1" s="119"/>
      <c r="P1" s="119"/>
      <c r="Q1" s="119"/>
      <c r="R1" s="119"/>
      <c r="S1" s="119"/>
    </row>
    <row r="2" spans="1:20" ht="16.5" customHeight="1">
      <c r="A2" s="122" t="s">
        <v>59</v>
      </c>
      <c r="B2" s="123"/>
      <c r="C2" s="123"/>
      <c r="D2" s="25">
        <v>43556</v>
      </c>
      <c r="E2" s="22"/>
      <c r="F2" s="22"/>
      <c r="G2" s="22"/>
      <c r="H2" s="22"/>
      <c r="I2" s="22"/>
      <c r="J2" s="22"/>
      <c r="K2" s="22"/>
      <c r="L2" s="22"/>
      <c r="M2" s="22"/>
      <c r="N2" s="22"/>
      <c r="O2" s="22"/>
      <c r="P2" s="22"/>
      <c r="Q2" s="22"/>
      <c r="R2" s="22"/>
      <c r="S2" s="22"/>
    </row>
    <row r="3" spans="1:20" ht="24" customHeight="1">
      <c r="A3" s="118" t="s">
        <v>14</v>
      </c>
      <c r="B3" s="120" t="s">
        <v>61</v>
      </c>
      <c r="C3" s="117" t="s">
        <v>7</v>
      </c>
      <c r="D3" s="117" t="s">
        <v>55</v>
      </c>
      <c r="E3" s="117" t="s">
        <v>16</v>
      </c>
      <c r="F3" s="124" t="s">
        <v>17</v>
      </c>
      <c r="G3" s="117" t="s">
        <v>8</v>
      </c>
      <c r="H3" s="117"/>
      <c r="I3" s="117"/>
      <c r="J3" s="117" t="s">
        <v>31</v>
      </c>
      <c r="K3" s="120" t="s">
        <v>33</v>
      </c>
      <c r="L3" s="120" t="s">
        <v>50</v>
      </c>
      <c r="M3" s="120" t="s">
        <v>51</v>
      </c>
      <c r="N3" s="120" t="s">
        <v>34</v>
      </c>
      <c r="O3" s="120" t="s">
        <v>35</v>
      </c>
      <c r="P3" s="118" t="s">
        <v>54</v>
      </c>
      <c r="Q3" s="117" t="s">
        <v>52</v>
      </c>
      <c r="R3" s="117" t="s">
        <v>32</v>
      </c>
      <c r="S3" s="117" t="s">
        <v>53</v>
      </c>
      <c r="T3" s="117" t="s">
        <v>13</v>
      </c>
    </row>
    <row r="4" spans="1:20" ht="25.5" customHeight="1">
      <c r="A4" s="118"/>
      <c r="B4" s="125"/>
      <c r="C4" s="117"/>
      <c r="D4" s="117"/>
      <c r="E4" s="117"/>
      <c r="F4" s="124"/>
      <c r="G4" s="15" t="s">
        <v>9</v>
      </c>
      <c r="H4" s="15" t="s">
        <v>10</v>
      </c>
      <c r="I4" s="11" t="s">
        <v>11</v>
      </c>
      <c r="J4" s="117"/>
      <c r="K4" s="121"/>
      <c r="L4" s="121"/>
      <c r="M4" s="121"/>
      <c r="N4" s="121"/>
      <c r="O4" s="121"/>
      <c r="P4" s="118"/>
      <c r="Q4" s="118"/>
      <c r="R4" s="117"/>
      <c r="S4" s="117"/>
      <c r="T4" s="117"/>
    </row>
    <row r="5" spans="1:20">
      <c r="A5" s="4">
        <v>1</v>
      </c>
      <c r="B5" s="18" t="s">
        <v>62</v>
      </c>
      <c r="C5" s="18" t="s">
        <v>246</v>
      </c>
      <c r="D5" s="18" t="s">
        <v>23</v>
      </c>
      <c r="E5" s="48" t="s">
        <v>241</v>
      </c>
      <c r="F5" s="48" t="s">
        <v>152</v>
      </c>
      <c r="G5" s="19">
        <v>18</v>
      </c>
      <c r="H5" s="19">
        <v>23</v>
      </c>
      <c r="I5" s="54">
        <f>SUM(G5:H5)</f>
        <v>41</v>
      </c>
      <c r="J5" s="48">
        <v>8822045212</v>
      </c>
      <c r="K5" s="18" t="s">
        <v>178</v>
      </c>
      <c r="L5" s="18" t="s">
        <v>193</v>
      </c>
      <c r="M5" s="48">
        <v>9859560830</v>
      </c>
      <c r="N5" s="63" t="s">
        <v>217</v>
      </c>
      <c r="O5" s="48" t="s">
        <v>216</v>
      </c>
      <c r="P5" s="62">
        <v>43556</v>
      </c>
      <c r="Q5" s="48" t="s">
        <v>170</v>
      </c>
      <c r="R5" s="48">
        <v>38</v>
      </c>
      <c r="S5" s="18" t="s">
        <v>211</v>
      </c>
      <c r="T5" s="18"/>
    </row>
    <row r="6" spans="1:20">
      <c r="A6" s="4">
        <v>2</v>
      </c>
      <c r="B6" s="18" t="s">
        <v>62</v>
      </c>
      <c r="C6" s="18" t="s">
        <v>86</v>
      </c>
      <c r="D6" s="18" t="s">
        <v>23</v>
      </c>
      <c r="E6" s="48" t="s">
        <v>242</v>
      </c>
      <c r="F6" s="48" t="s">
        <v>152</v>
      </c>
      <c r="G6" s="19">
        <v>11</v>
      </c>
      <c r="H6" s="19">
        <v>14</v>
      </c>
      <c r="I6" s="54">
        <f t="shared" ref="I6:I69" si="0">SUM(G6:H6)</f>
        <v>25</v>
      </c>
      <c r="J6" s="48" t="s">
        <v>156</v>
      </c>
      <c r="K6" s="18" t="s">
        <v>178</v>
      </c>
      <c r="L6" s="18" t="s">
        <v>193</v>
      </c>
      <c r="M6" s="48">
        <v>9859560830</v>
      </c>
      <c r="N6" s="63" t="s">
        <v>217</v>
      </c>
      <c r="O6" s="48" t="s">
        <v>216</v>
      </c>
      <c r="P6" s="62">
        <v>43556</v>
      </c>
      <c r="Q6" s="48" t="s">
        <v>170</v>
      </c>
      <c r="R6" s="48">
        <v>38</v>
      </c>
      <c r="S6" s="18" t="s">
        <v>211</v>
      </c>
      <c r="T6" s="18"/>
    </row>
    <row r="7" spans="1:20">
      <c r="A7" s="4">
        <v>3</v>
      </c>
      <c r="B7" s="18" t="s">
        <v>62</v>
      </c>
      <c r="C7" s="18" t="s">
        <v>243</v>
      </c>
      <c r="D7" s="18" t="s">
        <v>23</v>
      </c>
      <c r="E7" s="48" t="s">
        <v>244</v>
      </c>
      <c r="F7" s="48" t="s">
        <v>152</v>
      </c>
      <c r="G7" s="19">
        <v>18</v>
      </c>
      <c r="H7" s="19">
        <v>23</v>
      </c>
      <c r="I7" s="54">
        <f t="shared" si="0"/>
        <v>41</v>
      </c>
      <c r="J7" s="48">
        <v>9854756564</v>
      </c>
      <c r="K7" s="18" t="s">
        <v>178</v>
      </c>
      <c r="L7" s="18" t="s">
        <v>193</v>
      </c>
      <c r="M7" s="48">
        <v>9859560830</v>
      </c>
      <c r="N7" s="63" t="s">
        <v>217</v>
      </c>
      <c r="O7" s="48" t="s">
        <v>216</v>
      </c>
      <c r="P7" s="62">
        <v>43556</v>
      </c>
      <c r="Q7" s="48" t="s">
        <v>170</v>
      </c>
      <c r="R7" s="48">
        <v>38</v>
      </c>
      <c r="S7" s="18" t="s">
        <v>211</v>
      </c>
      <c r="T7" s="18"/>
    </row>
    <row r="8" spans="1:20">
      <c r="A8" s="4">
        <v>4</v>
      </c>
      <c r="B8" s="18" t="s">
        <v>62</v>
      </c>
      <c r="C8" s="18" t="s">
        <v>87</v>
      </c>
      <c r="D8" s="18" t="s">
        <v>23</v>
      </c>
      <c r="E8" s="48" t="s">
        <v>245</v>
      </c>
      <c r="F8" s="48" t="s">
        <v>153</v>
      </c>
      <c r="G8" s="19">
        <v>12</v>
      </c>
      <c r="H8" s="19">
        <v>14</v>
      </c>
      <c r="I8" s="54">
        <f t="shared" si="0"/>
        <v>26</v>
      </c>
      <c r="J8" s="48">
        <v>8486194828</v>
      </c>
      <c r="K8" s="18" t="s">
        <v>178</v>
      </c>
      <c r="L8" s="18" t="s">
        <v>193</v>
      </c>
      <c r="M8" s="48">
        <v>9859560830</v>
      </c>
      <c r="N8" s="63" t="s">
        <v>217</v>
      </c>
      <c r="O8" s="48" t="s">
        <v>216</v>
      </c>
      <c r="P8" s="62">
        <v>43556</v>
      </c>
      <c r="Q8" s="48" t="s">
        <v>170</v>
      </c>
      <c r="R8" s="48">
        <v>38</v>
      </c>
      <c r="S8" s="18" t="s">
        <v>211</v>
      </c>
      <c r="T8" s="18"/>
    </row>
    <row r="9" spans="1:20">
      <c r="A9" s="4">
        <v>5</v>
      </c>
      <c r="B9" s="18" t="s">
        <v>63</v>
      </c>
      <c r="C9" s="18" t="s">
        <v>88</v>
      </c>
      <c r="D9" s="18" t="s">
        <v>25</v>
      </c>
      <c r="E9" s="48">
        <v>223</v>
      </c>
      <c r="F9" s="48"/>
      <c r="G9" s="19">
        <v>28</v>
      </c>
      <c r="H9" s="19">
        <v>25</v>
      </c>
      <c r="I9" s="54">
        <f t="shared" si="0"/>
        <v>53</v>
      </c>
      <c r="J9" s="48">
        <v>8822050144</v>
      </c>
      <c r="K9" s="63" t="s">
        <v>185</v>
      </c>
      <c r="L9" s="18" t="s">
        <v>201</v>
      </c>
      <c r="M9" s="48">
        <v>9508650335</v>
      </c>
      <c r="N9" s="63" t="s">
        <v>352</v>
      </c>
      <c r="O9" s="48" t="s">
        <v>351</v>
      </c>
      <c r="P9" s="62">
        <v>43556</v>
      </c>
      <c r="Q9" s="48" t="s">
        <v>170</v>
      </c>
      <c r="R9" s="48">
        <v>32</v>
      </c>
      <c r="S9" s="18" t="s">
        <v>211</v>
      </c>
      <c r="T9" s="18"/>
    </row>
    <row r="10" spans="1:20">
      <c r="A10" s="4">
        <v>6</v>
      </c>
      <c r="B10" s="18" t="s">
        <v>63</v>
      </c>
      <c r="C10" s="18" t="s">
        <v>89</v>
      </c>
      <c r="D10" s="18" t="s">
        <v>25</v>
      </c>
      <c r="E10" s="48">
        <v>225</v>
      </c>
      <c r="F10" s="48"/>
      <c r="G10" s="19">
        <v>10</v>
      </c>
      <c r="H10" s="19">
        <v>14</v>
      </c>
      <c r="I10" s="54">
        <f t="shared" si="0"/>
        <v>24</v>
      </c>
      <c r="J10" s="48">
        <v>8721022379</v>
      </c>
      <c r="K10" s="63" t="s">
        <v>185</v>
      </c>
      <c r="L10" s="18" t="s">
        <v>201</v>
      </c>
      <c r="M10" s="48">
        <v>9508650335</v>
      </c>
      <c r="N10" s="63" t="s">
        <v>356</v>
      </c>
      <c r="O10" s="48" t="s">
        <v>355</v>
      </c>
      <c r="P10" s="62">
        <v>43556</v>
      </c>
      <c r="Q10" s="48" t="s">
        <v>170</v>
      </c>
      <c r="R10" s="48">
        <v>32</v>
      </c>
      <c r="S10" s="18" t="s">
        <v>211</v>
      </c>
      <c r="T10" s="18"/>
    </row>
    <row r="11" spans="1:20">
      <c r="A11" s="4">
        <v>7</v>
      </c>
      <c r="B11" s="18" t="s">
        <v>63</v>
      </c>
      <c r="C11" s="18" t="s">
        <v>90</v>
      </c>
      <c r="D11" s="18" t="s">
        <v>25</v>
      </c>
      <c r="E11" s="48">
        <v>332</v>
      </c>
      <c r="F11" s="48"/>
      <c r="G11" s="19">
        <v>16</v>
      </c>
      <c r="H11" s="19">
        <v>19</v>
      </c>
      <c r="I11" s="54">
        <f t="shared" si="0"/>
        <v>35</v>
      </c>
      <c r="J11" s="48">
        <v>8471875876</v>
      </c>
      <c r="K11" s="63" t="s">
        <v>185</v>
      </c>
      <c r="L11" s="18" t="s">
        <v>201</v>
      </c>
      <c r="M11" s="48">
        <v>9508650335</v>
      </c>
      <c r="N11" s="63" t="s">
        <v>354</v>
      </c>
      <c r="O11" s="48" t="s">
        <v>353</v>
      </c>
      <c r="P11" s="62">
        <v>43556</v>
      </c>
      <c r="Q11" s="48" t="s">
        <v>170</v>
      </c>
      <c r="R11" s="48">
        <v>32</v>
      </c>
      <c r="S11" s="18" t="s">
        <v>211</v>
      </c>
      <c r="T11" s="18"/>
    </row>
    <row r="12" spans="1:20" s="52" customFormat="1">
      <c r="A12" s="49">
        <v>8</v>
      </c>
      <c r="B12" s="18" t="s">
        <v>63</v>
      </c>
      <c r="C12" s="18" t="s">
        <v>91</v>
      </c>
      <c r="D12" s="18" t="s">
        <v>25</v>
      </c>
      <c r="E12" s="48">
        <v>145</v>
      </c>
      <c r="F12" s="48"/>
      <c r="G12" s="19">
        <v>8</v>
      </c>
      <c r="H12" s="19">
        <v>11</v>
      </c>
      <c r="I12" s="54">
        <f t="shared" si="0"/>
        <v>19</v>
      </c>
      <c r="J12" s="48">
        <v>9508536267</v>
      </c>
      <c r="K12" s="63" t="s">
        <v>185</v>
      </c>
      <c r="L12" s="18" t="s">
        <v>201</v>
      </c>
      <c r="M12" s="48">
        <v>9508650335</v>
      </c>
      <c r="N12" s="63" t="s">
        <v>354</v>
      </c>
      <c r="O12" s="48" t="s">
        <v>353</v>
      </c>
      <c r="P12" s="62">
        <v>43556</v>
      </c>
      <c r="Q12" s="48" t="s">
        <v>170</v>
      </c>
      <c r="R12" s="51">
        <v>32</v>
      </c>
      <c r="S12" s="18" t="s">
        <v>211</v>
      </c>
      <c r="T12" s="50"/>
    </row>
    <row r="13" spans="1:20">
      <c r="A13" s="4">
        <v>9</v>
      </c>
      <c r="B13" s="18" t="s">
        <v>62</v>
      </c>
      <c r="C13" s="63" t="s">
        <v>92</v>
      </c>
      <c r="D13" s="18" t="s">
        <v>23</v>
      </c>
      <c r="E13" s="48" t="s">
        <v>247</v>
      </c>
      <c r="F13" s="48" t="s">
        <v>154</v>
      </c>
      <c r="G13" s="19"/>
      <c r="H13" s="19">
        <v>134</v>
      </c>
      <c r="I13" s="54">
        <f t="shared" si="0"/>
        <v>134</v>
      </c>
      <c r="J13" s="48">
        <v>9864214890</v>
      </c>
      <c r="K13" s="18" t="s">
        <v>176</v>
      </c>
      <c r="L13" s="18" t="s">
        <v>194</v>
      </c>
      <c r="M13" s="48">
        <v>8822182958</v>
      </c>
      <c r="N13" s="63" t="s">
        <v>218</v>
      </c>
      <c r="O13" s="48" t="s">
        <v>219</v>
      </c>
      <c r="P13" s="62">
        <v>43557</v>
      </c>
      <c r="Q13" s="48" t="s">
        <v>171</v>
      </c>
      <c r="R13" s="48">
        <v>28</v>
      </c>
      <c r="S13" s="18" t="s">
        <v>211</v>
      </c>
      <c r="T13" s="18"/>
    </row>
    <row r="14" spans="1:20">
      <c r="A14" s="4">
        <v>10</v>
      </c>
      <c r="B14" s="18" t="s">
        <v>63</v>
      </c>
      <c r="C14" s="18" t="s">
        <v>93</v>
      </c>
      <c r="D14" s="18" t="s">
        <v>25</v>
      </c>
      <c r="E14" s="48">
        <v>134</v>
      </c>
      <c r="F14" s="48"/>
      <c r="G14" s="19">
        <v>17</v>
      </c>
      <c r="H14" s="19">
        <v>15</v>
      </c>
      <c r="I14" s="54">
        <f t="shared" si="0"/>
        <v>32</v>
      </c>
      <c r="J14" s="48">
        <v>9678990718</v>
      </c>
      <c r="K14" s="63" t="s">
        <v>347</v>
      </c>
      <c r="L14" s="18" t="s">
        <v>348</v>
      </c>
      <c r="M14" s="48">
        <v>9957963623</v>
      </c>
      <c r="N14" s="63" t="s">
        <v>360</v>
      </c>
      <c r="O14" s="48" t="s">
        <v>359</v>
      </c>
      <c r="P14" s="62">
        <v>43557</v>
      </c>
      <c r="Q14" s="48" t="s">
        <v>171</v>
      </c>
      <c r="R14" s="48">
        <v>33</v>
      </c>
      <c r="S14" s="18" t="s">
        <v>211</v>
      </c>
      <c r="T14" s="18"/>
    </row>
    <row r="15" spans="1:20">
      <c r="A15" s="4">
        <v>11</v>
      </c>
      <c r="B15" s="18" t="s">
        <v>63</v>
      </c>
      <c r="C15" s="18" t="s">
        <v>94</v>
      </c>
      <c r="D15" s="18" t="s">
        <v>25</v>
      </c>
      <c r="E15" s="48">
        <v>165</v>
      </c>
      <c r="F15" s="48"/>
      <c r="G15" s="19">
        <v>21</v>
      </c>
      <c r="H15" s="19">
        <v>16</v>
      </c>
      <c r="I15" s="54">
        <f t="shared" si="0"/>
        <v>37</v>
      </c>
      <c r="J15" s="48">
        <v>8133915183</v>
      </c>
      <c r="K15" s="63" t="s">
        <v>347</v>
      </c>
      <c r="L15" s="18" t="s">
        <v>348</v>
      </c>
      <c r="M15" s="48">
        <v>9957963623</v>
      </c>
      <c r="N15" s="63" t="s">
        <v>360</v>
      </c>
      <c r="O15" s="48" t="s">
        <v>359</v>
      </c>
      <c r="P15" s="62">
        <v>43557</v>
      </c>
      <c r="Q15" s="48" t="s">
        <v>171</v>
      </c>
      <c r="R15" s="48">
        <v>33</v>
      </c>
      <c r="S15" s="18" t="s">
        <v>211</v>
      </c>
      <c r="T15" s="18"/>
    </row>
    <row r="16" spans="1:20">
      <c r="A16" s="4">
        <v>12</v>
      </c>
      <c r="B16" s="18" t="s">
        <v>63</v>
      </c>
      <c r="C16" s="18" t="s">
        <v>95</v>
      </c>
      <c r="D16" s="18" t="s">
        <v>25</v>
      </c>
      <c r="E16" s="48">
        <v>176</v>
      </c>
      <c r="F16" s="48"/>
      <c r="G16" s="19">
        <v>18</v>
      </c>
      <c r="H16" s="19">
        <v>15</v>
      </c>
      <c r="I16" s="54">
        <f t="shared" si="0"/>
        <v>33</v>
      </c>
      <c r="J16" s="48">
        <v>9977363199</v>
      </c>
      <c r="K16" s="63" t="s">
        <v>347</v>
      </c>
      <c r="L16" s="18" t="s">
        <v>348</v>
      </c>
      <c r="M16" s="48">
        <v>9957963623</v>
      </c>
      <c r="N16" s="63" t="s">
        <v>358</v>
      </c>
      <c r="O16" s="48" t="s">
        <v>357</v>
      </c>
      <c r="P16" s="62">
        <v>43557</v>
      </c>
      <c r="Q16" s="48" t="s">
        <v>171</v>
      </c>
      <c r="R16" s="48">
        <v>33</v>
      </c>
      <c r="S16" s="18" t="s">
        <v>211</v>
      </c>
      <c r="T16" s="18"/>
    </row>
    <row r="17" spans="1:20">
      <c r="A17" s="4">
        <v>13</v>
      </c>
      <c r="B17" s="18" t="s">
        <v>63</v>
      </c>
      <c r="C17" s="18" t="s">
        <v>96</v>
      </c>
      <c r="D17" s="18" t="s">
        <v>25</v>
      </c>
      <c r="E17" s="48">
        <v>112</v>
      </c>
      <c r="F17" s="48"/>
      <c r="G17" s="19">
        <v>13</v>
      </c>
      <c r="H17" s="19">
        <v>12</v>
      </c>
      <c r="I17" s="54">
        <f t="shared" si="0"/>
        <v>25</v>
      </c>
      <c r="J17" s="48">
        <v>8011888581</v>
      </c>
      <c r="K17" s="63" t="s">
        <v>347</v>
      </c>
      <c r="L17" s="18" t="s">
        <v>348</v>
      </c>
      <c r="M17" s="48">
        <v>9957963623</v>
      </c>
      <c r="N17" s="63" t="s">
        <v>362</v>
      </c>
      <c r="O17" s="48" t="s">
        <v>361</v>
      </c>
      <c r="P17" s="62">
        <v>43557</v>
      </c>
      <c r="Q17" s="48" t="s">
        <v>171</v>
      </c>
      <c r="R17" s="48">
        <v>33</v>
      </c>
      <c r="S17" s="18" t="s">
        <v>211</v>
      </c>
      <c r="T17" s="18"/>
    </row>
    <row r="18" spans="1:20">
      <c r="A18" s="4">
        <v>14</v>
      </c>
      <c r="B18" s="18" t="s">
        <v>62</v>
      </c>
      <c r="C18" s="18" t="s">
        <v>97</v>
      </c>
      <c r="D18" s="18" t="s">
        <v>23</v>
      </c>
      <c r="E18" s="48" t="s">
        <v>248</v>
      </c>
      <c r="F18" s="48" t="s">
        <v>152</v>
      </c>
      <c r="G18" s="19">
        <v>34</v>
      </c>
      <c r="H18" s="19">
        <v>54</v>
      </c>
      <c r="I18" s="54">
        <f t="shared" si="0"/>
        <v>88</v>
      </c>
      <c r="J18" s="48" t="s">
        <v>157</v>
      </c>
      <c r="K18" s="18" t="s">
        <v>177</v>
      </c>
      <c r="L18" s="18" t="s">
        <v>196</v>
      </c>
      <c r="M18" s="48">
        <v>9957683550</v>
      </c>
      <c r="N18" s="63" t="s">
        <v>212</v>
      </c>
      <c r="O18" s="48" t="s">
        <v>213</v>
      </c>
      <c r="P18" s="62">
        <v>43558</v>
      </c>
      <c r="Q18" s="48" t="s">
        <v>172</v>
      </c>
      <c r="R18" s="48">
        <v>40</v>
      </c>
      <c r="S18" s="18" t="s">
        <v>211</v>
      </c>
      <c r="T18" s="18"/>
    </row>
    <row r="19" spans="1:20">
      <c r="A19" s="4">
        <v>15</v>
      </c>
      <c r="B19" s="18" t="s">
        <v>62</v>
      </c>
      <c r="C19" s="18" t="s">
        <v>98</v>
      </c>
      <c r="D19" s="18" t="s">
        <v>23</v>
      </c>
      <c r="E19" s="48" t="s">
        <v>249</v>
      </c>
      <c r="F19" s="48" t="s">
        <v>152</v>
      </c>
      <c r="G19" s="19">
        <v>20</v>
      </c>
      <c r="H19" s="19">
        <v>27</v>
      </c>
      <c r="I19" s="54">
        <f t="shared" si="0"/>
        <v>47</v>
      </c>
      <c r="J19" s="48" t="s">
        <v>158</v>
      </c>
      <c r="K19" s="18" t="s">
        <v>177</v>
      </c>
      <c r="L19" s="18" t="s">
        <v>196</v>
      </c>
      <c r="M19" s="48">
        <v>9957683550</v>
      </c>
      <c r="N19" s="63" t="s">
        <v>212</v>
      </c>
      <c r="O19" s="48" t="s">
        <v>213</v>
      </c>
      <c r="P19" s="62">
        <v>43558</v>
      </c>
      <c r="Q19" s="48" t="s">
        <v>172</v>
      </c>
      <c r="R19" s="48">
        <v>38</v>
      </c>
      <c r="S19" s="18" t="s">
        <v>211</v>
      </c>
      <c r="T19" s="18"/>
    </row>
    <row r="20" spans="1:20">
      <c r="A20" s="4">
        <v>16</v>
      </c>
      <c r="B20" s="18" t="s">
        <v>63</v>
      </c>
      <c r="C20" s="18" t="s">
        <v>99</v>
      </c>
      <c r="D20" s="18" t="s">
        <v>23</v>
      </c>
      <c r="E20" s="48" t="s">
        <v>250</v>
      </c>
      <c r="F20" s="48" t="s">
        <v>153</v>
      </c>
      <c r="G20" s="19">
        <v>177</v>
      </c>
      <c r="H20" s="19">
        <v>213</v>
      </c>
      <c r="I20" s="54">
        <f t="shared" si="0"/>
        <v>390</v>
      </c>
      <c r="J20" s="48">
        <v>9854225217</v>
      </c>
      <c r="K20" s="18" t="s">
        <v>179</v>
      </c>
      <c r="L20" s="18" t="s">
        <v>197</v>
      </c>
      <c r="M20" s="48">
        <v>8876613782</v>
      </c>
      <c r="N20" s="63" t="s">
        <v>214</v>
      </c>
      <c r="O20" s="48" t="s">
        <v>215</v>
      </c>
      <c r="P20" s="62">
        <v>43558</v>
      </c>
      <c r="Q20" s="48" t="s">
        <v>172</v>
      </c>
      <c r="R20" s="48">
        <v>50</v>
      </c>
      <c r="S20" s="18" t="s">
        <v>211</v>
      </c>
      <c r="T20" s="18"/>
    </row>
    <row r="21" spans="1:20">
      <c r="A21" s="4">
        <v>17</v>
      </c>
      <c r="B21" s="18" t="s">
        <v>62</v>
      </c>
      <c r="C21" s="20" t="s">
        <v>100</v>
      </c>
      <c r="D21" s="18" t="s">
        <v>23</v>
      </c>
      <c r="E21" s="48" t="s">
        <v>251</v>
      </c>
      <c r="F21" s="48" t="s">
        <v>152</v>
      </c>
      <c r="G21" s="19">
        <v>34</v>
      </c>
      <c r="H21" s="19">
        <v>37</v>
      </c>
      <c r="I21" s="54">
        <f t="shared" si="0"/>
        <v>71</v>
      </c>
      <c r="J21" s="48" t="s">
        <v>159</v>
      </c>
      <c r="K21" s="18" t="s">
        <v>180</v>
      </c>
      <c r="L21" s="18" t="s">
        <v>204</v>
      </c>
      <c r="M21" s="48">
        <v>9854338535</v>
      </c>
      <c r="N21" s="63" t="s">
        <v>223</v>
      </c>
      <c r="O21" s="48" t="s">
        <v>222</v>
      </c>
      <c r="P21" s="62">
        <v>43559</v>
      </c>
      <c r="Q21" s="48" t="s">
        <v>173</v>
      </c>
      <c r="R21" s="48">
        <v>40</v>
      </c>
      <c r="S21" s="18" t="s">
        <v>211</v>
      </c>
      <c r="T21" s="18"/>
    </row>
    <row r="22" spans="1:20">
      <c r="A22" s="4">
        <v>18</v>
      </c>
      <c r="B22" s="18" t="s">
        <v>62</v>
      </c>
      <c r="C22" s="18" t="s">
        <v>101</v>
      </c>
      <c r="D22" s="18" t="s">
        <v>23</v>
      </c>
      <c r="E22" s="48" t="s">
        <v>252</v>
      </c>
      <c r="F22" s="48" t="s">
        <v>152</v>
      </c>
      <c r="G22" s="19">
        <v>11</v>
      </c>
      <c r="H22" s="19">
        <v>13</v>
      </c>
      <c r="I22" s="54">
        <f t="shared" si="0"/>
        <v>24</v>
      </c>
      <c r="J22" s="48" t="s">
        <v>160</v>
      </c>
      <c r="K22" s="18" t="s">
        <v>180</v>
      </c>
      <c r="L22" s="18" t="s">
        <v>204</v>
      </c>
      <c r="M22" s="48">
        <v>9854338535</v>
      </c>
      <c r="N22" s="63" t="s">
        <v>220</v>
      </c>
      <c r="O22" s="48" t="s">
        <v>221</v>
      </c>
      <c r="P22" s="62">
        <v>43559</v>
      </c>
      <c r="Q22" s="48" t="s">
        <v>173</v>
      </c>
      <c r="R22" s="48">
        <v>40</v>
      </c>
      <c r="S22" s="18" t="s">
        <v>211</v>
      </c>
      <c r="T22" s="18"/>
    </row>
    <row r="23" spans="1:20">
      <c r="A23" s="4">
        <v>19</v>
      </c>
      <c r="B23" s="18" t="s">
        <v>62</v>
      </c>
      <c r="C23" s="18" t="s">
        <v>253</v>
      </c>
      <c r="D23" s="18" t="s">
        <v>23</v>
      </c>
      <c r="E23" s="48" t="s">
        <v>254</v>
      </c>
      <c r="F23" s="48" t="s">
        <v>152</v>
      </c>
      <c r="G23" s="19">
        <v>16</v>
      </c>
      <c r="H23" s="19">
        <v>25</v>
      </c>
      <c r="I23" s="54">
        <f t="shared" si="0"/>
        <v>41</v>
      </c>
      <c r="J23" s="48">
        <v>9859101015</v>
      </c>
      <c r="K23" s="18" t="s">
        <v>180</v>
      </c>
      <c r="L23" s="18" t="s">
        <v>204</v>
      </c>
      <c r="M23" s="48">
        <v>9854338535</v>
      </c>
      <c r="N23" s="63" t="s">
        <v>220</v>
      </c>
      <c r="O23" s="48" t="s">
        <v>221</v>
      </c>
      <c r="P23" s="62">
        <v>43559</v>
      </c>
      <c r="Q23" s="48" t="s">
        <v>173</v>
      </c>
      <c r="R23" s="48">
        <v>40</v>
      </c>
      <c r="S23" s="18" t="s">
        <v>211</v>
      </c>
      <c r="T23" s="18"/>
    </row>
    <row r="24" spans="1:20">
      <c r="A24" s="4">
        <v>20</v>
      </c>
      <c r="B24" s="18" t="s">
        <v>63</v>
      </c>
      <c r="C24" s="18" t="s">
        <v>99</v>
      </c>
      <c r="D24" s="18" t="s">
        <v>23</v>
      </c>
      <c r="E24" s="48" t="s">
        <v>250</v>
      </c>
      <c r="F24" s="48" t="s">
        <v>153</v>
      </c>
      <c r="G24" s="19"/>
      <c r="H24" s="19"/>
      <c r="I24" s="54">
        <f t="shared" si="0"/>
        <v>0</v>
      </c>
      <c r="J24" s="48">
        <v>9854225217</v>
      </c>
      <c r="K24" s="18" t="s">
        <v>179</v>
      </c>
      <c r="L24" s="18" t="s">
        <v>197</v>
      </c>
      <c r="M24" s="48">
        <v>8876613782</v>
      </c>
      <c r="N24" s="63" t="s">
        <v>214</v>
      </c>
      <c r="O24" s="48" t="s">
        <v>215</v>
      </c>
      <c r="P24" s="62">
        <v>43559</v>
      </c>
      <c r="Q24" s="48" t="s">
        <v>173</v>
      </c>
      <c r="R24" s="48">
        <v>50</v>
      </c>
      <c r="S24" s="18" t="s">
        <v>211</v>
      </c>
      <c r="T24" s="18"/>
    </row>
    <row r="25" spans="1:20">
      <c r="A25" s="4">
        <v>21</v>
      </c>
      <c r="B25" s="18" t="s">
        <v>62</v>
      </c>
      <c r="C25" s="18" t="s">
        <v>255</v>
      </c>
      <c r="D25" s="18" t="s">
        <v>23</v>
      </c>
      <c r="E25" s="48" t="s">
        <v>256</v>
      </c>
      <c r="F25" s="48" t="s">
        <v>154</v>
      </c>
      <c r="G25" s="19"/>
      <c r="H25" s="19">
        <v>333</v>
      </c>
      <c r="I25" s="54">
        <f t="shared" si="0"/>
        <v>333</v>
      </c>
      <c r="J25" s="48">
        <v>9954050335</v>
      </c>
      <c r="K25" s="18" t="s">
        <v>181</v>
      </c>
      <c r="L25" s="18" t="s">
        <v>205</v>
      </c>
      <c r="M25" s="48">
        <v>9613685994</v>
      </c>
      <c r="N25" s="63" t="s">
        <v>224</v>
      </c>
      <c r="O25" s="48">
        <v>6026204465</v>
      </c>
      <c r="P25" s="62">
        <v>43560</v>
      </c>
      <c r="Q25" s="48" t="s">
        <v>174</v>
      </c>
      <c r="R25" s="48">
        <v>34</v>
      </c>
      <c r="S25" s="18" t="s">
        <v>211</v>
      </c>
      <c r="T25" s="18"/>
    </row>
    <row r="26" spans="1:20">
      <c r="A26" s="4">
        <v>22</v>
      </c>
      <c r="B26" s="18" t="s">
        <v>63</v>
      </c>
      <c r="C26" s="18" t="s">
        <v>99</v>
      </c>
      <c r="D26" s="18" t="s">
        <v>23</v>
      </c>
      <c r="E26" s="48" t="s">
        <v>250</v>
      </c>
      <c r="F26" s="48" t="s">
        <v>153</v>
      </c>
      <c r="G26" s="19"/>
      <c r="H26" s="19"/>
      <c r="I26" s="54">
        <f t="shared" si="0"/>
        <v>0</v>
      </c>
      <c r="J26" s="48">
        <v>9854225217</v>
      </c>
      <c r="K26" s="18" t="s">
        <v>179</v>
      </c>
      <c r="L26" s="18" t="s">
        <v>197</v>
      </c>
      <c r="M26" s="48">
        <v>8876613782</v>
      </c>
      <c r="N26" s="63" t="s">
        <v>214</v>
      </c>
      <c r="O26" s="48" t="s">
        <v>215</v>
      </c>
      <c r="P26" s="62">
        <v>43560</v>
      </c>
      <c r="Q26" s="48" t="s">
        <v>174</v>
      </c>
      <c r="R26" s="48">
        <v>50</v>
      </c>
      <c r="S26" s="18" t="s">
        <v>211</v>
      </c>
      <c r="T26" s="18"/>
    </row>
    <row r="27" spans="1:20">
      <c r="A27" s="4">
        <v>23</v>
      </c>
      <c r="B27" s="18" t="s">
        <v>62</v>
      </c>
      <c r="C27" s="18" t="s">
        <v>255</v>
      </c>
      <c r="D27" s="18" t="s">
        <v>23</v>
      </c>
      <c r="E27" s="48" t="s">
        <v>256</v>
      </c>
      <c r="F27" s="48" t="s">
        <v>154</v>
      </c>
      <c r="G27" s="19"/>
      <c r="H27" s="19"/>
      <c r="I27" s="54">
        <f t="shared" si="0"/>
        <v>0</v>
      </c>
      <c r="J27" s="48">
        <v>9954050335</v>
      </c>
      <c r="K27" s="18" t="s">
        <v>181</v>
      </c>
      <c r="L27" s="18" t="s">
        <v>205</v>
      </c>
      <c r="M27" s="48">
        <v>9613685994</v>
      </c>
      <c r="N27" s="63" t="s">
        <v>224</v>
      </c>
      <c r="O27" s="48">
        <v>6026204465</v>
      </c>
      <c r="P27" s="62">
        <v>43561</v>
      </c>
      <c r="Q27" s="48" t="s">
        <v>175</v>
      </c>
      <c r="R27" s="48">
        <v>34</v>
      </c>
      <c r="S27" s="18" t="s">
        <v>211</v>
      </c>
      <c r="T27" s="18"/>
    </row>
    <row r="28" spans="1:20">
      <c r="A28" s="4">
        <v>24</v>
      </c>
      <c r="B28" s="18" t="s">
        <v>63</v>
      </c>
      <c r="C28" s="18" t="s">
        <v>155</v>
      </c>
      <c r="D28" s="18" t="s">
        <v>23</v>
      </c>
      <c r="E28" s="48" t="s">
        <v>257</v>
      </c>
      <c r="F28" s="48" t="s">
        <v>154</v>
      </c>
      <c r="G28" s="19">
        <v>50</v>
      </c>
      <c r="H28" s="19">
        <v>68</v>
      </c>
      <c r="I28" s="54">
        <f t="shared" si="0"/>
        <v>118</v>
      </c>
      <c r="J28" s="48">
        <v>7896115522</v>
      </c>
      <c r="K28" s="18" t="s">
        <v>179</v>
      </c>
      <c r="L28" s="18" t="s">
        <v>197</v>
      </c>
      <c r="M28" s="48">
        <v>8876613782</v>
      </c>
      <c r="N28" s="63" t="s">
        <v>214</v>
      </c>
      <c r="O28" s="48" t="s">
        <v>215</v>
      </c>
      <c r="P28" s="62">
        <v>43561</v>
      </c>
      <c r="Q28" s="48" t="s">
        <v>175</v>
      </c>
      <c r="R28" s="48">
        <v>50</v>
      </c>
      <c r="S28" s="18" t="s">
        <v>211</v>
      </c>
      <c r="T28" s="18"/>
    </row>
    <row r="29" spans="1:20">
      <c r="A29" s="4">
        <v>25</v>
      </c>
      <c r="B29" s="18" t="s">
        <v>62</v>
      </c>
      <c r="C29" s="18" t="s">
        <v>102</v>
      </c>
      <c r="D29" s="18" t="s">
        <v>23</v>
      </c>
      <c r="E29" s="48" t="s">
        <v>258</v>
      </c>
      <c r="F29" s="48" t="s">
        <v>152</v>
      </c>
      <c r="G29" s="19">
        <v>33</v>
      </c>
      <c r="H29" s="19">
        <v>43</v>
      </c>
      <c r="I29" s="54">
        <f t="shared" si="0"/>
        <v>76</v>
      </c>
      <c r="J29" s="48" t="s">
        <v>161</v>
      </c>
      <c r="K29" s="18" t="s">
        <v>182</v>
      </c>
      <c r="L29" s="18" t="s">
        <v>202</v>
      </c>
      <c r="M29" s="48">
        <v>9864281901</v>
      </c>
      <c r="N29" s="63" t="s">
        <v>227</v>
      </c>
      <c r="O29" s="48" t="s">
        <v>226</v>
      </c>
      <c r="P29" s="62">
        <v>43563</v>
      </c>
      <c r="Q29" s="48" t="s">
        <v>170</v>
      </c>
      <c r="R29" s="48">
        <v>40</v>
      </c>
      <c r="S29" s="18" t="s">
        <v>211</v>
      </c>
      <c r="T29" s="18"/>
    </row>
    <row r="30" spans="1:20">
      <c r="A30" s="4">
        <v>26</v>
      </c>
      <c r="B30" s="18" t="s">
        <v>62</v>
      </c>
      <c r="C30" s="18" t="s">
        <v>103</v>
      </c>
      <c r="D30" s="18" t="s">
        <v>23</v>
      </c>
      <c r="E30" s="48" t="s">
        <v>259</v>
      </c>
      <c r="F30" s="48" t="s">
        <v>154</v>
      </c>
      <c r="G30" s="19"/>
      <c r="H30" s="19"/>
      <c r="I30" s="54">
        <f t="shared" si="0"/>
        <v>0</v>
      </c>
      <c r="J30" s="48"/>
      <c r="K30" s="18" t="s">
        <v>182</v>
      </c>
      <c r="L30" s="18" t="s">
        <v>202</v>
      </c>
      <c r="M30" s="48">
        <v>9864281901</v>
      </c>
      <c r="N30" s="63" t="s">
        <v>227</v>
      </c>
      <c r="O30" s="48" t="s">
        <v>226</v>
      </c>
      <c r="P30" s="62">
        <v>43563</v>
      </c>
      <c r="Q30" s="48" t="s">
        <v>170</v>
      </c>
      <c r="R30" s="48">
        <v>40</v>
      </c>
      <c r="S30" s="18" t="s">
        <v>211</v>
      </c>
      <c r="T30" s="18"/>
    </row>
    <row r="31" spans="1:20">
      <c r="A31" s="4">
        <v>27</v>
      </c>
      <c r="B31" s="18" t="s">
        <v>63</v>
      </c>
      <c r="C31" s="18" t="s">
        <v>104</v>
      </c>
      <c r="D31" s="18" t="s">
        <v>23</v>
      </c>
      <c r="E31" s="48" t="s">
        <v>260</v>
      </c>
      <c r="F31" s="48" t="s">
        <v>152</v>
      </c>
      <c r="G31" s="19">
        <v>11</v>
      </c>
      <c r="H31" s="19">
        <v>14</v>
      </c>
      <c r="I31" s="54">
        <f t="shared" si="0"/>
        <v>25</v>
      </c>
      <c r="J31" s="48">
        <v>8472850408</v>
      </c>
      <c r="K31" s="18" t="s">
        <v>183</v>
      </c>
      <c r="L31" s="18" t="s">
        <v>203</v>
      </c>
      <c r="M31" s="48">
        <v>9854473616</v>
      </c>
      <c r="N31" s="63" t="s">
        <v>236</v>
      </c>
      <c r="O31" s="48" t="s">
        <v>235</v>
      </c>
      <c r="P31" s="62">
        <v>43563</v>
      </c>
      <c r="Q31" s="48" t="s">
        <v>170</v>
      </c>
      <c r="R31" s="48">
        <v>36</v>
      </c>
      <c r="S31" s="18" t="s">
        <v>211</v>
      </c>
      <c r="T31" s="18"/>
    </row>
    <row r="32" spans="1:20">
      <c r="A32" s="4">
        <v>28</v>
      </c>
      <c r="B32" s="18" t="s">
        <v>63</v>
      </c>
      <c r="C32" s="18" t="s">
        <v>105</v>
      </c>
      <c r="D32" s="18" t="s">
        <v>23</v>
      </c>
      <c r="E32" s="48" t="s">
        <v>261</v>
      </c>
      <c r="F32" s="48" t="s">
        <v>152</v>
      </c>
      <c r="G32" s="19">
        <v>15</v>
      </c>
      <c r="H32" s="19">
        <v>15</v>
      </c>
      <c r="I32" s="54">
        <f t="shared" si="0"/>
        <v>30</v>
      </c>
      <c r="J32" s="48">
        <v>9101141219</v>
      </c>
      <c r="K32" s="18" t="s">
        <v>183</v>
      </c>
      <c r="L32" s="18" t="s">
        <v>203</v>
      </c>
      <c r="M32" s="48">
        <v>9854473616</v>
      </c>
      <c r="N32" s="63" t="s">
        <v>238</v>
      </c>
      <c r="O32" s="48" t="s">
        <v>237</v>
      </c>
      <c r="P32" s="62">
        <v>43563</v>
      </c>
      <c r="Q32" s="48" t="s">
        <v>170</v>
      </c>
      <c r="R32" s="48">
        <v>36</v>
      </c>
      <c r="S32" s="18" t="s">
        <v>211</v>
      </c>
      <c r="T32" s="18"/>
    </row>
    <row r="33" spans="1:20">
      <c r="A33" s="4">
        <v>29</v>
      </c>
      <c r="B33" s="18" t="s">
        <v>63</v>
      </c>
      <c r="C33" s="18" t="s">
        <v>106</v>
      </c>
      <c r="D33" s="18" t="s">
        <v>23</v>
      </c>
      <c r="E33" s="48" t="s">
        <v>262</v>
      </c>
      <c r="F33" s="48" t="s">
        <v>152</v>
      </c>
      <c r="G33" s="19">
        <v>9</v>
      </c>
      <c r="H33" s="19">
        <v>14</v>
      </c>
      <c r="I33" s="54">
        <f t="shared" si="0"/>
        <v>23</v>
      </c>
      <c r="J33" s="48">
        <v>9613730894</v>
      </c>
      <c r="K33" s="18" t="s">
        <v>183</v>
      </c>
      <c r="L33" s="18" t="s">
        <v>203</v>
      </c>
      <c r="M33" s="48">
        <v>9854473616</v>
      </c>
      <c r="N33" s="63" t="s">
        <v>240</v>
      </c>
      <c r="O33" s="48" t="s">
        <v>239</v>
      </c>
      <c r="P33" s="62">
        <v>43563</v>
      </c>
      <c r="Q33" s="48" t="s">
        <v>170</v>
      </c>
      <c r="R33" s="48">
        <v>36</v>
      </c>
      <c r="S33" s="18" t="s">
        <v>211</v>
      </c>
      <c r="T33" s="18"/>
    </row>
    <row r="34" spans="1:20">
      <c r="A34" s="4">
        <v>30</v>
      </c>
      <c r="B34" s="18" t="s">
        <v>62</v>
      </c>
      <c r="C34" s="18" t="s">
        <v>263</v>
      </c>
      <c r="D34" s="18" t="s">
        <v>23</v>
      </c>
      <c r="E34" s="48" t="s">
        <v>264</v>
      </c>
      <c r="F34" s="48" t="s">
        <v>152</v>
      </c>
      <c r="G34" s="19">
        <v>28</v>
      </c>
      <c r="H34" s="19">
        <v>39</v>
      </c>
      <c r="I34" s="54">
        <f t="shared" si="0"/>
        <v>67</v>
      </c>
      <c r="J34" s="48">
        <v>8133825852</v>
      </c>
      <c r="K34" s="18" t="s">
        <v>265</v>
      </c>
      <c r="L34" s="18" t="s">
        <v>349</v>
      </c>
      <c r="M34" s="48">
        <v>8876866594</v>
      </c>
      <c r="N34" s="63" t="s">
        <v>364</v>
      </c>
      <c r="O34" s="48" t="s">
        <v>363</v>
      </c>
      <c r="P34" s="62">
        <v>43564</v>
      </c>
      <c r="Q34" s="48" t="s">
        <v>171</v>
      </c>
      <c r="R34" s="48">
        <v>28</v>
      </c>
      <c r="S34" s="18" t="s">
        <v>211</v>
      </c>
      <c r="T34" s="18"/>
    </row>
    <row r="35" spans="1:20">
      <c r="A35" s="4">
        <v>31</v>
      </c>
      <c r="B35" s="18" t="s">
        <v>62</v>
      </c>
      <c r="C35" s="18" t="s">
        <v>107</v>
      </c>
      <c r="D35" s="18" t="s">
        <v>23</v>
      </c>
      <c r="E35" s="48" t="s">
        <v>266</v>
      </c>
      <c r="F35" s="48" t="s">
        <v>152</v>
      </c>
      <c r="G35" s="19">
        <v>35</v>
      </c>
      <c r="H35" s="19">
        <v>31</v>
      </c>
      <c r="I35" s="54">
        <f t="shared" si="0"/>
        <v>66</v>
      </c>
      <c r="J35" s="48">
        <v>9854701695</v>
      </c>
      <c r="K35" s="18" t="s">
        <v>265</v>
      </c>
      <c r="L35" s="18" t="s">
        <v>349</v>
      </c>
      <c r="M35" s="48">
        <v>8876866594</v>
      </c>
      <c r="N35" s="63" t="s">
        <v>366</v>
      </c>
      <c r="O35" s="48" t="s">
        <v>365</v>
      </c>
      <c r="P35" s="62">
        <v>43564</v>
      </c>
      <c r="Q35" s="48" t="s">
        <v>171</v>
      </c>
      <c r="R35" s="48">
        <v>28</v>
      </c>
      <c r="S35" s="18" t="s">
        <v>211</v>
      </c>
      <c r="T35" s="18"/>
    </row>
    <row r="36" spans="1:20">
      <c r="A36" s="4">
        <v>32</v>
      </c>
      <c r="B36" s="18" t="s">
        <v>63</v>
      </c>
      <c r="C36" s="20" t="s">
        <v>108</v>
      </c>
      <c r="D36" s="18" t="s">
        <v>23</v>
      </c>
      <c r="E36" s="48" t="s">
        <v>267</v>
      </c>
      <c r="F36" s="48" t="s">
        <v>152</v>
      </c>
      <c r="G36" s="19">
        <v>56</v>
      </c>
      <c r="H36" s="19">
        <v>58</v>
      </c>
      <c r="I36" s="54">
        <f t="shared" si="0"/>
        <v>114</v>
      </c>
      <c r="J36" s="48">
        <v>9854335636</v>
      </c>
      <c r="K36" s="18" t="s">
        <v>184</v>
      </c>
      <c r="L36" s="18" t="s">
        <v>206</v>
      </c>
      <c r="M36" s="48">
        <v>8011796038</v>
      </c>
      <c r="N36" s="63" t="s">
        <v>306</v>
      </c>
      <c r="O36" s="48" t="s">
        <v>305</v>
      </c>
      <c r="P36" s="62">
        <v>43564</v>
      </c>
      <c r="Q36" s="48" t="s">
        <v>171</v>
      </c>
      <c r="R36" s="48">
        <v>40</v>
      </c>
      <c r="S36" s="18" t="s">
        <v>211</v>
      </c>
      <c r="T36" s="18"/>
    </row>
    <row r="37" spans="1:20">
      <c r="A37" s="4">
        <v>33</v>
      </c>
      <c r="B37" s="18" t="s">
        <v>62</v>
      </c>
      <c r="C37" s="18" t="s">
        <v>109</v>
      </c>
      <c r="D37" s="18" t="s">
        <v>23</v>
      </c>
      <c r="E37" s="48" t="s">
        <v>268</v>
      </c>
      <c r="F37" s="48" t="s">
        <v>154</v>
      </c>
      <c r="G37" s="19">
        <v>243</v>
      </c>
      <c r="H37" s="19">
        <v>265</v>
      </c>
      <c r="I37" s="54">
        <f t="shared" si="0"/>
        <v>508</v>
      </c>
      <c r="J37" s="48">
        <v>9435513402</v>
      </c>
      <c r="K37" s="18" t="s">
        <v>195</v>
      </c>
      <c r="L37" s="18" t="s">
        <v>207</v>
      </c>
      <c r="M37" s="48">
        <v>9859802447</v>
      </c>
      <c r="N37" s="63" t="s">
        <v>308</v>
      </c>
      <c r="O37" s="48" t="s">
        <v>307</v>
      </c>
      <c r="P37" s="62">
        <v>43565</v>
      </c>
      <c r="Q37" s="48" t="s">
        <v>172</v>
      </c>
      <c r="R37" s="48">
        <v>35</v>
      </c>
      <c r="S37" s="18" t="s">
        <v>211</v>
      </c>
      <c r="T37" s="18"/>
    </row>
    <row r="38" spans="1:20">
      <c r="A38" s="4">
        <v>34</v>
      </c>
      <c r="B38" s="18" t="s">
        <v>63</v>
      </c>
      <c r="C38" s="18" t="s">
        <v>110</v>
      </c>
      <c r="D38" s="18" t="s">
        <v>23</v>
      </c>
      <c r="E38" s="48" t="s">
        <v>269</v>
      </c>
      <c r="F38" s="48" t="s">
        <v>154</v>
      </c>
      <c r="G38" s="19">
        <v>46</v>
      </c>
      <c r="H38" s="19">
        <v>45</v>
      </c>
      <c r="I38" s="54">
        <f t="shared" si="0"/>
        <v>91</v>
      </c>
      <c r="J38" s="48">
        <v>9365093719</v>
      </c>
      <c r="K38" s="18" t="s">
        <v>185</v>
      </c>
      <c r="L38" s="18" t="s">
        <v>201</v>
      </c>
      <c r="M38" s="48">
        <v>9508650335</v>
      </c>
      <c r="N38" s="63" t="s">
        <v>310</v>
      </c>
      <c r="O38" s="48" t="s">
        <v>309</v>
      </c>
      <c r="P38" s="62">
        <v>43565</v>
      </c>
      <c r="Q38" s="48" t="s">
        <v>172</v>
      </c>
      <c r="R38" s="48">
        <v>35</v>
      </c>
      <c r="S38" s="18" t="s">
        <v>211</v>
      </c>
      <c r="T38" s="18"/>
    </row>
    <row r="39" spans="1:20">
      <c r="A39" s="4">
        <v>35</v>
      </c>
      <c r="B39" s="18" t="s">
        <v>63</v>
      </c>
      <c r="C39" s="18" t="s">
        <v>111</v>
      </c>
      <c r="D39" s="18" t="s">
        <v>23</v>
      </c>
      <c r="E39" s="48" t="s">
        <v>270</v>
      </c>
      <c r="F39" s="48" t="s">
        <v>153</v>
      </c>
      <c r="G39" s="19">
        <v>35</v>
      </c>
      <c r="H39" s="19">
        <v>31</v>
      </c>
      <c r="I39" s="54">
        <f t="shared" si="0"/>
        <v>66</v>
      </c>
      <c r="J39" s="48">
        <v>9854584582</v>
      </c>
      <c r="K39" s="18" t="s">
        <v>185</v>
      </c>
      <c r="L39" s="18" t="s">
        <v>201</v>
      </c>
      <c r="M39" s="48">
        <v>9508650335</v>
      </c>
      <c r="N39" s="63" t="s">
        <v>310</v>
      </c>
      <c r="O39" s="48" t="s">
        <v>309</v>
      </c>
      <c r="P39" s="62">
        <v>43565</v>
      </c>
      <c r="Q39" s="48" t="s">
        <v>172</v>
      </c>
      <c r="R39" s="48">
        <v>35</v>
      </c>
      <c r="S39" s="18" t="s">
        <v>211</v>
      </c>
      <c r="T39" s="18"/>
    </row>
    <row r="40" spans="1:20">
      <c r="A40" s="4">
        <v>36</v>
      </c>
      <c r="B40" s="18" t="s">
        <v>62</v>
      </c>
      <c r="C40" s="18" t="s">
        <v>109</v>
      </c>
      <c r="D40" s="18" t="s">
        <v>23</v>
      </c>
      <c r="E40" s="48" t="s">
        <v>268</v>
      </c>
      <c r="F40" s="48" t="s">
        <v>154</v>
      </c>
      <c r="G40" s="19"/>
      <c r="H40" s="19"/>
      <c r="I40" s="54">
        <f t="shared" si="0"/>
        <v>0</v>
      </c>
      <c r="J40" s="48">
        <v>9435513402</v>
      </c>
      <c r="K40" s="18" t="s">
        <v>195</v>
      </c>
      <c r="L40" s="18" t="s">
        <v>207</v>
      </c>
      <c r="M40" s="48">
        <v>9859802447</v>
      </c>
      <c r="N40" s="63" t="s">
        <v>308</v>
      </c>
      <c r="O40" s="48" t="s">
        <v>307</v>
      </c>
      <c r="P40" s="62">
        <v>43566</v>
      </c>
      <c r="Q40" s="48" t="s">
        <v>173</v>
      </c>
      <c r="R40" s="48">
        <v>35</v>
      </c>
      <c r="S40" s="18" t="s">
        <v>211</v>
      </c>
      <c r="T40" s="18"/>
    </row>
    <row r="41" spans="1:20">
      <c r="A41" s="4">
        <v>37</v>
      </c>
      <c r="B41" s="18" t="s">
        <v>63</v>
      </c>
      <c r="C41" s="18" t="s">
        <v>112</v>
      </c>
      <c r="D41" s="18" t="s">
        <v>23</v>
      </c>
      <c r="E41" s="48" t="s">
        <v>271</v>
      </c>
      <c r="F41" s="48" t="s">
        <v>154</v>
      </c>
      <c r="G41" s="19">
        <v>177</v>
      </c>
      <c r="H41" s="19">
        <v>203</v>
      </c>
      <c r="I41" s="54">
        <f t="shared" si="0"/>
        <v>380</v>
      </c>
      <c r="J41" s="48">
        <v>7002161868</v>
      </c>
      <c r="K41" s="18" t="s">
        <v>186</v>
      </c>
      <c r="L41" s="18" t="s">
        <v>208</v>
      </c>
      <c r="M41" s="48">
        <v>9859749587</v>
      </c>
      <c r="N41" s="63" t="s">
        <v>312</v>
      </c>
      <c r="O41" s="48" t="s">
        <v>311</v>
      </c>
      <c r="P41" s="62">
        <v>43566</v>
      </c>
      <c r="Q41" s="48" t="s">
        <v>173</v>
      </c>
      <c r="R41" s="48">
        <v>35</v>
      </c>
      <c r="S41" s="18" t="s">
        <v>211</v>
      </c>
      <c r="T41" s="18"/>
    </row>
    <row r="42" spans="1:20">
      <c r="A42" s="4">
        <v>38</v>
      </c>
      <c r="B42" s="18" t="s">
        <v>62</v>
      </c>
      <c r="C42" s="18" t="s">
        <v>109</v>
      </c>
      <c r="D42" s="18" t="s">
        <v>23</v>
      </c>
      <c r="E42" s="48" t="s">
        <v>268</v>
      </c>
      <c r="F42" s="48" t="s">
        <v>154</v>
      </c>
      <c r="G42" s="19"/>
      <c r="H42" s="19"/>
      <c r="I42" s="54">
        <f t="shared" si="0"/>
        <v>0</v>
      </c>
      <c r="J42" s="48">
        <v>9435513402</v>
      </c>
      <c r="K42" s="18" t="s">
        <v>195</v>
      </c>
      <c r="L42" s="18" t="s">
        <v>207</v>
      </c>
      <c r="M42" s="48">
        <v>9859802447</v>
      </c>
      <c r="N42" s="63" t="s">
        <v>308</v>
      </c>
      <c r="O42" s="48" t="s">
        <v>307</v>
      </c>
      <c r="P42" s="62">
        <v>43567</v>
      </c>
      <c r="Q42" s="48" t="s">
        <v>174</v>
      </c>
      <c r="R42" s="48">
        <v>35</v>
      </c>
      <c r="S42" s="18" t="s">
        <v>211</v>
      </c>
      <c r="T42" s="18"/>
    </row>
    <row r="43" spans="1:20">
      <c r="A43" s="4">
        <v>39</v>
      </c>
      <c r="B43" s="18" t="s">
        <v>63</v>
      </c>
      <c r="C43" s="18" t="s">
        <v>112</v>
      </c>
      <c r="D43" s="18" t="s">
        <v>23</v>
      </c>
      <c r="E43" s="48" t="s">
        <v>271</v>
      </c>
      <c r="F43" s="48" t="s">
        <v>154</v>
      </c>
      <c r="G43" s="19"/>
      <c r="H43" s="19"/>
      <c r="I43" s="54">
        <f t="shared" si="0"/>
        <v>0</v>
      </c>
      <c r="J43" s="48"/>
      <c r="K43" s="18" t="s">
        <v>186</v>
      </c>
      <c r="L43" s="18" t="s">
        <v>208</v>
      </c>
      <c r="M43" s="48">
        <v>9859749587</v>
      </c>
      <c r="N43" s="63" t="s">
        <v>312</v>
      </c>
      <c r="O43" s="48" t="s">
        <v>311</v>
      </c>
      <c r="P43" s="62">
        <v>43567</v>
      </c>
      <c r="Q43" s="48" t="s">
        <v>174</v>
      </c>
      <c r="R43" s="48">
        <v>35</v>
      </c>
      <c r="S43" s="18" t="s">
        <v>211</v>
      </c>
      <c r="T43" s="18"/>
    </row>
    <row r="44" spans="1:20">
      <c r="A44" s="4">
        <v>40</v>
      </c>
      <c r="B44" s="18" t="s">
        <v>62</v>
      </c>
      <c r="C44" s="18" t="s">
        <v>113</v>
      </c>
      <c r="D44" s="18" t="s">
        <v>23</v>
      </c>
      <c r="E44" s="48" t="s">
        <v>272</v>
      </c>
      <c r="F44" s="48" t="s">
        <v>152</v>
      </c>
      <c r="G44" s="19">
        <v>20</v>
      </c>
      <c r="H44" s="19">
        <v>38</v>
      </c>
      <c r="I44" s="54">
        <f t="shared" si="0"/>
        <v>58</v>
      </c>
      <c r="J44" s="48" t="s">
        <v>162</v>
      </c>
      <c r="K44" s="18" t="s">
        <v>182</v>
      </c>
      <c r="L44" s="18" t="s">
        <v>202</v>
      </c>
      <c r="M44" s="48">
        <v>9864281901</v>
      </c>
      <c r="N44" s="63" t="s">
        <v>230</v>
      </c>
      <c r="O44" s="48" t="s">
        <v>228</v>
      </c>
      <c r="P44" s="62">
        <v>43572</v>
      </c>
      <c r="Q44" s="48" t="s">
        <v>172</v>
      </c>
      <c r="R44" s="48">
        <v>40</v>
      </c>
      <c r="S44" s="18" t="s">
        <v>211</v>
      </c>
      <c r="T44" s="18"/>
    </row>
    <row r="45" spans="1:20">
      <c r="A45" s="4">
        <v>41</v>
      </c>
      <c r="B45" s="18" t="s">
        <v>62</v>
      </c>
      <c r="C45" s="18" t="s">
        <v>114</v>
      </c>
      <c r="D45" s="18" t="s">
        <v>23</v>
      </c>
      <c r="E45" s="48" t="s">
        <v>273</v>
      </c>
      <c r="F45" s="48" t="s">
        <v>152</v>
      </c>
      <c r="G45" s="19">
        <v>20</v>
      </c>
      <c r="H45" s="19">
        <v>20</v>
      </c>
      <c r="I45" s="54">
        <f t="shared" si="0"/>
        <v>40</v>
      </c>
      <c r="J45" s="48" t="s">
        <v>163</v>
      </c>
      <c r="K45" s="18" t="s">
        <v>182</v>
      </c>
      <c r="L45" s="18" t="s">
        <v>202</v>
      </c>
      <c r="M45" s="48">
        <v>9864281901</v>
      </c>
      <c r="N45" s="63" t="s">
        <v>230</v>
      </c>
      <c r="O45" s="48" t="s">
        <v>228</v>
      </c>
      <c r="P45" s="62">
        <v>43572</v>
      </c>
      <c r="Q45" s="48" t="s">
        <v>172</v>
      </c>
      <c r="R45" s="48">
        <v>40</v>
      </c>
      <c r="S45" s="18" t="s">
        <v>211</v>
      </c>
      <c r="T45" s="18"/>
    </row>
    <row r="46" spans="1:20">
      <c r="A46" s="4">
        <v>42</v>
      </c>
      <c r="B46" s="18" t="s">
        <v>62</v>
      </c>
      <c r="C46" s="18" t="s">
        <v>115</v>
      </c>
      <c r="D46" s="18" t="s">
        <v>23</v>
      </c>
      <c r="E46" s="48" t="s">
        <v>274</v>
      </c>
      <c r="F46" s="48" t="s">
        <v>152</v>
      </c>
      <c r="G46" s="19">
        <v>22</v>
      </c>
      <c r="H46" s="19">
        <v>19</v>
      </c>
      <c r="I46" s="54">
        <f t="shared" si="0"/>
        <v>41</v>
      </c>
      <c r="J46" s="48" t="s">
        <v>164</v>
      </c>
      <c r="K46" s="18" t="s">
        <v>182</v>
      </c>
      <c r="L46" s="18" t="s">
        <v>202</v>
      </c>
      <c r="M46" s="48">
        <v>9864281901</v>
      </c>
      <c r="N46" s="63" t="s">
        <v>231</v>
      </c>
      <c r="O46" s="48" t="s">
        <v>229</v>
      </c>
      <c r="P46" s="62">
        <v>43572</v>
      </c>
      <c r="Q46" s="48" t="s">
        <v>172</v>
      </c>
      <c r="R46" s="48">
        <v>40</v>
      </c>
      <c r="S46" s="18" t="s">
        <v>211</v>
      </c>
      <c r="T46" s="18"/>
    </row>
    <row r="47" spans="1:20">
      <c r="A47" s="4">
        <v>43</v>
      </c>
      <c r="B47" s="18" t="s">
        <v>63</v>
      </c>
      <c r="C47" s="18" t="s">
        <v>116</v>
      </c>
      <c r="D47" s="18" t="s">
        <v>23</v>
      </c>
      <c r="E47" s="48" t="s">
        <v>275</v>
      </c>
      <c r="F47" s="48" t="s">
        <v>152</v>
      </c>
      <c r="G47" s="19">
        <v>67</v>
      </c>
      <c r="H47" s="19">
        <v>72</v>
      </c>
      <c r="I47" s="54">
        <f t="shared" si="0"/>
        <v>139</v>
      </c>
      <c r="J47" s="48" t="s">
        <v>165</v>
      </c>
      <c r="K47" s="18" t="s">
        <v>187</v>
      </c>
      <c r="L47" s="18" t="s">
        <v>234</v>
      </c>
      <c r="M47" s="48">
        <v>7002404574</v>
      </c>
      <c r="N47" s="63" t="s">
        <v>233</v>
      </c>
      <c r="O47" s="48" t="s">
        <v>232</v>
      </c>
      <c r="P47" s="62">
        <v>43572</v>
      </c>
      <c r="Q47" s="48" t="s">
        <v>172</v>
      </c>
      <c r="R47" s="48">
        <v>60</v>
      </c>
      <c r="S47" s="18" t="s">
        <v>211</v>
      </c>
      <c r="T47" s="18"/>
    </row>
    <row r="48" spans="1:20">
      <c r="A48" s="4">
        <v>44</v>
      </c>
      <c r="B48" s="18" t="s">
        <v>62</v>
      </c>
      <c r="C48" s="18" t="s">
        <v>117</v>
      </c>
      <c r="D48" s="18" t="s">
        <v>23</v>
      </c>
      <c r="E48" s="48" t="s">
        <v>276</v>
      </c>
      <c r="F48" s="48" t="s">
        <v>154</v>
      </c>
      <c r="G48" s="19">
        <v>96</v>
      </c>
      <c r="H48" s="19">
        <v>102</v>
      </c>
      <c r="I48" s="54">
        <f t="shared" si="0"/>
        <v>198</v>
      </c>
      <c r="J48" s="48"/>
      <c r="K48" s="18" t="s">
        <v>182</v>
      </c>
      <c r="L48" s="18" t="s">
        <v>202</v>
      </c>
      <c r="M48" s="48">
        <v>9864281901</v>
      </c>
      <c r="N48" s="63" t="s">
        <v>314</v>
      </c>
      <c r="O48" s="48" t="s">
        <v>313</v>
      </c>
      <c r="P48" s="62">
        <v>43573</v>
      </c>
      <c r="Q48" s="48" t="s">
        <v>173</v>
      </c>
      <c r="R48" s="48">
        <v>50</v>
      </c>
      <c r="S48" s="18" t="s">
        <v>211</v>
      </c>
      <c r="T48" s="18"/>
    </row>
    <row r="49" spans="1:20">
      <c r="A49" s="4">
        <v>45</v>
      </c>
      <c r="B49" s="18" t="s">
        <v>63</v>
      </c>
      <c r="C49" s="18" t="s">
        <v>118</v>
      </c>
      <c r="D49" s="18" t="s">
        <v>25</v>
      </c>
      <c r="E49" s="48"/>
      <c r="F49" s="48"/>
      <c r="G49" s="19">
        <v>58</v>
      </c>
      <c r="H49" s="19">
        <v>54</v>
      </c>
      <c r="I49" s="54">
        <f t="shared" si="0"/>
        <v>112</v>
      </c>
      <c r="J49" s="48">
        <v>8876354438</v>
      </c>
      <c r="K49" s="18" t="s">
        <v>184</v>
      </c>
      <c r="L49" s="18" t="s">
        <v>206</v>
      </c>
      <c r="M49" s="48">
        <v>8011796038</v>
      </c>
      <c r="N49" s="63" t="s">
        <v>373</v>
      </c>
      <c r="O49" s="48" t="s">
        <v>372</v>
      </c>
      <c r="P49" s="62">
        <v>43573</v>
      </c>
      <c r="Q49" s="48" t="s">
        <v>173</v>
      </c>
      <c r="R49" s="48">
        <v>40</v>
      </c>
      <c r="S49" s="18" t="s">
        <v>211</v>
      </c>
      <c r="T49" s="18"/>
    </row>
    <row r="50" spans="1:20">
      <c r="A50" s="4">
        <v>46</v>
      </c>
      <c r="B50" s="18" t="s">
        <v>63</v>
      </c>
      <c r="C50" s="18" t="s">
        <v>119</v>
      </c>
      <c r="D50" s="18" t="s">
        <v>25</v>
      </c>
      <c r="E50" s="48"/>
      <c r="F50" s="48"/>
      <c r="G50" s="19">
        <v>21</v>
      </c>
      <c r="H50" s="19">
        <v>23</v>
      </c>
      <c r="I50" s="54">
        <f t="shared" si="0"/>
        <v>44</v>
      </c>
      <c r="J50" s="48"/>
      <c r="K50" s="18" t="s">
        <v>184</v>
      </c>
      <c r="L50" s="18" t="s">
        <v>206</v>
      </c>
      <c r="M50" s="48">
        <v>8011796038</v>
      </c>
      <c r="N50" s="63" t="s">
        <v>373</v>
      </c>
      <c r="O50" s="48" t="s">
        <v>372</v>
      </c>
      <c r="P50" s="62">
        <v>43573</v>
      </c>
      <c r="Q50" s="48" t="s">
        <v>173</v>
      </c>
      <c r="R50" s="48">
        <v>40</v>
      </c>
      <c r="S50" s="18" t="s">
        <v>211</v>
      </c>
      <c r="T50" s="18"/>
    </row>
    <row r="51" spans="1:20">
      <c r="A51" s="4">
        <v>47</v>
      </c>
      <c r="B51" s="18" t="s">
        <v>62</v>
      </c>
      <c r="C51" s="18" t="s">
        <v>120</v>
      </c>
      <c r="D51" s="18" t="s">
        <v>25</v>
      </c>
      <c r="E51" s="48"/>
      <c r="F51" s="48"/>
      <c r="G51" s="19">
        <v>19</v>
      </c>
      <c r="H51" s="19">
        <v>15</v>
      </c>
      <c r="I51" s="54">
        <f t="shared" si="0"/>
        <v>34</v>
      </c>
      <c r="J51" s="48">
        <v>9706640212</v>
      </c>
      <c r="K51" s="18" t="s">
        <v>191</v>
      </c>
      <c r="L51" s="18" t="s">
        <v>209</v>
      </c>
      <c r="M51" s="48">
        <v>9401273868</v>
      </c>
      <c r="N51" s="63" t="s">
        <v>316</v>
      </c>
      <c r="O51" s="48" t="s">
        <v>315</v>
      </c>
      <c r="P51" s="62">
        <v>43575</v>
      </c>
      <c r="Q51" s="48" t="s">
        <v>175</v>
      </c>
      <c r="R51" s="48">
        <v>2</v>
      </c>
      <c r="S51" s="18" t="s">
        <v>211</v>
      </c>
      <c r="T51" s="18"/>
    </row>
    <row r="52" spans="1:20">
      <c r="A52" s="4">
        <v>48</v>
      </c>
      <c r="B52" s="18" t="s">
        <v>62</v>
      </c>
      <c r="C52" s="18" t="s">
        <v>121</v>
      </c>
      <c r="D52" s="18" t="s">
        <v>25</v>
      </c>
      <c r="E52" s="48"/>
      <c r="F52" s="48"/>
      <c r="G52" s="19">
        <v>15</v>
      </c>
      <c r="H52" s="19">
        <v>7</v>
      </c>
      <c r="I52" s="54">
        <f t="shared" si="0"/>
        <v>22</v>
      </c>
      <c r="J52" s="48">
        <v>9435425148</v>
      </c>
      <c r="K52" s="18" t="s">
        <v>191</v>
      </c>
      <c r="L52" s="18" t="s">
        <v>209</v>
      </c>
      <c r="M52" s="48">
        <v>9401273868</v>
      </c>
      <c r="N52" s="63" t="s">
        <v>318</v>
      </c>
      <c r="O52" s="48" t="s">
        <v>317</v>
      </c>
      <c r="P52" s="62">
        <v>43575</v>
      </c>
      <c r="Q52" s="48" t="s">
        <v>175</v>
      </c>
      <c r="R52" s="48">
        <v>2</v>
      </c>
      <c r="S52" s="18" t="s">
        <v>211</v>
      </c>
      <c r="T52" s="18"/>
    </row>
    <row r="53" spans="1:20">
      <c r="A53" s="4">
        <v>49</v>
      </c>
      <c r="B53" s="18" t="s">
        <v>62</v>
      </c>
      <c r="C53" s="18" t="s">
        <v>122</v>
      </c>
      <c r="D53" s="18" t="s">
        <v>25</v>
      </c>
      <c r="E53" s="48"/>
      <c r="F53" s="48"/>
      <c r="G53" s="19">
        <v>15</v>
      </c>
      <c r="H53" s="19">
        <v>19</v>
      </c>
      <c r="I53" s="54">
        <f t="shared" si="0"/>
        <v>34</v>
      </c>
      <c r="J53" s="48">
        <v>9435820098</v>
      </c>
      <c r="K53" s="18" t="s">
        <v>191</v>
      </c>
      <c r="L53" s="18" t="s">
        <v>209</v>
      </c>
      <c r="M53" s="48">
        <v>9401273868</v>
      </c>
      <c r="N53" s="63" t="s">
        <v>316</v>
      </c>
      <c r="O53" s="48" t="s">
        <v>315</v>
      </c>
      <c r="P53" s="62">
        <v>43575</v>
      </c>
      <c r="Q53" s="48" t="s">
        <v>175</v>
      </c>
      <c r="R53" s="48">
        <v>2</v>
      </c>
      <c r="S53" s="18" t="s">
        <v>211</v>
      </c>
      <c r="T53" s="18"/>
    </row>
    <row r="54" spans="1:20">
      <c r="A54" s="4">
        <v>50</v>
      </c>
      <c r="B54" s="18" t="s">
        <v>62</v>
      </c>
      <c r="C54" s="18" t="s">
        <v>123</v>
      </c>
      <c r="D54" s="18" t="s">
        <v>25</v>
      </c>
      <c r="E54" s="48"/>
      <c r="F54" s="48"/>
      <c r="G54" s="19">
        <v>25</v>
      </c>
      <c r="H54" s="19">
        <v>17</v>
      </c>
      <c r="I54" s="54">
        <f t="shared" si="0"/>
        <v>42</v>
      </c>
      <c r="J54" s="48">
        <v>9854659876</v>
      </c>
      <c r="K54" s="18" t="s">
        <v>191</v>
      </c>
      <c r="L54" s="18" t="s">
        <v>209</v>
      </c>
      <c r="M54" s="48">
        <v>9401273868</v>
      </c>
      <c r="N54" s="63" t="s">
        <v>316</v>
      </c>
      <c r="O54" s="48" t="s">
        <v>315</v>
      </c>
      <c r="P54" s="62">
        <v>43575</v>
      </c>
      <c r="Q54" s="48" t="s">
        <v>175</v>
      </c>
      <c r="R54" s="48">
        <v>2</v>
      </c>
      <c r="S54" s="18" t="s">
        <v>211</v>
      </c>
      <c r="T54" s="18"/>
    </row>
    <row r="55" spans="1:20">
      <c r="A55" s="4">
        <v>51</v>
      </c>
      <c r="B55" s="18" t="s">
        <v>63</v>
      </c>
      <c r="C55" s="18" t="s">
        <v>124</v>
      </c>
      <c r="D55" s="18" t="s">
        <v>23</v>
      </c>
      <c r="E55" s="48" t="s">
        <v>278</v>
      </c>
      <c r="F55" s="48" t="s">
        <v>152</v>
      </c>
      <c r="G55" s="19">
        <v>25</v>
      </c>
      <c r="H55" s="19">
        <v>26</v>
      </c>
      <c r="I55" s="54">
        <f t="shared" si="0"/>
        <v>51</v>
      </c>
      <c r="J55" s="48">
        <v>9957473741</v>
      </c>
      <c r="K55" s="18" t="s">
        <v>184</v>
      </c>
      <c r="L55" s="18" t="s">
        <v>206</v>
      </c>
      <c r="M55" s="48">
        <v>8011796038</v>
      </c>
      <c r="N55" s="63" t="s">
        <v>322</v>
      </c>
      <c r="O55" s="48" t="s">
        <v>321</v>
      </c>
      <c r="P55" s="62">
        <v>43575</v>
      </c>
      <c r="Q55" s="48" t="s">
        <v>175</v>
      </c>
      <c r="R55" s="48">
        <v>40</v>
      </c>
      <c r="S55" s="18" t="s">
        <v>211</v>
      </c>
      <c r="T55" s="18"/>
    </row>
    <row r="56" spans="1:20">
      <c r="A56" s="4">
        <v>52</v>
      </c>
      <c r="B56" s="18" t="s">
        <v>63</v>
      </c>
      <c r="C56" s="18" t="s">
        <v>125</v>
      </c>
      <c r="D56" s="18" t="s">
        <v>23</v>
      </c>
      <c r="E56" s="48" t="s">
        <v>277</v>
      </c>
      <c r="F56" s="48" t="s">
        <v>153</v>
      </c>
      <c r="G56" s="19">
        <v>40</v>
      </c>
      <c r="H56" s="19">
        <v>47</v>
      </c>
      <c r="I56" s="54">
        <f t="shared" si="0"/>
        <v>87</v>
      </c>
      <c r="J56" s="48">
        <v>9957683570</v>
      </c>
      <c r="K56" s="18" t="s">
        <v>184</v>
      </c>
      <c r="L56" s="18" t="s">
        <v>206</v>
      </c>
      <c r="M56" s="48">
        <v>8011796038</v>
      </c>
      <c r="N56" s="63" t="s">
        <v>322</v>
      </c>
      <c r="O56" s="48" t="s">
        <v>321</v>
      </c>
      <c r="P56" s="62">
        <v>43575</v>
      </c>
      <c r="Q56" s="48" t="s">
        <v>175</v>
      </c>
      <c r="R56" s="48">
        <v>40</v>
      </c>
      <c r="S56" s="18" t="s">
        <v>211</v>
      </c>
      <c r="T56" s="18"/>
    </row>
    <row r="57" spans="1:20">
      <c r="A57" s="4">
        <v>53</v>
      </c>
      <c r="B57" s="18" t="s">
        <v>62</v>
      </c>
      <c r="C57" s="18" t="s">
        <v>126</v>
      </c>
      <c r="D57" s="18" t="s">
        <v>25</v>
      </c>
      <c r="E57" s="48"/>
      <c r="F57" s="48"/>
      <c r="G57" s="19">
        <v>28</v>
      </c>
      <c r="H57" s="19">
        <v>35</v>
      </c>
      <c r="I57" s="54">
        <f t="shared" si="0"/>
        <v>63</v>
      </c>
      <c r="J57" s="48">
        <v>9577608841</v>
      </c>
      <c r="K57" s="18" t="s">
        <v>184</v>
      </c>
      <c r="L57" s="18" t="s">
        <v>206</v>
      </c>
      <c r="M57" s="48">
        <v>8011796038</v>
      </c>
      <c r="N57" s="63" t="s">
        <v>320</v>
      </c>
      <c r="O57" s="48" t="s">
        <v>319</v>
      </c>
      <c r="P57" s="62">
        <v>43577</v>
      </c>
      <c r="Q57" s="48" t="s">
        <v>170</v>
      </c>
      <c r="R57" s="48">
        <v>35</v>
      </c>
      <c r="S57" s="18" t="s">
        <v>211</v>
      </c>
      <c r="T57" s="18"/>
    </row>
    <row r="58" spans="1:20">
      <c r="A58" s="4">
        <v>54</v>
      </c>
      <c r="B58" s="18" t="s">
        <v>62</v>
      </c>
      <c r="C58" s="18" t="s">
        <v>127</v>
      </c>
      <c r="D58" s="18" t="s">
        <v>25</v>
      </c>
      <c r="E58" s="48"/>
      <c r="F58" s="48"/>
      <c r="G58" s="19">
        <v>28</v>
      </c>
      <c r="H58" s="19">
        <v>21</v>
      </c>
      <c r="I58" s="54">
        <f t="shared" si="0"/>
        <v>49</v>
      </c>
      <c r="J58" s="48">
        <v>7636949124</v>
      </c>
      <c r="K58" s="18" t="s">
        <v>184</v>
      </c>
      <c r="L58" s="18" t="s">
        <v>206</v>
      </c>
      <c r="M58" s="48">
        <v>8011796038</v>
      </c>
      <c r="N58" s="63" t="s">
        <v>320</v>
      </c>
      <c r="O58" s="48" t="s">
        <v>319</v>
      </c>
      <c r="P58" s="62">
        <v>43577</v>
      </c>
      <c r="Q58" s="48" t="s">
        <v>170</v>
      </c>
      <c r="R58" s="48">
        <v>35</v>
      </c>
      <c r="S58" s="18" t="s">
        <v>211</v>
      </c>
      <c r="T58" s="18"/>
    </row>
    <row r="59" spans="1:20">
      <c r="A59" s="4">
        <v>55</v>
      </c>
      <c r="B59" s="18" t="s">
        <v>62</v>
      </c>
      <c r="C59" s="18" t="s">
        <v>128</v>
      </c>
      <c r="D59" s="18" t="s">
        <v>25</v>
      </c>
      <c r="E59" s="48"/>
      <c r="F59" s="48"/>
      <c r="G59" s="19">
        <v>30</v>
      </c>
      <c r="H59" s="19">
        <v>17</v>
      </c>
      <c r="I59" s="54">
        <f t="shared" si="0"/>
        <v>47</v>
      </c>
      <c r="J59" s="48">
        <v>9954523593</v>
      </c>
      <c r="K59" s="18" t="s">
        <v>184</v>
      </c>
      <c r="L59" s="18" t="s">
        <v>206</v>
      </c>
      <c r="M59" s="48">
        <v>8011796038</v>
      </c>
      <c r="N59" s="63" t="s">
        <v>324</v>
      </c>
      <c r="O59" s="48" t="s">
        <v>323</v>
      </c>
      <c r="P59" s="62">
        <v>43577</v>
      </c>
      <c r="Q59" s="48" t="s">
        <v>170</v>
      </c>
      <c r="R59" s="48">
        <v>35</v>
      </c>
      <c r="S59" s="18" t="s">
        <v>211</v>
      </c>
      <c r="T59" s="18"/>
    </row>
    <row r="60" spans="1:20">
      <c r="A60" s="4">
        <v>56</v>
      </c>
      <c r="B60" s="18" t="s">
        <v>63</v>
      </c>
      <c r="C60" s="18" t="s">
        <v>129</v>
      </c>
      <c r="D60" s="18" t="s">
        <v>23</v>
      </c>
      <c r="E60" s="48" t="s">
        <v>279</v>
      </c>
      <c r="F60" s="48" t="s">
        <v>152</v>
      </c>
      <c r="G60" s="19">
        <v>27</v>
      </c>
      <c r="H60" s="19">
        <v>26</v>
      </c>
      <c r="I60" s="54">
        <f t="shared" si="0"/>
        <v>53</v>
      </c>
      <c r="J60" s="48" t="s">
        <v>166</v>
      </c>
      <c r="K60" s="18" t="s">
        <v>192</v>
      </c>
      <c r="L60" s="18" t="s">
        <v>210</v>
      </c>
      <c r="M60" s="48">
        <v>9101317811</v>
      </c>
      <c r="N60" s="63" t="s">
        <v>328</v>
      </c>
      <c r="O60" s="48" t="s">
        <v>327</v>
      </c>
      <c r="P60" s="62">
        <v>43577</v>
      </c>
      <c r="Q60" s="48" t="s">
        <v>170</v>
      </c>
      <c r="R60" s="48">
        <v>28</v>
      </c>
      <c r="S60" s="18" t="s">
        <v>211</v>
      </c>
      <c r="T60" s="18"/>
    </row>
    <row r="61" spans="1:20">
      <c r="A61" s="4">
        <v>57</v>
      </c>
      <c r="B61" s="18" t="s">
        <v>63</v>
      </c>
      <c r="C61" s="18" t="s">
        <v>130</v>
      </c>
      <c r="D61" s="18" t="s">
        <v>23</v>
      </c>
      <c r="E61" s="48" t="s">
        <v>280</v>
      </c>
      <c r="F61" s="48" t="s">
        <v>152</v>
      </c>
      <c r="G61" s="19">
        <v>19</v>
      </c>
      <c r="H61" s="19">
        <v>21</v>
      </c>
      <c r="I61" s="54">
        <f t="shared" si="0"/>
        <v>40</v>
      </c>
      <c r="J61" s="48">
        <v>7896480685</v>
      </c>
      <c r="K61" s="18" t="s">
        <v>192</v>
      </c>
      <c r="L61" s="18" t="s">
        <v>210</v>
      </c>
      <c r="M61" s="48">
        <v>9101317811</v>
      </c>
      <c r="N61" s="63" t="s">
        <v>326</v>
      </c>
      <c r="O61" s="48" t="s">
        <v>325</v>
      </c>
      <c r="P61" s="62">
        <v>43577</v>
      </c>
      <c r="Q61" s="48" t="s">
        <v>170</v>
      </c>
      <c r="R61" s="48">
        <v>28</v>
      </c>
      <c r="S61" s="18" t="s">
        <v>211</v>
      </c>
      <c r="T61" s="18"/>
    </row>
    <row r="62" spans="1:20">
      <c r="A62" s="4">
        <v>58</v>
      </c>
      <c r="B62" s="18" t="s">
        <v>63</v>
      </c>
      <c r="C62" s="18" t="s">
        <v>131</v>
      </c>
      <c r="D62" s="18" t="s">
        <v>23</v>
      </c>
      <c r="E62" s="48" t="s">
        <v>281</v>
      </c>
      <c r="F62" s="48" t="s">
        <v>152</v>
      </c>
      <c r="G62" s="19">
        <v>26</v>
      </c>
      <c r="H62" s="19">
        <v>36</v>
      </c>
      <c r="I62" s="54">
        <f t="shared" si="0"/>
        <v>62</v>
      </c>
      <c r="J62" s="48" t="s">
        <v>166</v>
      </c>
      <c r="K62" s="18" t="s">
        <v>192</v>
      </c>
      <c r="L62" s="18" t="s">
        <v>210</v>
      </c>
      <c r="M62" s="48">
        <v>9101317811</v>
      </c>
      <c r="N62" s="63" t="s">
        <v>326</v>
      </c>
      <c r="O62" s="48" t="s">
        <v>325</v>
      </c>
      <c r="P62" s="62">
        <v>43577</v>
      </c>
      <c r="Q62" s="48" t="s">
        <v>170</v>
      </c>
      <c r="R62" s="48">
        <v>28</v>
      </c>
      <c r="S62" s="18" t="s">
        <v>211</v>
      </c>
      <c r="T62" s="18"/>
    </row>
    <row r="63" spans="1:20">
      <c r="A63" s="4">
        <v>59</v>
      </c>
      <c r="B63" s="18" t="s">
        <v>62</v>
      </c>
      <c r="C63" s="18" t="s">
        <v>132</v>
      </c>
      <c r="D63" s="18" t="s">
        <v>23</v>
      </c>
      <c r="E63" s="48" t="s">
        <v>282</v>
      </c>
      <c r="F63" s="48" t="s">
        <v>152</v>
      </c>
      <c r="G63" s="19">
        <v>57</v>
      </c>
      <c r="H63" s="19">
        <v>89</v>
      </c>
      <c r="I63" s="54">
        <f t="shared" si="0"/>
        <v>146</v>
      </c>
      <c r="J63" s="48" t="s">
        <v>167</v>
      </c>
      <c r="K63" s="18" t="s">
        <v>182</v>
      </c>
      <c r="L63" s="18" t="s">
        <v>202</v>
      </c>
      <c r="M63" s="48">
        <v>9864281901</v>
      </c>
      <c r="N63" s="63" t="s">
        <v>368</v>
      </c>
      <c r="O63" s="48" t="s">
        <v>367</v>
      </c>
      <c r="P63" s="62">
        <v>43579</v>
      </c>
      <c r="Q63" s="48" t="s">
        <v>172</v>
      </c>
      <c r="R63" s="48">
        <v>33</v>
      </c>
      <c r="S63" s="18" t="s">
        <v>211</v>
      </c>
      <c r="T63" s="18"/>
    </row>
    <row r="64" spans="1:20">
      <c r="A64" s="4">
        <v>60</v>
      </c>
      <c r="B64" s="18" t="s">
        <v>63</v>
      </c>
      <c r="C64" s="18" t="s">
        <v>133</v>
      </c>
      <c r="D64" s="18" t="s">
        <v>25</v>
      </c>
      <c r="E64" s="48"/>
      <c r="F64" s="48"/>
      <c r="G64" s="19">
        <v>25</v>
      </c>
      <c r="H64" s="19">
        <v>26</v>
      </c>
      <c r="I64" s="54">
        <f t="shared" si="0"/>
        <v>51</v>
      </c>
      <c r="J64" s="48">
        <v>8638045862</v>
      </c>
      <c r="K64" s="18" t="s">
        <v>182</v>
      </c>
      <c r="L64" s="18" t="s">
        <v>202</v>
      </c>
      <c r="M64" s="48">
        <v>9864281901</v>
      </c>
      <c r="N64" s="63" t="s">
        <v>314</v>
      </c>
      <c r="O64" s="48" t="s">
        <v>313</v>
      </c>
      <c r="P64" s="62">
        <v>43579</v>
      </c>
      <c r="Q64" s="48" t="s">
        <v>172</v>
      </c>
      <c r="R64" s="48">
        <v>40</v>
      </c>
      <c r="S64" s="18" t="s">
        <v>211</v>
      </c>
      <c r="T64" s="18"/>
    </row>
    <row r="65" spans="1:20">
      <c r="A65" s="4">
        <v>61</v>
      </c>
      <c r="B65" s="18" t="s">
        <v>63</v>
      </c>
      <c r="C65" s="18" t="s">
        <v>134</v>
      </c>
      <c r="D65" s="18" t="s">
        <v>25</v>
      </c>
      <c r="E65" s="48"/>
      <c r="F65" s="48"/>
      <c r="G65" s="19">
        <v>31</v>
      </c>
      <c r="H65" s="19">
        <v>34</v>
      </c>
      <c r="I65" s="54">
        <f t="shared" si="0"/>
        <v>65</v>
      </c>
      <c r="J65" s="48">
        <v>8133961589</v>
      </c>
      <c r="K65" s="18" t="s">
        <v>182</v>
      </c>
      <c r="L65" s="18" t="s">
        <v>202</v>
      </c>
      <c r="M65" s="48">
        <v>9864281901</v>
      </c>
      <c r="N65" s="63" t="s">
        <v>369</v>
      </c>
      <c r="O65" s="48">
        <v>9577576642</v>
      </c>
      <c r="P65" s="62">
        <v>43579</v>
      </c>
      <c r="Q65" s="48" t="s">
        <v>172</v>
      </c>
      <c r="R65" s="48">
        <v>40</v>
      </c>
      <c r="S65" s="18" t="s">
        <v>211</v>
      </c>
      <c r="T65" s="18"/>
    </row>
    <row r="66" spans="1:20">
      <c r="A66" s="4">
        <v>62</v>
      </c>
      <c r="B66" s="18" t="s">
        <v>62</v>
      </c>
      <c r="C66" s="18" t="s">
        <v>135</v>
      </c>
      <c r="D66" s="18" t="s">
        <v>23</v>
      </c>
      <c r="E66" s="48" t="s">
        <v>283</v>
      </c>
      <c r="F66" s="48" t="s">
        <v>153</v>
      </c>
      <c r="G66" s="19">
        <v>57</v>
      </c>
      <c r="H66" s="19">
        <v>62</v>
      </c>
      <c r="I66" s="54">
        <f t="shared" si="0"/>
        <v>119</v>
      </c>
      <c r="J66" s="48" t="s">
        <v>168</v>
      </c>
      <c r="K66" s="18" t="s">
        <v>188</v>
      </c>
      <c r="L66" s="18" t="s">
        <v>333</v>
      </c>
      <c r="M66" s="48">
        <v>9859681945</v>
      </c>
      <c r="N66" s="63" t="s">
        <v>330</v>
      </c>
      <c r="O66" s="48" t="s">
        <v>329</v>
      </c>
      <c r="P66" s="62">
        <v>43580</v>
      </c>
      <c r="Q66" s="48" t="s">
        <v>173</v>
      </c>
      <c r="R66" s="48">
        <v>55</v>
      </c>
      <c r="S66" s="18" t="s">
        <v>211</v>
      </c>
      <c r="T66" s="18"/>
    </row>
    <row r="67" spans="1:20">
      <c r="A67" s="4">
        <v>63</v>
      </c>
      <c r="B67" s="18" t="s">
        <v>62</v>
      </c>
      <c r="C67" s="18" t="s">
        <v>136</v>
      </c>
      <c r="D67" s="18" t="s">
        <v>23</v>
      </c>
      <c r="E67" s="48" t="s">
        <v>284</v>
      </c>
      <c r="F67" s="48" t="s">
        <v>152</v>
      </c>
      <c r="G67" s="19">
        <v>18</v>
      </c>
      <c r="H67" s="19">
        <v>22</v>
      </c>
      <c r="I67" s="54">
        <f t="shared" si="0"/>
        <v>40</v>
      </c>
      <c r="J67" s="48" t="s">
        <v>169</v>
      </c>
      <c r="K67" s="18" t="s">
        <v>188</v>
      </c>
      <c r="L67" s="18" t="s">
        <v>333</v>
      </c>
      <c r="M67" s="48">
        <v>9859681945</v>
      </c>
      <c r="N67" s="63" t="s">
        <v>330</v>
      </c>
      <c r="O67" s="48" t="s">
        <v>329</v>
      </c>
      <c r="P67" s="62">
        <v>43580</v>
      </c>
      <c r="Q67" s="48" t="s">
        <v>173</v>
      </c>
      <c r="R67" s="48">
        <v>55</v>
      </c>
      <c r="S67" s="18" t="s">
        <v>211</v>
      </c>
      <c r="T67" s="18"/>
    </row>
    <row r="68" spans="1:20">
      <c r="A68" s="4">
        <v>64</v>
      </c>
      <c r="B68" s="18" t="s">
        <v>63</v>
      </c>
      <c r="C68" s="18" t="s">
        <v>285</v>
      </c>
      <c r="D68" s="18" t="s">
        <v>23</v>
      </c>
      <c r="E68" s="48" t="s">
        <v>286</v>
      </c>
      <c r="F68" s="48" t="s">
        <v>152</v>
      </c>
      <c r="G68" s="19">
        <v>97</v>
      </c>
      <c r="H68" s="19">
        <v>95</v>
      </c>
      <c r="I68" s="54">
        <f t="shared" si="0"/>
        <v>192</v>
      </c>
      <c r="J68" s="48">
        <v>9864224204</v>
      </c>
      <c r="K68" s="18" t="s">
        <v>182</v>
      </c>
      <c r="L68" s="18" t="s">
        <v>202</v>
      </c>
      <c r="M68" s="48">
        <v>9864281901</v>
      </c>
      <c r="N68" s="63" t="s">
        <v>332</v>
      </c>
      <c r="O68" s="48" t="s">
        <v>331</v>
      </c>
      <c r="P68" s="62">
        <v>43580</v>
      </c>
      <c r="Q68" s="48" t="s">
        <v>173</v>
      </c>
      <c r="R68" s="48">
        <v>60</v>
      </c>
      <c r="S68" s="18" t="s">
        <v>211</v>
      </c>
      <c r="T68" s="18"/>
    </row>
    <row r="69" spans="1:20">
      <c r="A69" s="4">
        <v>65</v>
      </c>
      <c r="B69" s="18" t="s">
        <v>62</v>
      </c>
      <c r="C69" s="18" t="s">
        <v>137</v>
      </c>
      <c r="D69" s="18" t="s">
        <v>23</v>
      </c>
      <c r="E69" s="48" t="s">
        <v>287</v>
      </c>
      <c r="F69" s="48" t="s">
        <v>153</v>
      </c>
      <c r="G69" s="19">
        <v>141</v>
      </c>
      <c r="H69" s="19">
        <v>168</v>
      </c>
      <c r="I69" s="54">
        <f t="shared" si="0"/>
        <v>309</v>
      </c>
      <c r="J69" s="48"/>
      <c r="K69" s="18" t="s">
        <v>334</v>
      </c>
      <c r="L69" s="18" t="s">
        <v>199</v>
      </c>
      <c r="M69" s="48">
        <v>9707372720</v>
      </c>
      <c r="N69" s="63" t="s">
        <v>336</v>
      </c>
      <c r="O69" s="48" t="s">
        <v>335</v>
      </c>
      <c r="P69" s="62">
        <v>43581</v>
      </c>
      <c r="Q69" s="48" t="s">
        <v>174</v>
      </c>
      <c r="R69" s="48">
        <v>50</v>
      </c>
      <c r="S69" s="18" t="s">
        <v>211</v>
      </c>
      <c r="T69" s="18"/>
    </row>
    <row r="70" spans="1:20">
      <c r="A70" s="4">
        <v>66</v>
      </c>
      <c r="B70" s="18" t="s">
        <v>63</v>
      </c>
      <c r="C70" s="18" t="s">
        <v>288</v>
      </c>
      <c r="D70" s="18" t="s">
        <v>23</v>
      </c>
      <c r="E70" s="48" t="s">
        <v>289</v>
      </c>
      <c r="F70" s="48" t="s">
        <v>152</v>
      </c>
      <c r="G70" s="19">
        <v>56</v>
      </c>
      <c r="H70" s="19">
        <v>72</v>
      </c>
      <c r="I70" s="54">
        <f t="shared" ref="I70:I133" si="1">SUM(G70:H70)</f>
        <v>128</v>
      </c>
      <c r="J70" s="48">
        <v>9706713472</v>
      </c>
      <c r="K70" s="18" t="s">
        <v>346</v>
      </c>
      <c r="L70" s="18" t="s">
        <v>350</v>
      </c>
      <c r="M70" s="48">
        <v>9401450540</v>
      </c>
      <c r="N70" s="63" t="s">
        <v>371</v>
      </c>
      <c r="O70" s="48" t="s">
        <v>370</v>
      </c>
      <c r="P70" s="62">
        <v>43581</v>
      </c>
      <c r="Q70" s="48" t="s">
        <v>174</v>
      </c>
      <c r="R70" s="48">
        <v>35</v>
      </c>
      <c r="S70" s="18" t="s">
        <v>211</v>
      </c>
      <c r="T70" s="18"/>
    </row>
    <row r="71" spans="1:20">
      <c r="A71" s="4">
        <v>67</v>
      </c>
      <c r="B71" s="18" t="s">
        <v>62</v>
      </c>
      <c r="C71" s="18" t="s">
        <v>137</v>
      </c>
      <c r="D71" s="18" t="s">
        <v>23</v>
      </c>
      <c r="E71" s="48"/>
      <c r="F71" s="48" t="s">
        <v>153</v>
      </c>
      <c r="G71" s="19"/>
      <c r="H71" s="19"/>
      <c r="I71" s="54">
        <f t="shared" si="1"/>
        <v>0</v>
      </c>
      <c r="J71" s="48"/>
      <c r="K71" s="18" t="s">
        <v>189</v>
      </c>
      <c r="L71" s="18" t="s">
        <v>199</v>
      </c>
      <c r="M71" s="48">
        <v>9707372720</v>
      </c>
      <c r="N71" s="63" t="s">
        <v>336</v>
      </c>
      <c r="O71" s="48" t="s">
        <v>335</v>
      </c>
      <c r="P71" s="62">
        <v>43582</v>
      </c>
      <c r="Q71" s="48" t="s">
        <v>174</v>
      </c>
      <c r="R71" s="48">
        <v>35</v>
      </c>
      <c r="S71" s="18" t="s">
        <v>211</v>
      </c>
      <c r="T71" s="18"/>
    </row>
    <row r="72" spans="1:20">
      <c r="A72" s="4">
        <v>68</v>
      </c>
      <c r="B72" s="18" t="s">
        <v>63</v>
      </c>
      <c r="C72" s="18" t="s">
        <v>138</v>
      </c>
      <c r="D72" s="18" t="s">
        <v>25</v>
      </c>
      <c r="E72" s="48"/>
      <c r="F72" s="48"/>
      <c r="G72" s="19">
        <v>21</v>
      </c>
      <c r="H72" s="19">
        <v>21</v>
      </c>
      <c r="I72" s="54">
        <f t="shared" si="1"/>
        <v>42</v>
      </c>
      <c r="J72" s="48">
        <v>9673838761</v>
      </c>
      <c r="K72" s="18" t="s">
        <v>192</v>
      </c>
      <c r="L72" s="18" t="s">
        <v>210</v>
      </c>
      <c r="M72" s="48">
        <v>9101317811</v>
      </c>
      <c r="N72" s="63" t="s">
        <v>328</v>
      </c>
      <c r="O72" s="48" t="s">
        <v>327</v>
      </c>
      <c r="P72" s="62">
        <v>43582</v>
      </c>
      <c r="Q72" s="48" t="s">
        <v>175</v>
      </c>
      <c r="R72" s="48">
        <v>35</v>
      </c>
      <c r="S72" s="18" t="s">
        <v>211</v>
      </c>
      <c r="T72" s="18"/>
    </row>
    <row r="73" spans="1:20">
      <c r="A73" s="4">
        <v>69</v>
      </c>
      <c r="B73" s="18" t="s">
        <v>63</v>
      </c>
      <c r="C73" s="18" t="s">
        <v>139</v>
      </c>
      <c r="D73" s="18" t="s">
        <v>25</v>
      </c>
      <c r="E73" s="48"/>
      <c r="F73" s="48"/>
      <c r="G73" s="19">
        <v>25</v>
      </c>
      <c r="H73" s="19">
        <v>20</v>
      </c>
      <c r="I73" s="54">
        <f t="shared" si="1"/>
        <v>45</v>
      </c>
      <c r="J73" s="48">
        <v>7896480685</v>
      </c>
      <c r="K73" s="18" t="s">
        <v>192</v>
      </c>
      <c r="L73" s="18" t="s">
        <v>210</v>
      </c>
      <c r="M73" s="48">
        <v>9101317811</v>
      </c>
      <c r="N73" s="63" t="s">
        <v>328</v>
      </c>
      <c r="O73" s="48" t="s">
        <v>327</v>
      </c>
      <c r="P73" s="62">
        <v>43582</v>
      </c>
      <c r="Q73" s="48" t="s">
        <v>175</v>
      </c>
      <c r="R73" s="48">
        <v>35</v>
      </c>
      <c r="S73" s="18" t="s">
        <v>211</v>
      </c>
      <c r="T73" s="18"/>
    </row>
    <row r="74" spans="1:20">
      <c r="A74" s="4">
        <v>70</v>
      </c>
      <c r="B74" s="18" t="s">
        <v>63</v>
      </c>
      <c r="C74" s="18" t="s">
        <v>140</v>
      </c>
      <c r="D74" s="18" t="s">
        <v>25</v>
      </c>
      <c r="E74" s="48"/>
      <c r="F74" s="48"/>
      <c r="G74" s="19">
        <v>10</v>
      </c>
      <c r="H74" s="19">
        <v>8</v>
      </c>
      <c r="I74" s="54">
        <f t="shared" si="1"/>
        <v>18</v>
      </c>
      <c r="J74" s="48">
        <v>9954359270</v>
      </c>
      <c r="K74" s="18" t="s">
        <v>192</v>
      </c>
      <c r="L74" s="18" t="s">
        <v>210</v>
      </c>
      <c r="M74" s="48">
        <v>9101317811</v>
      </c>
      <c r="N74" s="63" t="s">
        <v>328</v>
      </c>
      <c r="O74" s="48" t="s">
        <v>327</v>
      </c>
      <c r="P74" s="62">
        <v>43582</v>
      </c>
      <c r="Q74" s="48" t="s">
        <v>175</v>
      </c>
      <c r="R74" s="48">
        <v>35</v>
      </c>
      <c r="S74" s="18" t="s">
        <v>211</v>
      </c>
      <c r="T74" s="18"/>
    </row>
    <row r="75" spans="1:20">
      <c r="A75" s="4">
        <v>71</v>
      </c>
      <c r="B75" s="18" t="s">
        <v>63</v>
      </c>
      <c r="C75" s="18" t="s">
        <v>141</v>
      </c>
      <c r="D75" s="18" t="s">
        <v>25</v>
      </c>
      <c r="E75" s="48"/>
      <c r="F75" s="48"/>
      <c r="G75" s="19">
        <v>11</v>
      </c>
      <c r="H75" s="19">
        <v>9</v>
      </c>
      <c r="I75" s="54">
        <f t="shared" si="1"/>
        <v>20</v>
      </c>
      <c r="J75" s="48">
        <v>7896025098</v>
      </c>
      <c r="K75" s="18" t="s">
        <v>192</v>
      </c>
      <c r="L75" s="18" t="s">
        <v>210</v>
      </c>
      <c r="M75" s="48">
        <v>9101317811</v>
      </c>
      <c r="N75" s="63" t="s">
        <v>328</v>
      </c>
      <c r="O75" s="48" t="s">
        <v>327</v>
      </c>
      <c r="P75" s="62">
        <v>43582</v>
      </c>
      <c r="Q75" s="48" t="s">
        <v>175</v>
      </c>
      <c r="R75" s="48">
        <v>35</v>
      </c>
      <c r="S75" s="18" t="s">
        <v>211</v>
      </c>
      <c r="T75" s="18"/>
    </row>
    <row r="76" spans="1:20">
      <c r="A76" s="4">
        <v>72</v>
      </c>
      <c r="B76" s="18" t="s">
        <v>62</v>
      </c>
      <c r="C76" s="18" t="s">
        <v>137</v>
      </c>
      <c r="D76" s="18" t="s">
        <v>23</v>
      </c>
      <c r="E76" s="48"/>
      <c r="F76" s="48"/>
      <c r="G76" s="19"/>
      <c r="H76" s="19"/>
      <c r="I76" s="54">
        <f t="shared" si="1"/>
        <v>0</v>
      </c>
      <c r="J76" s="48"/>
      <c r="K76" s="18" t="s">
        <v>189</v>
      </c>
      <c r="L76" s="18" t="s">
        <v>199</v>
      </c>
      <c r="M76" s="48">
        <v>9707372720</v>
      </c>
      <c r="N76" s="63" t="s">
        <v>336</v>
      </c>
      <c r="O76" s="48" t="s">
        <v>335</v>
      </c>
      <c r="P76" s="62">
        <v>43584</v>
      </c>
      <c r="Q76" s="48" t="s">
        <v>170</v>
      </c>
      <c r="R76" s="48">
        <v>35</v>
      </c>
      <c r="S76" s="18" t="s">
        <v>211</v>
      </c>
      <c r="T76" s="18"/>
    </row>
    <row r="77" spans="1:20">
      <c r="A77" s="4">
        <v>73</v>
      </c>
      <c r="B77" s="18" t="s">
        <v>63</v>
      </c>
      <c r="C77" s="18" t="s">
        <v>142</v>
      </c>
      <c r="D77" s="18" t="s">
        <v>25</v>
      </c>
      <c r="E77" s="48"/>
      <c r="F77" s="48"/>
      <c r="G77" s="19">
        <v>22</v>
      </c>
      <c r="H77" s="19">
        <v>11</v>
      </c>
      <c r="I77" s="54">
        <f t="shared" si="1"/>
        <v>33</v>
      </c>
      <c r="J77" s="48">
        <v>9957060015</v>
      </c>
      <c r="K77" s="18" t="s">
        <v>190</v>
      </c>
      <c r="L77" s="63" t="s">
        <v>200</v>
      </c>
      <c r="M77" s="48">
        <v>9401450520</v>
      </c>
      <c r="N77" s="63" t="s">
        <v>338</v>
      </c>
      <c r="O77" s="48" t="s">
        <v>337</v>
      </c>
      <c r="P77" s="62">
        <v>43584</v>
      </c>
      <c r="Q77" s="48" t="s">
        <v>170</v>
      </c>
      <c r="R77" s="48">
        <v>35</v>
      </c>
      <c r="S77" s="18" t="s">
        <v>211</v>
      </c>
      <c r="T77" s="18"/>
    </row>
    <row r="78" spans="1:20">
      <c r="A78" s="4">
        <v>74</v>
      </c>
      <c r="B78" s="18" t="s">
        <v>63</v>
      </c>
      <c r="C78" s="20" t="s">
        <v>143</v>
      </c>
      <c r="D78" s="18" t="s">
        <v>25</v>
      </c>
      <c r="E78" s="48"/>
      <c r="F78" s="48"/>
      <c r="G78" s="19">
        <v>31</v>
      </c>
      <c r="H78" s="19">
        <v>19</v>
      </c>
      <c r="I78" s="54">
        <f t="shared" si="1"/>
        <v>50</v>
      </c>
      <c r="J78" s="48">
        <v>9954968981</v>
      </c>
      <c r="K78" s="18" t="s">
        <v>190</v>
      </c>
      <c r="L78" s="63" t="s">
        <v>200</v>
      </c>
      <c r="M78" s="48">
        <v>9401450520</v>
      </c>
      <c r="N78" s="63" t="s">
        <v>338</v>
      </c>
      <c r="O78" s="48" t="s">
        <v>337</v>
      </c>
      <c r="P78" s="62">
        <v>43584</v>
      </c>
      <c r="Q78" s="48" t="s">
        <v>170</v>
      </c>
      <c r="R78" s="48">
        <v>35</v>
      </c>
      <c r="S78" s="18" t="s">
        <v>211</v>
      </c>
      <c r="T78" s="18"/>
    </row>
    <row r="79" spans="1:20">
      <c r="A79" s="4">
        <v>75</v>
      </c>
      <c r="B79" s="18" t="s">
        <v>63</v>
      </c>
      <c r="C79" s="18" t="s">
        <v>144</v>
      </c>
      <c r="D79" s="18" t="s">
        <v>25</v>
      </c>
      <c r="E79" s="48"/>
      <c r="F79" s="48"/>
      <c r="G79" s="19">
        <v>21</v>
      </c>
      <c r="H79" s="19">
        <v>19</v>
      </c>
      <c r="I79" s="54">
        <f t="shared" si="1"/>
        <v>40</v>
      </c>
      <c r="J79" s="48">
        <v>8486016509</v>
      </c>
      <c r="K79" s="18" t="s">
        <v>190</v>
      </c>
      <c r="L79" s="63" t="s">
        <v>200</v>
      </c>
      <c r="M79" s="48">
        <v>9401450520</v>
      </c>
      <c r="N79" s="63" t="s">
        <v>340</v>
      </c>
      <c r="O79" s="48" t="s">
        <v>339</v>
      </c>
      <c r="P79" s="62">
        <v>43584</v>
      </c>
      <c r="Q79" s="48" t="s">
        <v>170</v>
      </c>
      <c r="R79" s="48">
        <v>35</v>
      </c>
      <c r="S79" s="18" t="s">
        <v>211</v>
      </c>
      <c r="T79" s="18"/>
    </row>
    <row r="80" spans="1:20">
      <c r="A80" s="4">
        <v>76</v>
      </c>
      <c r="B80" s="18" t="s">
        <v>62</v>
      </c>
      <c r="C80" s="18" t="s">
        <v>145</v>
      </c>
      <c r="D80" s="18" t="s">
        <v>23</v>
      </c>
      <c r="E80" s="48" t="s">
        <v>290</v>
      </c>
      <c r="F80" s="48" t="s">
        <v>154</v>
      </c>
      <c r="G80" s="19">
        <v>56</v>
      </c>
      <c r="H80" s="19">
        <v>86</v>
      </c>
      <c r="I80" s="54">
        <f t="shared" si="1"/>
        <v>142</v>
      </c>
      <c r="J80" s="48"/>
      <c r="K80" s="18" t="s">
        <v>189</v>
      </c>
      <c r="L80" s="18" t="s">
        <v>199</v>
      </c>
      <c r="M80" s="48">
        <v>9707372720</v>
      </c>
      <c r="N80" s="63" t="s">
        <v>336</v>
      </c>
      <c r="O80" s="48" t="s">
        <v>335</v>
      </c>
      <c r="P80" s="62">
        <v>43585</v>
      </c>
      <c r="Q80" s="48" t="s">
        <v>171</v>
      </c>
      <c r="R80" s="48">
        <v>35</v>
      </c>
      <c r="S80" s="18" t="s">
        <v>211</v>
      </c>
      <c r="T80" s="18"/>
    </row>
    <row r="81" spans="1:20">
      <c r="A81" s="4">
        <v>77</v>
      </c>
      <c r="B81" s="18" t="s">
        <v>63</v>
      </c>
      <c r="C81" s="18" t="s">
        <v>146</v>
      </c>
      <c r="D81" s="18" t="s">
        <v>25</v>
      </c>
      <c r="E81" s="48"/>
      <c r="F81" s="48"/>
      <c r="G81" s="19">
        <v>6</v>
      </c>
      <c r="H81" s="19">
        <v>10</v>
      </c>
      <c r="I81" s="54">
        <f t="shared" si="1"/>
        <v>16</v>
      </c>
      <c r="J81" s="48">
        <v>9859796832</v>
      </c>
      <c r="K81" s="18" t="s">
        <v>341</v>
      </c>
      <c r="L81" s="18" t="s">
        <v>198</v>
      </c>
      <c r="M81" s="48">
        <v>9435737436</v>
      </c>
      <c r="N81" s="63" t="s">
        <v>344</v>
      </c>
      <c r="O81" s="48" t="s">
        <v>342</v>
      </c>
      <c r="P81" s="62">
        <v>43585</v>
      </c>
      <c r="Q81" s="48" t="s">
        <v>171</v>
      </c>
      <c r="R81" s="48">
        <v>35</v>
      </c>
      <c r="S81" s="18" t="s">
        <v>211</v>
      </c>
      <c r="T81" s="18"/>
    </row>
    <row r="82" spans="1:20">
      <c r="A82" s="4">
        <v>78</v>
      </c>
      <c r="B82" s="18" t="s">
        <v>63</v>
      </c>
      <c r="C82" s="18" t="s">
        <v>147</v>
      </c>
      <c r="D82" s="18" t="s">
        <v>25</v>
      </c>
      <c r="E82" s="48"/>
      <c r="F82" s="48"/>
      <c r="G82" s="19">
        <v>12</v>
      </c>
      <c r="H82" s="19">
        <v>9</v>
      </c>
      <c r="I82" s="54">
        <f t="shared" si="1"/>
        <v>21</v>
      </c>
      <c r="J82" s="48">
        <v>9435231386</v>
      </c>
      <c r="K82" s="18" t="s">
        <v>341</v>
      </c>
      <c r="L82" s="18" t="s">
        <v>198</v>
      </c>
      <c r="M82" s="48">
        <v>9435737436</v>
      </c>
      <c r="N82" s="63" t="s">
        <v>345</v>
      </c>
      <c r="O82" s="48" t="s">
        <v>343</v>
      </c>
      <c r="P82" s="62">
        <v>43585</v>
      </c>
      <c r="Q82" s="48" t="s">
        <v>171</v>
      </c>
      <c r="R82" s="48">
        <v>35</v>
      </c>
      <c r="S82" s="18" t="s">
        <v>211</v>
      </c>
      <c r="T82" s="18"/>
    </row>
    <row r="83" spans="1:20">
      <c r="A83" s="4">
        <v>79</v>
      </c>
      <c r="B83" s="18" t="s">
        <v>63</v>
      </c>
      <c r="C83" s="18" t="s">
        <v>148</v>
      </c>
      <c r="D83" s="18" t="s">
        <v>25</v>
      </c>
      <c r="E83" s="48"/>
      <c r="F83" s="48"/>
      <c r="G83" s="19">
        <v>11</v>
      </c>
      <c r="H83" s="19">
        <v>6</v>
      </c>
      <c r="I83" s="54">
        <f t="shared" si="1"/>
        <v>17</v>
      </c>
      <c r="J83" s="48">
        <v>9613148827</v>
      </c>
      <c r="K83" s="18" t="s">
        <v>341</v>
      </c>
      <c r="L83" s="18" t="s">
        <v>198</v>
      </c>
      <c r="M83" s="48">
        <v>9435737436</v>
      </c>
      <c r="N83" s="63" t="s">
        <v>345</v>
      </c>
      <c r="O83" s="48" t="s">
        <v>343</v>
      </c>
      <c r="P83" s="62">
        <v>43585</v>
      </c>
      <c r="Q83" s="48" t="s">
        <v>171</v>
      </c>
      <c r="R83" s="48">
        <v>35</v>
      </c>
      <c r="S83" s="18" t="s">
        <v>211</v>
      </c>
      <c r="T83" s="18"/>
    </row>
    <row r="84" spans="1:20">
      <c r="A84" s="4">
        <v>80</v>
      </c>
      <c r="B84" s="18" t="s">
        <v>63</v>
      </c>
      <c r="C84" s="18" t="s">
        <v>149</v>
      </c>
      <c r="D84" s="18" t="s">
        <v>25</v>
      </c>
      <c r="E84" s="48"/>
      <c r="F84" s="48"/>
      <c r="G84" s="19">
        <v>7</v>
      </c>
      <c r="H84" s="19">
        <v>8</v>
      </c>
      <c r="I84" s="54">
        <f t="shared" si="1"/>
        <v>15</v>
      </c>
      <c r="J84" s="48">
        <v>9401994350</v>
      </c>
      <c r="K84" s="18" t="s">
        <v>341</v>
      </c>
      <c r="L84" s="18" t="s">
        <v>198</v>
      </c>
      <c r="M84" s="48">
        <v>9435737436</v>
      </c>
      <c r="N84" s="63" t="s">
        <v>344</v>
      </c>
      <c r="O84" s="48" t="s">
        <v>342</v>
      </c>
      <c r="P84" s="62">
        <v>43585</v>
      </c>
      <c r="Q84" s="48" t="s">
        <v>171</v>
      </c>
      <c r="R84" s="48">
        <v>35</v>
      </c>
      <c r="S84" s="18" t="s">
        <v>211</v>
      </c>
      <c r="T84" s="18"/>
    </row>
    <row r="85" spans="1:20">
      <c r="A85" s="4">
        <v>81</v>
      </c>
      <c r="B85" s="18" t="s">
        <v>63</v>
      </c>
      <c r="C85" s="18" t="s">
        <v>150</v>
      </c>
      <c r="D85" s="18" t="s">
        <v>25</v>
      </c>
      <c r="E85" s="48"/>
      <c r="F85" s="48"/>
      <c r="G85" s="19">
        <v>11</v>
      </c>
      <c r="H85" s="19">
        <v>13</v>
      </c>
      <c r="I85" s="54">
        <f t="shared" si="1"/>
        <v>24</v>
      </c>
      <c r="J85" s="48">
        <v>9854141598</v>
      </c>
      <c r="K85" s="18" t="s">
        <v>341</v>
      </c>
      <c r="L85" s="18" t="s">
        <v>198</v>
      </c>
      <c r="M85" s="48">
        <v>9435737436</v>
      </c>
      <c r="N85" s="63" t="s">
        <v>344</v>
      </c>
      <c r="O85" s="48" t="s">
        <v>342</v>
      </c>
      <c r="P85" s="62">
        <v>43585</v>
      </c>
      <c r="Q85" s="48" t="s">
        <v>171</v>
      </c>
      <c r="R85" s="48">
        <v>35</v>
      </c>
      <c r="S85" s="18" t="s">
        <v>211</v>
      </c>
      <c r="T85" s="18"/>
    </row>
    <row r="86" spans="1:20">
      <c r="A86" s="4">
        <v>82</v>
      </c>
      <c r="B86" s="18" t="s">
        <v>63</v>
      </c>
      <c r="C86" s="18" t="s">
        <v>151</v>
      </c>
      <c r="D86" s="18" t="s">
        <v>25</v>
      </c>
      <c r="E86" s="48"/>
      <c r="F86" s="48"/>
      <c r="G86" s="19">
        <v>8</v>
      </c>
      <c r="H86" s="19">
        <v>14</v>
      </c>
      <c r="I86" s="54">
        <f t="shared" si="1"/>
        <v>22</v>
      </c>
      <c r="J86" s="48">
        <v>7399499764</v>
      </c>
      <c r="K86" s="18" t="s">
        <v>341</v>
      </c>
      <c r="L86" s="18" t="s">
        <v>198</v>
      </c>
      <c r="M86" s="48">
        <v>9435737436</v>
      </c>
      <c r="N86" s="63" t="s">
        <v>344</v>
      </c>
      <c r="O86" s="48" t="s">
        <v>342</v>
      </c>
      <c r="P86" s="62">
        <v>43585</v>
      </c>
      <c r="Q86" s="48" t="s">
        <v>171</v>
      </c>
      <c r="R86" s="48">
        <v>35</v>
      </c>
      <c r="S86" s="18" t="s">
        <v>211</v>
      </c>
      <c r="T86" s="18"/>
    </row>
    <row r="87" spans="1:20">
      <c r="A87" s="4">
        <v>83</v>
      </c>
      <c r="B87" s="17"/>
      <c r="C87" s="18"/>
      <c r="D87" s="18"/>
      <c r="E87" s="48"/>
      <c r="F87" s="48"/>
      <c r="G87" s="19"/>
      <c r="H87" s="19"/>
      <c r="I87" s="54">
        <f t="shared" si="1"/>
        <v>0</v>
      </c>
      <c r="J87" s="18"/>
      <c r="K87" s="18"/>
      <c r="L87" s="18"/>
      <c r="M87" s="48"/>
      <c r="N87" s="18"/>
      <c r="O87" s="48"/>
      <c r="P87" s="24"/>
      <c r="Q87" s="18"/>
      <c r="R87" s="18"/>
      <c r="S87" s="18"/>
      <c r="T87" s="18"/>
    </row>
    <row r="88" spans="1:20">
      <c r="A88" s="4">
        <v>84</v>
      </c>
      <c r="B88" s="17"/>
      <c r="C88" s="18"/>
      <c r="D88" s="18"/>
      <c r="E88" s="48"/>
      <c r="F88" s="48"/>
      <c r="G88" s="19"/>
      <c r="H88" s="19"/>
      <c r="I88" s="54">
        <f t="shared" si="1"/>
        <v>0</v>
      </c>
      <c r="J88" s="18"/>
      <c r="K88" s="18"/>
      <c r="L88" s="18"/>
      <c r="M88" s="48"/>
      <c r="N88" s="18"/>
      <c r="O88" s="48"/>
      <c r="P88" s="24"/>
      <c r="Q88" s="18"/>
      <c r="R88" s="18"/>
      <c r="S88" s="18"/>
      <c r="T88" s="18"/>
    </row>
    <row r="89" spans="1:20">
      <c r="A89" s="4">
        <v>85</v>
      </c>
      <c r="B89" s="17"/>
      <c r="C89" s="18"/>
      <c r="D89" s="18"/>
      <c r="E89" s="48"/>
      <c r="F89" s="48"/>
      <c r="G89" s="19"/>
      <c r="H89" s="19"/>
      <c r="I89" s="54">
        <f t="shared" si="1"/>
        <v>0</v>
      </c>
      <c r="J89" s="18"/>
      <c r="K89" s="18"/>
      <c r="L89" s="18"/>
      <c r="M89" s="48"/>
      <c r="N89" s="18"/>
      <c r="O89" s="48"/>
      <c r="P89" s="24"/>
      <c r="Q89" s="18"/>
      <c r="R89" s="18"/>
      <c r="S89" s="18"/>
      <c r="T89" s="18"/>
    </row>
    <row r="90" spans="1:20">
      <c r="A90" s="4">
        <v>86</v>
      </c>
      <c r="B90" s="17"/>
      <c r="C90" s="18"/>
      <c r="D90" s="18"/>
      <c r="E90" s="48"/>
      <c r="F90" s="48"/>
      <c r="G90" s="19"/>
      <c r="H90" s="19"/>
      <c r="I90" s="54">
        <f t="shared" si="1"/>
        <v>0</v>
      </c>
      <c r="J90" s="18"/>
      <c r="K90" s="18"/>
      <c r="L90" s="18"/>
      <c r="M90" s="48"/>
      <c r="N90" s="18"/>
      <c r="O90" s="48"/>
      <c r="P90" s="24"/>
      <c r="Q90" s="18"/>
      <c r="R90" s="18"/>
      <c r="S90" s="18"/>
      <c r="T90" s="18"/>
    </row>
    <row r="91" spans="1:20">
      <c r="A91" s="4">
        <v>87</v>
      </c>
      <c r="B91" s="17"/>
      <c r="C91" s="18"/>
      <c r="D91" s="18"/>
      <c r="E91" s="48"/>
      <c r="F91" s="48"/>
      <c r="G91" s="19"/>
      <c r="H91" s="19"/>
      <c r="I91" s="54">
        <f t="shared" si="1"/>
        <v>0</v>
      </c>
      <c r="J91" s="18"/>
      <c r="K91" s="18"/>
      <c r="L91" s="18"/>
      <c r="M91" s="48"/>
      <c r="N91" s="18"/>
      <c r="O91" s="48"/>
      <c r="P91" s="24"/>
      <c r="Q91" s="18"/>
      <c r="R91" s="18"/>
      <c r="S91" s="18"/>
      <c r="T91" s="18"/>
    </row>
    <row r="92" spans="1:20">
      <c r="A92" s="4">
        <v>88</v>
      </c>
      <c r="B92" s="17"/>
      <c r="C92" s="18"/>
      <c r="D92" s="18"/>
      <c r="E92" s="48"/>
      <c r="F92" s="48"/>
      <c r="G92" s="19"/>
      <c r="H92" s="19"/>
      <c r="I92" s="54">
        <f t="shared" si="1"/>
        <v>0</v>
      </c>
      <c r="J92" s="18"/>
      <c r="K92" s="18"/>
      <c r="L92" s="18"/>
      <c r="M92" s="48"/>
      <c r="N92" s="18"/>
      <c r="O92" s="48"/>
      <c r="P92" s="24"/>
      <c r="Q92" s="18"/>
      <c r="R92" s="18"/>
      <c r="S92" s="18"/>
      <c r="T92" s="18"/>
    </row>
    <row r="93" spans="1:20">
      <c r="A93" s="4">
        <v>89</v>
      </c>
      <c r="B93" s="17"/>
      <c r="C93" s="18"/>
      <c r="D93" s="18"/>
      <c r="E93" s="48"/>
      <c r="F93" s="48"/>
      <c r="G93" s="19"/>
      <c r="H93" s="19"/>
      <c r="I93" s="54">
        <f t="shared" si="1"/>
        <v>0</v>
      </c>
      <c r="J93" s="18"/>
      <c r="K93" s="18"/>
      <c r="L93" s="18"/>
      <c r="M93" s="48"/>
      <c r="N93" s="18"/>
      <c r="O93" s="48"/>
      <c r="P93" s="24"/>
      <c r="Q93" s="18"/>
      <c r="R93" s="18"/>
      <c r="S93" s="18"/>
      <c r="T93" s="18"/>
    </row>
    <row r="94" spans="1:20">
      <c r="A94" s="4">
        <v>90</v>
      </c>
      <c r="B94" s="17"/>
      <c r="C94" s="18"/>
      <c r="D94" s="18"/>
      <c r="E94" s="48"/>
      <c r="F94" s="48"/>
      <c r="G94" s="19"/>
      <c r="H94" s="19"/>
      <c r="I94" s="54">
        <f t="shared" si="1"/>
        <v>0</v>
      </c>
      <c r="J94" s="18"/>
      <c r="K94" s="18"/>
      <c r="L94" s="18"/>
      <c r="M94" s="48"/>
      <c r="N94" s="18"/>
      <c r="O94" s="48"/>
      <c r="P94" s="24"/>
      <c r="Q94" s="18"/>
      <c r="R94" s="18"/>
      <c r="S94" s="18"/>
      <c r="T94" s="18"/>
    </row>
    <row r="95" spans="1:20">
      <c r="A95" s="4">
        <v>91</v>
      </c>
      <c r="B95" s="17"/>
      <c r="C95" s="18"/>
      <c r="D95" s="18"/>
      <c r="E95" s="48"/>
      <c r="F95" s="48"/>
      <c r="G95" s="19"/>
      <c r="H95" s="19"/>
      <c r="I95" s="54">
        <f t="shared" si="1"/>
        <v>0</v>
      </c>
      <c r="J95" s="18"/>
      <c r="K95" s="18"/>
      <c r="L95" s="18"/>
      <c r="M95" s="48"/>
      <c r="N95" s="18"/>
      <c r="O95" s="48"/>
      <c r="P95" s="24"/>
      <c r="Q95" s="18"/>
      <c r="R95" s="18"/>
      <c r="S95" s="18"/>
      <c r="T95" s="18"/>
    </row>
    <row r="96" spans="1:20">
      <c r="A96" s="4">
        <v>92</v>
      </c>
      <c r="B96" s="17"/>
      <c r="C96" s="18"/>
      <c r="D96" s="18"/>
      <c r="E96" s="48"/>
      <c r="F96" s="48"/>
      <c r="G96" s="19"/>
      <c r="H96" s="19"/>
      <c r="I96" s="54">
        <f t="shared" si="1"/>
        <v>0</v>
      </c>
      <c r="J96" s="18"/>
      <c r="K96" s="18"/>
      <c r="L96" s="18"/>
      <c r="M96" s="48"/>
      <c r="N96" s="18"/>
      <c r="O96" s="48"/>
      <c r="P96" s="24"/>
      <c r="Q96" s="18"/>
      <c r="R96" s="18"/>
      <c r="S96" s="18"/>
      <c r="T96" s="18"/>
    </row>
    <row r="97" spans="1:20">
      <c r="A97" s="4">
        <v>93</v>
      </c>
      <c r="B97" s="17"/>
      <c r="C97" s="18"/>
      <c r="D97" s="18"/>
      <c r="E97" s="48"/>
      <c r="F97" s="48"/>
      <c r="G97" s="19"/>
      <c r="H97" s="19"/>
      <c r="I97" s="54">
        <f t="shared" si="1"/>
        <v>0</v>
      </c>
      <c r="J97" s="18"/>
      <c r="K97" s="18"/>
      <c r="L97" s="18"/>
      <c r="M97" s="48"/>
      <c r="N97" s="18"/>
      <c r="O97" s="48"/>
      <c r="P97" s="24"/>
      <c r="Q97" s="18"/>
      <c r="R97" s="18"/>
      <c r="S97" s="18"/>
      <c r="T97" s="18"/>
    </row>
    <row r="98" spans="1:20">
      <c r="A98" s="4">
        <v>94</v>
      </c>
      <c r="B98" s="17"/>
      <c r="C98" s="18"/>
      <c r="D98" s="18"/>
      <c r="E98" s="48"/>
      <c r="F98" s="48"/>
      <c r="G98" s="19"/>
      <c r="H98" s="19"/>
      <c r="I98" s="54">
        <f t="shared" si="1"/>
        <v>0</v>
      </c>
      <c r="J98" s="18"/>
      <c r="K98" s="18"/>
      <c r="L98" s="18"/>
      <c r="M98" s="48"/>
      <c r="N98" s="18"/>
      <c r="O98" s="48"/>
      <c r="P98" s="24"/>
      <c r="Q98" s="18"/>
      <c r="R98" s="18"/>
      <c r="S98" s="18"/>
      <c r="T98" s="18"/>
    </row>
    <row r="99" spans="1:20">
      <c r="A99" s="4">
        <v>95</v>
      </c>
      <c r="B99" s="17"/>
      <c r="C99" s="18"/>
      <c r="D99" s="18"/>
      <c r="E99" s="48"/>
      <c r="F99" s="48"/>
      <c r="G99" s="19"/>
      <c r="H99" s="19"/>
      <c r="I99" s="54">
        <f t="shared" si="1"/>
        <v>0</v>
      </c>
      <c r="J99" s="18"/>
      <c r="K99" s="18"/>
      <c r="L99" s="18"/>
      <c r="M99" s="48"/>
      <c r="N99" s="18"/>
      <c r="O99" s="48"/>
      <c r="P99" s="24"/>
      <c r="Q99" s="18"/>
      <c r="R99" s="18"/>
      <c r="S99" s="18"/>
      <c r="T99" s="18"/>
    </row>
    <row r="100" spans="1:20">
      <c r="A100" s="4">
        <v>96</v>
      </c>
      <c r="B100" s="17"/>
      <c r="C100" s="18"/>
      <c r="D100" s="18"/>
      <c r="E100" s="48"/>
      <c r="F100" s="48"/>
      <c r="G100" s="19"/>
      <c r="H100" s="19"/>
      <c r="I100" s="54">
        <f t="shared" si="1"/>
        <v>0</v>
      </c>
      <c r="J100" s="18"/>
      <c r="K100" s="18"/>
      <c r="L100" s="18"/>
      <c r="M100" s="48"/>
      <c r="N100" s="18"/>
      <c r="O100" s="48"/>
      <c r="P100" s="24"/>
      <c r="Q100" s="18"/>
      <c r="R100" s="18"/>
      <c r="S100" s="18"/>
      <c r="T100" s="18"/>
    </row>
    <row r="101" spans="1:20">
      <c r="A101" s="4">
        <v>97</v>
      </c>
      <c r="B101" s="17"/>
      <c r="C101" s="18"/>
      <c r="D101" s="18"/>
      <c r="E101" s="48"/>
      <c r="F101" s="48"/>
      <c r="G101" s="19"/>
      <c r="H101" s="19"/>
      <c r="I101" s="54">
        <f t="shared" si="1"/>
        <v>0</v>
      </c>
      <c r="J101" s="18"/>
      <c r="K101" s="18"/>
      <c r="L101" s="18"/>
      <c r="M101" s="48"/>
      <c r="N101" s="18"/>
      <c r="O101" s="48"/>
      <c r="P101" s="24"/>
      <c r="Q101" s="18"/>
      <c r="R101" s="18"/>
      <c r="S101" s="18"/>
      <c r="T101" s="18"/>
    </row>
    <row r="102" spans="1:20">
      <c r="A102" s="4">
        <v>98</v>
      </c>
      <c r="B102" s="17"/>
      <c r="C102" s="18"/>
      <c r="D102" s="18"/>
      <c r="E102" s="48"/>
      <c r="F102" s="48"/>
      <c r="G102" s="19"/>
      <c r="H102" s="19"/>
      <c r="I102" s="54">
        <f t="shared" si="1"/>
        <v>0</v>
      </c>
      <c r="J102" s="18"/>
      <c r="K102" s="18"/>
      <c r="L102" s="18"/>
      <c r="M102" s="48"/>
      <c r="N102" s="18"/>
      <c r="O102" s="48"/>
      <c r="P102" s="24"/>
      <c r="Q102" s="18"/>
      <c r="R102" s="18"/>
      <c r="S102" s="18"/>
      <c r="T102" s="18"/>
    </row>
    <row r="103" spans="1:20">
      <c r="A103" s="4">
        <v>99</v>
      </c>
      <c r="B103" s="17"/>
      <c r="C103" s="18"/>
      <c r="D103" s="18"/>
      <c r="E103" s="48"/>
      <c r="F103" s="48"/>
      <c r="G103" s="19"/>
      <c r="H103" s="19"/>
      <c r="I103" s="54">
        <f t="shared" si="1"/>
        <v>0</v>
      </c>
      <c r="J103" s="18"/>
      <c r="K103" s="18"/>
      <c r="L103" s="18"/>
      <c r="M103" s="48"/>
      <c r="N103" s="18"/>
      <c r="O103" s="48"/>
      <c r="P103" s="24"/>
      <c r="Q103" s="18"/>
      <c r="R103" s="18"/>
      <c r="S103" s="18"/>
      <c r="T103" s="18"/>
    </row>
    <row r="104" spans="1:20">
      <c r="A104" s="4">
        <v>100</v>
      </c>
      <c r="B104" s="17"/>
      <c r="C104" s="18"/>
      <c r="D104" s="18"/>
      <c r="E104" s="48"/>
      <c r="F104" s="48"/>
      <c r="G104" s="19"/>
      <c r="H104" s="19"/>
      <c r="I104" s="54">
        <f t="shared" si="1"/>
        <v>0</v>
      </c>
      <c r="J104" s="18"/>
      <c r="K104" s="18"/>
      <c r="L104" s="18"/>
      <c r="M104" s="48"/>
      <c r="N104" s="18"/>
      <c r="O104" s="48"/>
      <c r="P104" s="24"/>
      <c r="Q104" s="18"/>
      <c r="R104" s="18"/>
      <c r="S104" s="18"/>
      <c r="T104" s="18"/>
    </row>
    <row r="105" spans="1:20">
      <c r="A105" s="4">
        <v>101</v>
      </c>
      <c r="B105" s="17"/>
      <c r="C105" s="18"/>
      <c r="D105" s="18"/>
      <c r="E105" s="48"/>
      <c r="F105" s="48"/>
      <c r="G105" s="19"/>
      <c r="H105" s="19"/>
      <c r="I105" s="54">
        <f t="shared" si="1"/>
        <v>0</v>
      </c>
      <c r="J105" s="18"/>
      <c r="K105" s="18"/>
      <c r="L105" s="18"/>
      <c r="M105" s="48"/>
      <c r="N105" s="18"/>
      <c r="O105" s="48"/>
      <c r="P105" s="24"/>
      <c r="Q105" s="18"/>
      <c r="R105" s="18"/>
      <c r="S105" s="18"/>
      <c r="T105" s="18"/>
    </row>
    <row r="106" spans="1:20">
      <c r="A106" s="4">
        <v>102</v>
      </c>
      <c r="B106" s="17"/>
      <c r="C106" s="18"/>
      <c r="D106" s="18"/>
      <c r="E106" s="48"/>
      <c r="F106" s="48"/>
      <c r="G106" s="19"/>
      <c r="H106" s="19"/>
      <c r="I106" s="54">
        <f t="shared" si="1"/>
        <v>0</v>
      </c>
      <c r="J106" s="18"/>
      <c r="K106" s="18"/>
      <c r="L106" s="18"/>
      <c r="M106" s="48"/>
      <c r="N106" s="18"/>
      <c r="O106" s="48"/>
      <c r="P106" s="24"/>
      <c r="Q106" s="18"/>
      <c r="R106" s="18"/>
      <c r="S106" s="18"/>
      <c r="T106" s="18"/>
    </row>
    <row r="107" spans="1:20">
      <c r="A107" s="4">
        <v>103</v>
      </c>
      <c r="B107" s="17"/>
      <c r="C107" s="18"/>
      <c r="D107" s="18"/>
      <c r="E107" s="48"/>
      <c r="F107" s="48"/>
      <c r="G107" s="19"/>
      <c r="H107" s="19"/>
      <c r="I107" s="54">
        <f t="shared" si="1"/>
        <v>0</v>
      </c>
      <c r="J107" s="18"/>
      <c r="K107" s="18"/>
      <c r="L107" s="18"/>
      <c r="M107" s="48"/>
      <c r="N107" s="18"/>
      <c r="O107" s="48"/>
      <c r="P107" s="24"/>
      <c r="Q107" s="18"/>
      <c r="R107" s="18"/>
      <c r="S107" s="18"/>
      <c r="T107" s="18"/>
    </row>
    <row r="108" spans="1:20">
      <c r="A108" s="4">
        <v>104</v>
      </c>
      <c r="B108" s="17"/>
      <c r="C108" s="18"/>
      <c r="D108" s="18"/>
      <c r="E108" s="48"/>
      <c r="F108" s="48"/>
      <c r="G108" s="19"/>
      <c r="H108" s="19"/>
      <c r="I108" s="54">
        <f t="shared" si="1"/>
        <v>0</v>
      </c>
      <c r="J108" s="18"/>
      <c r="K108" s="18"/>
      <c r="L108" s="18"/>
      <c r="M108" s="48"/>
      <c r="N108" s="18"/>
      <c r="O108" s="48"/>
      <c r="P108" s="24"/>
      <c r="Q108" s="18"/>
      <c r="R108" s="18"/>
      <c r="S108" s="18"/>
      <c r="T108" s="18"/>
    </row>
    <row r="109" spans="1:20">
      <c r="A109" s="4">
        <v>105</v>
      </c>
      <c r="B109" s="17"/>
      <c r="C109" s="18"/>
      <c r="D109" s="18"/>
      <c r="E109" s="48"/>
      <c r="F109" s="48"/>
      <c r="G109" s="19"/>
      <c r="H109" s="19"/>
      <c r="I109" s="54">
        <f t="shared" si="1"/>
        <v>0</v>
      </c>
      <c r="J109" s="18"/>
      <c r="K109" s="18"/>
      <c r="L109" s="18"/>
      <c r="M109" s="48"/>
      <c r="N109" s="18"/>
      <c r="O109" s="48"/>
      <c r="P109" s="24"/>
      <c r="Q109" s="18"/>
      <c r="R109" s="18"/>
      <c r="S109" s="18"/>
      <c r="T109" s="18"/>
    </row>
    <row r="110" spans="1:20">
      <c r="A110" s="4">
        <v>106</v>
      </c>
      <c r="B110" s="17"/>
      <c r="C110" s="18"/>
      <c r="D110" s="18"/>
      <c r="E110" s="48"/>
      <c r="F110" s="48"/>
      <c r="G110" s="19"/>
      <c r="H110" s="19"/>
      <c r="I110" s="54">
        <f t="shared" si="1"/>
        <v>0</v>
      </c>
      <c r="J110" s="18"/>
      <c r="K110" s="18"/>
      <c r="L110" s="18"/>
      <c r="M110" s="48"/>
      <c r="N110" s="18"/>
      <c r="O110" s="18"/>
      <c r="P110" s="24"/>
      <c r="Q110" s="18"/>
      <c r="R110" s="18"/>
      <c r="S110" s="18"/>
      <c r="T110" s="18"/>
    </row>
    <row r="111" spans="1:20">
      <c r="A111" s="4">
        <v>107</v>
      </c>
      <c r="B111" s="17"/>
      <c r="C111" s="18"/>
      <c r="D111" s="18"/>
      <c r="E111" s="48"/>
      <c r="F111" s="48"/>
      <c r="G111" s="19"/>
      <c r="H111" s="19"/>
      <c r="I111" s="54">
        <f t="shared" si="1"/>
        <v>0</v>
      </c>
      <c r="J111" s="18"/>
      <c r="K111" s="18"/>
      <c r="L111" s="18"/>
      <c r="M111" s="48"/>
      <c r="N111" s="18"/>
      <c r="O111" s="18"/>
      <c r="P111" s="24"/>
      <c r="Q111" s="18"/>
      <c r="R111" s="18"/>
      <c r="S111" s="18"/>
      <c r="T111" s="18"/>
    </row>
    <row r="112" spans="1:20">
      <c r="A112" s="4">
        <v>108</v>
      </c>
      <c r="B112" s="17"/>
      <c r="C112" s="18"/>
      <c r="D112" s="18"/>
      <c r="E112" s="48"/>
      <c r="F112" s="48"/>
      <c r="G112" s="19"/>
      <c r="H112" s="19"/>
      <c r="I112" s="54">
        <f t="shared" si="1"/>
        <v>0</v>
      </c>
      <c r="J112" s="18"/>
      <c r="K112" s="18"/>
      <c r="L112" s="18"/>
      <c r="M112" s="48"/>
      <c r="N112" s="18"/>
      <c r="O112" s="18"/>
      <c r="P112" s="24"/>
      <c r="Q112" s="18"/>
      <c r="R112" s="18"/>
      <c r="S112" s="18"/>
      <c r="T112" s="18"/>
    </row>
    <row r="113" spans="1:20">
      <c r="A113" s="4">
        <v>109</v>
      </c>
      <c r="B113" s="17"/>
      <c r="C113" s="18"/>
      <c r="D113" s="18"/>
      <c r="E113" s="48"/>
      <c r="F113" s="48"/>
      <c r="G113" s="19"/>
      <c r="H113" s="19"/>
      <c r="I113" s="54">
        <f t="shared" si="1"/>
        <v>0</v>
      </c>
      <c r="J113" s="18"/>
      <c r="K113" s="18"/>
      <c r="L113" s="18"/>
      <c r="M113" s="48"/>
      <c r="N113" s="18"/>
      <c r="O113" s="18"/>
      <c r="P113" s="24"/>
      <c r="Q113" s="18"/>
      <c r="R113" s="18"/>
      <c r="S113" s="18"/>
      <c r="T113" s="18"/>
    </row>
    <row r="114" spans="1:20">
      <c r="A114" s="4">
        <v>110</v>
      </c>
      <c r="B114" s="17"/>
      <c r="C114" s="18"/>
      <c r="D114" s="18"/>
      <c r="E114" s="48"/>
      <c r="F114" s="48"/>
      <c r="G114" s="19"/>
      <c r="H114" s="19"/>
      <c r="I114" s="54">
        <f t="shared" si="1"/>
        <v>0</v>
      </c>
      <c r="J114" s="18"/>
      <c r="K114" s="18"/>
      <c r="L114" s="18"/>
      <c r="M114" s="48"/>
      <c r="N114" s="18"/>
      <c r="O114" s="18"/>
      <c r="P114" s="24"/>
      <c r="Q114" s="18"/>
      <c r="R114" s="18"/>
      <c r="S114" s="18"/>
      <c r="T114" s="18"/>
    </row>
    <row r="115" spans="1:20">
      <c r="A115" s="4">
        <v>111</v>
      </c>
      <c r="B115" s="17"/>
      <c r="C115" s="18"/>
      <c r="D115" s="18"/>
      <c r="E115" s="48"/>
      <c r="F115" s="48"/>
      <c r="G115" s="19"/>
      <c r="H115" s="19"/>
      <c r="I115" s="54">
        <f t="shared" si="1"/>
        <v>0</v>
      </c>
      <c r="J115" s="18"/>
      <c r="K115" s="18"/>
      <c r="L115" s="18"/>
      <c r="M115" s="48"/>
      <c r="N115" s="18"/>
      <c r="O115" s="18"/>
      <c r="P115" s="24"/>
      <c r="Q115" s="18"/>
      <c r="R115" s="18"/>
      <c r="S115" s="18"/>
      <c r="T115" s="18"/>
    </row>
    <row r="116" spans="1:20">
      <c r="A116" s="4">
        <v>112</v>
      </c>
      <c r="B116" s="17"/>
      <c r="C116" s="18"/>
      <c r="D116" s="18"/>
      <c r="E116" s="48"/>
      <c r="F116" s="48"/>
      <c r="G116" s="19"/>
      <c r="H116" s="19"/>
      <c r="I116" s="54">
        <f t="shared" si="1"/>
        <v>0</v>
      </c>
      <c r="J116" s="18"/>
      <c r="K116" s="18"/>
      <c r="L116" s="18"/>
      <c r="M116" s="48"/>
      <c r="N116" s="18"/>
      <c r="O116" s="18"/>
      <c r="P116" s="24"/>
      <c r="Q116" s="18"/>
      <c r="R116" s="18"/>
      <c r="S116" s="18"/>
      <c r="T116" s="18"/>
    </row>
    <row r="117" spans="1:20">
      <c r="A117" s="4">
        <v>113</v>
      </c>
      <c r="B117" s="17"/>
      <c r="C117" s="18"/>
      <c r="D117" s="18"/>
      <c r="E117" s="48"/>
      <c r="F117" s="48"/>
      <c r="G117" s="19"/>
      <c r="H117" s="19"/>
      <c r="I117" s="54">
        <f t="shared" si="1"/>
        <v>0</v>
      </c>
      <c r="J117" s="18"/>
      <c r="K117" s="18"/>
      <c r="L117" s="18"/>
      <c r="M117" s="48"/>
      <c r="N117" s="18"/>
      <c r="O117" s="18"/>
      <c r="P117" s="24"/>
      <c r="Q117" s="18"/>
      <c r="R117" s="18"/>
      <c r="S117" s="18"/>
      <c r="T117" s="18"/>
    </row>
    <row r="118" spans="1:20">
      <c r="A118" s="4">
        <v>114</v>
      </c>
      <c r="B118" s="17"/>
      <c r="C118" s="18"/>
      <c r="D118" s="18"/>
      <c r="E118" s="48"/>
      <c r="F118" s="48"/>
      <c r="G118" s="19"/>
      <c r="H118" s="19"/>
      <c r="I118" s="54">
        <f t="shared" si="1"/>
        <v>0</v>
      </c>
      <c r="J118" s="18"/>
      <c r="K118" s="18"/>
      <c r="L118" s="18"/>
      <c r="M118" s="48"/>
      <c r="N118" s="18"/>
      <c r="O118" s="18"/>
      <c r="P118" s="24"/>
      <c r="Q118" s="18"/>
      <c r="R118" s="18"/>
      <c r="S118" s="18"/>
      <c r="T118" s="18"/>
    </row>
    <row r="119" spans="1:20">
      <c r="A119" s="4">
        <v>115</v>
      </c>
      <c r="B119" s="17"/>
      <c r="C119" s="18"/>
      <c r="D119" s="18"/>
      <c r="E119" s="48"/>
      <c r="F119" s="48"/>
      <c r="G119" s="19"/>
      <c r="H119" s="19"/>
      <c r="I119" s="54">
        <f t="shared" si="1"/>
        <v>0</v>
      </c>
      <c r="J119" s="18"/>
      <c r="K119" s="18"/>
      <c r="L119" s="18"/>
      <c r="M119" s="48"/>
      <c r="N119" s="18"/>
      <c r="O119" s="18"/>
      <c r="P119" s="24"/>
      <c r="Q119" s="18"/>
      <c r="R119" s="18"/>
      <c r="S119" s="18"/>
      <c r="T119" s="18"/>
    </row>
    <row r="120" spans="1:20">
      <c r="A120" s="4">
        <v>116</v>
      </c>
      <c r="B120" s="17"/>
      <c r="C120" s="18"/>
      <c r="D120" s="18"/>
      <c r="E120" s="48"/>
      <c r="F120" s="48"/>
      <c r="G120" s="19"/>
      <c r="H120" s="19"/>
      <c r="I120" s="54">
        <f t="shared" si="1"/>
        <v>0</v>
      </c>
      <c r="J120" s="18"/>
      <c r="K120" s="18"/>
      <c r="L120" s="18"/>
      <c r="M120" s="48"/>
      <c r="N120" s="18"/>
      <c r="O120" s="18"/>
      <c r="P120" s="24"/>
      <c r="Q120" s="18"/>
      <c r="R120" s="18"/>
      <c r="S120" s="18"/>
      <c r="T120" s="18"/>
    </row>
    <row r="121" spans="1:20">
      <c r="A121" s="4">
        <v>117</v>
      </c>
      <c r="B121" s="17"/>
      <c r="C121" s="18"/>
      <c r="D121" s="18"/>
      <c r="E121" s="48"/>
      <c r="F121" s="48"/>
      <c r="G121" s="19"/>
      <c r="H121" s="19"/>
      <c r="I121" s="54">
        <f t="shared" si="1"/>
        <v>0</v>
      </c>
      <c r="J121" s="18"/>
      <c r="K121" s="18"/>
      <c r="L121" s="18"/>
      <c r="M121" s="48"/>
      <c r="N121" s="18"/>
      <c r="O121" s="18"/>
      <c r="P121" s="24"/>
      <c r="Q121" s="18"/>
      <c r="R121" s="18"/>
      <c r="S121" s="18"/>
      <c r="T121" s="18"/>
    </row>
    <row r="122" spans="1:20">
      <c r="A122" s="4">
        <v>118</v>
      </c>
      <c r="B122" s="17"/>
      <c r="C122" s="18"/>
      <c r="D122" s="18"/>
      <c r="E122" s="48"/>
      <c r="F122" s="48"/>
      <c r="G122" s="19"/>
      <c r="H122" s="19"/>
      <c r="I122" s="54">
        <f t="shared" si="1"/>
        <v>0</v>
      </c>
      <c r="J122" s="18"/>
      <c r="K122" s="18"/>
      <c r="L122" s="18"/>
      <c r="M122" s="48"/>
      <c r="N122" s="18"/>
      <c r="O122" s="18"/>
      <c r="P122" s="24"/>
      <c r="Q122" s="18"/>
      <c r="R122" s="18"/>
      <c r="S122" s="18"/>
      <c r="T122" s="18"/>
    </row>
    <row r="123" spans="1:20">
      <c r="A123" s="4">
        <v>119</v>
      </c>
      <c r="B123" s="17"/>
      <c r="C123" s="18"/>
      <c r="D123" s="18"/>
      <c r="E123" s="48"/>
      <c r="F123" s="48"/>
      <c r="G123" s="19"/>
      <c r="H123" s="19"/>
      <c r="I123" s="54">
        <f t="shared" si="1"/>
        <v>0</v>
      </c>
      <c r="J123" s="18"/>
      <c r="K123" s="18"/>
      <c r="L123" s="18"/>
      <c r="M123" s="48"/>
      <c r="N123" s="18"/>
      <c r="O123" s="18"/>
      <c r="P123" s="24"/>
      <c r="Q123" s="18"/>
      <c r="R123" s="18"/>
      <c r="S123" s="18"/>
      <c r="T123" s="18"/>
    </row>
    <row r="124" spans="1:20">
      <c r="A124" s="4">
        <v>120</v>
      </c>
      <c r="B124" s="17"/>
      <c r="C124" s="18"/>
      <c r="D124" s="18"/>
      <c r="E124" s="48"/>
      <c r="F124" s="48"/>
      <c r="G124" s="19"/>
      <c r="H124" s="19"/>
      <c r="I124" s="54">
        <f t="shared" si="1"/>
        <v>0</v>
      </c>
      <c r="J124" s="18"/>
      <c r="K124" s="18"/>
      <c r="L124" s="18"/>
      <c r="M124" s="48"/>
      <c r="N124" s="18"/>
      <c r="O124" s="18"/>
      <c r="P124" s="24"/>
      <c r="Q124" s="18"/>
      <c r="R124" s="18"/>
      <c r="S124" s="18"/>
      <c r="T124" s="18"/>
    </row>
    <row r="125" spans="1:20">
      <c r="A125" s="4">
        <v>121</v>
      </c>
      <c r="B125" s="17"/>
      <c r="C125" s="18"/>
      <c r="D125" s="18"/>
      <c r="E125" s="48"/>
      <c r="F125" s="48"/>
      <c r="G125" s="19"/>
      <c r="H125" s="19"/>
      <c r="I125" s="54">
        <f t="shared" si="1"/>
        <v>0</v>
      </c>
      <c r="J125" s="18"/>
      <c r="K125" s="18"/>
      <c r="L125" s="18"/>
      <c r="M125" s="48"/>
      <c r="N125" s="18"/>
      <c r="O125" s="18"/>
      <c r="P125" s="24"/>
      <c r="Q125" s="18"/>
      <c r="R125" s="18"/>
      <c r="S125" s="18"/>
      <c r="T125" s="18"/>
    </row>
    <row r="126" spans="1:20">
      <c r="A126" s="4">
        <v>122</v>
      </c>
      <c r="B126" s="17"/>
      <c r="C126" s="18"/>
      <c r="D126" s="18"/>
      <c r="E126" s="48"/>
      <c r="F126" s="48"/>
      <c r="G126" s="19"/>
      <c r="H126" s="19"/>
      <c r="I126" s="54">
        <f t="shared" si="1"/>
        <v>0</v>
      </c>
      <c r="J126" s="18"/>
      <c r="K126" s="18"/>
      <c r="L126" s="18"/>
      <c r="M126" s="48"/>
      <c r="N126" s="18"/>
      <c r="O126" s="18"/>
      <c r="P126" s="24"/>
      <c r="Q126" s="18"/>
      <c r="R126" s="18"/>
      <c r="S126" s="18"/>
      <c r="T126" s="18"/>
    </row>
    <row r="127" spans="1:20">
      <c r="A127" s="4">
        <v>123</v>
      </c>
      <c r="B127" s="17"/>
      <c r="C127" s="18"/>
      <c r="D127" s="18"/>
      <c r="E127" s="48"/>
      <c r="F127" s="48"/>
      <c r="G127" s="19"/>
      <c r="H127" s="19"/>
      <c r="I127" s="54">
        <f t="shared" si="1"/>
        <v>0</v>
      </c>
      <c r="J127" s="18"/>
      <c r="K127" s="18"/>
      <c r="L127" s="18"/>
      <c r="M127" s="48"/>
      <c r="N127" s="18"/>
      <c r="O127" s="18"/>
      <c r="P127" s="24"/>
      <c r="Q127" s="18"/>
      <c r="R127" s="18"/>
      <c r="S127" s="18"/>
      <c r="T127" s="18"/>
    </row>
    <row r="128" spans="1:20">
      <c r="A128" s="4">
        <v>124</v>
      </c>
      <c r="B128" s="17"/>
      <c r="C128" s="18"/>
      <c r="D128" s="18"/>
      <c r="E128" s="48"/>
      <c r="F128" s="48"/>
      <c r="G128" s="19"/>
      <c r="H128" s="19"/>
      <c r="I128" s="54">
        <f t="shared" si="1"/>
        <v>0</v>
      </c>
      <c r="J128" s="18"/>
      <c r="K128" s="18"/>
      <c r="L128" s="18"/>
      <c r="M128" s="48"/>
      <c r="N128" s="18"/>
      <c r="O128" s="18"/>
      <c r="P128" s="24"/>
      <c r="Q128" s="18"/>
      <c r="R128" s="18"/>
      <c r="S128" s="18"/>
      <c r="T128" s="18"/>
    </row>
    <row r="129" spans="1:20">
      <c r="A129" s="4">
        <v>125</v>
      </c>
      <c r="B129" s="17"/>
      <c r="C129" s="18"/>
      <c r="D129" s="18"/>
      <c r="E129" s="48"/>
      <c r="F129" s="48"/>
      <c r="G129" s="19"/>
      <c r="H129" s="19"/>
      <c r="I129" s="54">
        <f t="shared" si="1"/>
        <v>0</v>
      </c>
      <c r="J129" s="18"/>
      <c r="K129" s="18"/>
      <c r="L129" s="18"/>
      <c r="M129" s="48"/>
      <c r="N129" s="18"/>
      <c r="O129" s="18"/>
      <c r="P129" s="24"/>
      <c r="Q129" s="18"/>
      <c r="R129" s="18"/>
      <c r="S129" s="18"/>
      <c r="T129" s="18"/>
    </row>
    <row r="130" spans="1:20">
      <c r="A130" s="4">
        <v>126</v>
      </c>
      <c r="B130" s="17"/>
      <c r="C130" s="18"/>
      <c r="D130" s="18"/>
      <c r="E130" s="48"/>
      <c r="F130" s="48"/>
      <c r="G130" s="19"/>
      <c r="H130" s="19"/>
      <c r="I130" s="54">
        <f t="shared" si="1"/>
        <v>0</v>
      </c>
      <c r="J130" s="18"/>
      <c r="K130" s="18"/>
      <c r="L130" s="18"/>
      <c r="M130" s="48"/>
      <c r="N130" s="18"/>
      <c r="O130" s="18"/>
      <c r="P130" s="24"/>
      <c r="Q130" s="18"/>
      <c r="R130" s="18"/>
      <c r="S130" s="18"/>
      <c r="T130" s="18"/>
    </row>
    <row r="131" spans="1:20">
      <c r="A131" s="4">
        <v>127</v>
      </c>
      <c r="B131" s="17"/>
      <c r="C131" s="18"/>
      <c r="D131" s="18"/>
      <c r="E131" s="48"/>
      <c r="F131" s="48"/>
      <c r="G131" s="19"/>
      <c r="H131" s="19"/>
      <c r="I131" s="54">
        <f t="shared" si="1"/>
        <v>0</v>
      </c>
      <c r="J131" s="18"/>
      <c r="K131" s="18"/>
      <c r="L131" s="18"/>
      <c r="M131" s="48"/>
      <c r="N131" s="18"/>
      <c r="O131" s="18"/>
      <c r="P131" s="24"/>
      <c r="Q131" s="18"/>
      <c r="R131" s="18"/>
      <c r="S131" s="18"/>
      <c r="T131" s="18"/>
    </row>
    <row r="132" spans="1:20">
      <c r="A132" s="4">
        <v>128</v>
      </c>
      <c r="B132" s="17"/>
      <c r="C132" s="18"/>
      <c r="D132" s="18"/>
      <c r="E132" s="48"/>
      <c r="F132" s="48"/>
      <c r="G132" s="19"/>
      <c r="H132" s="19"/>
      <c r="I132" s="54">
        <f t="shared" si="1"/>
        <v>0</v>
      </c>
      <c r="J132" s="18"/>
      <c r="K132" s="18"/>
      <c r="L132" s="18"/>
      <c r="M132" s="48"/>
      <c r="N132" s="18"/>
      <c r="O132" s="18"/>
      <c r="P132" s="24"/>
      <c r="Q132" s="18"/>
      <c r="R132" s="18"/>
      <c r="S132" s="18"/>
      <c r="T132" s="18"/>
    </row>
    <row r="133" spans="1:20">
      <c r="A133" s="4">
        <v>129</v>
      </c>
      <c r="B133" s="17"/>
      <c r="C133" s="18"/>
      <c r="D133" s="18"/>
      <c r="E133" s="48"/>
      <c r="F133" s="48"/>
      <c r="G133" s="19"/>
      <c r="H133" s="19"/>
      <c r="I133" s="54">
        <f t="shared" si="1"/>
        <v>0</v>
      </c>
      <c r="J133" s="18"/>
      <c r="K133" s="18"/>
      <c r="L133" s="18"/>
      <c r="M133" s="48"/>
      <c r="N133" s="18"/>
      <c r="O133" s="18"/>
      <c r="P133" s="24"/>
      <c r="Q133" s="18"/>
      <c r="R133" s="18"/>
      <c r="S133" s="18"/>
      <c r="T133" s="18"/>
    </row>
    <row r="134" spans="1:20">
      <c r="A134" s="4">
        <v>130</v>
      </c>
      <c r="B134" s="17"/>
      <c r="C134" s="18"/>
      <c r="D134" s="18"/>
      <c r="E134" s="48"/>
      <c r="F134" s="48"/>
      <c r="G134" s="19"/>
      <c r="H134" s="19"/>
      <c r="I134" s="54">
        <f t="shared" ref="I134:I164" si="2">SUM(G134:H134)</f>
        <v>0</v>
      </c>
      <c r="J134" s="18"/>
      <c r="K134" s="18"/>
      <c r="L134" s="18"/>
      <c r="M134" s="48"/>
      <c r="N134" s="18"/>
      <c r="O134" s="18"/>
      <c r="P134" s="24"/>
      <c r="Q134" s="18"/>
      <c r="R134" s="18"/>
      <c r="S134" s="18"/>
      <c r="T134" s="18"/>
    </row>
    <row r="135" spans="1:20">
      <c r="A135" s="4">
        <v>131</v>
      </c>
      <c r="B135" s="17"/>
      <c r="C135" s="18"/>
      <c r="D135" s="18"/>
      <c r="E135" s="48"/>
      <c r="F135" s="48"/>
      <c r="G135" s="19"/>
      <c r="H135" s="19"/>
      <c r="I135" s="54">
        <f t="shared" si="2"/>
        <v>0</v>
      </c>
      <c r="J135" s="18"/>
      <c r="K135" s="18"/>
      <c r="L135" s="18"/>
      <c r="M135" s="48"/>
      <c r="N135" s="18"/>
      <c r="O135" s="18"/>
      <c r="P135" s="24"/>
      <c r="Q135" s="18"/>
      <c r="R135" s="18"/>
      <c r="S135" s="18"/>
      <c r="T135" s="18"/>
    </row>
    <row r="136" spans="1:20">
      <c r="A136" s="4">
        <v>132</v>
      </c>
      <c r="B136" s="17"/>
      <c r="C136" s="18"/>
      <c r="D136" s="18"/>
      <c r="E136" s="48"/>
      <c r="F136" s="48"/>
      <c r="G136" s="19"/>
      <c r="H136" s="19"/>
      <c r="I136" s="54">
        <f t="shared" si="2"/>
        <v>0</v>
      </c>
      <c r="J136" s="18"/>
      <c r="K136" s="18"/>
      <c r="L136" s="18"/>
      <c r="M136" s="48"/>
      <c r="N136" s="18"/>
      <c r="O136" s="18"/>
      <c r="P136" s="24"/>
      <c r="Q136" s="18"/>
      <c r="R136" s="18"/>
      <c r="S136" s="18"/>
      <c r="T136" s="18"/>
    </row>
    <row r="137" spans="1:20">
      <c r="A137" s="4">
        <v>133</v>
      </c>
      <c r="B137" s="17"/>
      <c r="C137" s="18"/>
      <c r="D137" s="18"/>
      <c r="E137" s="48"/>
      <c r="F137" s="48"/>
      <c r="G137" s="19"/>
      <c r="H137" s="19"/>
      <c r="I137" s="54">
        <f t="shared" si="2"/>
        <v>0</v>
      </c>
      <c r="J137" s="18"/>
      <c r="K137" s="18"/>
      <c r="L137" s="18"/>
      <c r="M137" s="48"/>
      <c r="N137" s="18"/>
      <c r="O137" s="18"/>
      <c r="P137" s="24"/>
      <c r="Q137" s="18"/>
      <c r="R137" s="18"/>
      <c r="S137" s="18"/>
      <c r="T137" s="18"/>
    </row>
    <row r="138" spans="1:20">
      <c r="A138" s="4">
        <v>134</v>
      </c>
      <c r="B138" s="17"/>
      <c r="C138" s="18"/>
      <c r="D138" s="18"/>
      <c r="E138" s="48"/>
      <c r="F138" s="48"/>
      <c r="G138" s="19"/>
      <c r="H138" s="19"/>
      <c r="I138" s="54">
        <f t="shared" si="2"/>
        <v>0</v>
      </c>
      <c r="J138" s="18"/>
      <c r="K138" s="18"/>
      <c r="L138" s="18"/>
      <c r="M138" s="48"/>
      <c r="N138" s="18"/>
      <c r="O138" s="18"/>
      <c r="P138" s="24"/>
      <c r="Q138" s="18"/>
      <c r="R138" s="18"/>
      <c r="S138" s="18"/>
      <c r="T138" s="18"/>
    </row>
    <row r="139" spans="1:20">
      <c r="A139" s="4">
        <v>135</v>
      </c>
      <c r="B139" s="17"/>
      <c r="C139" s="18"/>
      <c r="D139" s="18"/>
      <c r="E139" s="48"/>
      <c r="F139" s="48"/>
      <c r="G139" s="19"/>
      <c r="H139" s="19"/>
      <c r="I139" s="54">
        <f t="shared" si="2"/>
        <v>0</v>
      </c>
      <c r="J139" s="18"/>
      <c r="K139" s="18"/>
      <c r="L139" s="18"/>
      <c r="M139" s="48"/>
      <c r="N139" s="18"/>
      <c r="O139" s="18"/>
      <c r="P139" s="24"/>
      <c r="Q139" s="18"/>
      <c r="R139" s="18"/>
      <c r="S139" s="18"/>
      <c r="T139" s="18"/>
    </row>
    <row r="140" spans="1:20">
      <c r="A140" s="4">
        <v>136</v>
      </c>
      <c r="B140" s="17"/>
      <c r="C140" s="18"/>
      <c r="D140" s="18"/>
      <c r="E140" s="48"/>
      <c r="F140" s="48"/>
      <c r="G140" s="19"/>
      <c r="H140" s="19"/>
      <c r="I140" s="54">
        <f t="shared" si="2"/>
        <v>0</v>
      </c>
      <c r="J140" s="18"/>
      <c r="K140" s="18"/>
      <c r="L140" s="18"/>
      <c r="M140" s="48"/>
      <c r="N140" s="18"/>
      <c r="O140" s="18"/>
      <c r="P140" s="24"/>
      <c r="Q140" s="18"/>
      <c r="R140" s="18"/>
      <c r="S140" s="18"/>
      <c r="T140" s="18"/>
    </row>
    <row r="141" spans="1:20">
      <c r="A141" s="4">
        <v>137</v>
      </c>
      <c r="B141" s="17"/>
      <c r="C141" s="18"/>
      <c r="D141" s="18"/>
      <c r="E141" s="48"/>
      <c r="F141" s="48"/>
      <c r="G141" s="19"/>
      <c r="H141" s="19"/>
      <c r="I141" s="54">
        <f t="shared" si="2"/>
        <v>0</v>
      </c>
      <c r="J141" s="18"/>
      <c r="K141" s="18"/>
      <c r="L141" s="18"/>
      <c r="M141" s="48"/>
      <c r="N141" s="18"/>
      <c r="O141" s="18"/>
      <c r="P141" s="24"/>
      <c r="Q141" s="18"/>
      <c r="R141" s="18"/>
      <c r="S141" s="18"/>
      <c r="T141" s="18"/>
    </row>
    <row r="142" spans="1:20">
      <c r="A142" s="4">
        <v>138</v>
      </c>
      <c r="B142" s="17"/>
      <c r="C142" s="18"/>
      <c r="D142" s="18"/>
      <c r="E142" s="48"/>
      <c r="F142" s="48"/>
      <c r="G142" s="19"/>
      <c r="H142" s="19"/>
      <c r="I142" s="54">
        <f t="shared" si="2"/>
        <v>0</v>
      </c>
      <c r="J142" s="18"/>
      <c r="K142" s="18"/>
      <c r="L142" s="18"/>
      <c r="M142" s="48"/>
      <c r="N142" s="18"/>
      <c r="O142" s="18"/>
      <c r="P142" s="24"/>
      <c r="Q142" s="18"/>
      <c r="R142" s="18"/>
      <c r="S142" s="18"/>
      <c r="T142" s="18"/>
    </row>
    <row r="143" spans="1:20">
      <c r="A143" s="4">
        <v>139</v>
      </c>
      <c r="B143" s="17"/>
      <c r="C143" s="18"/>
      <c r="D143" s="18"/>
      <c r="E143" s="48"/>
      <c r="F143" s="48"/>
      <c r="G143" s="19"/>
      <c r="H143" s="19"/>
      <c r="I143" s="54">
        <f t="shared" si="2"/>
        <v>0</v>
      </c>
      <c r="J143" s="18"/>
      <c r="K143" s="18"/>
      <c r="L143" s="18"/>
      <c r="M143" s="48"/>
      <c r="N143" s="18"/>
      <c r="O143" s="18"/>
      <c r="P143" s="24"/>
      <c r="Q143" s="18"/>
      <c r="R143" s="18"/>
      <c r="S143" s="18"/>
      <c r="T143" s="18"/>
    </row>
    <row r="144" spans="1:20">
      <c r="A144" s="4">
        <v>140</v>
      </c>
      <c r="B144" s="17"/>
      <c r="C144" s="18"/>
      <c r="D144" s="18"/>
      <c r="E144" s="48"/>
      <c r="F144" s="48"/>
      <c r="G144" s="19"/>
      <c r="H144" s="19"/>
      <c r="I144" s="54">
        <f t="shared" si="2"/>
        <v>0</v>
      </c>
      <c r="J144" s="18"/>
      <c r="K144" s="18"/>
      <c r="L144" s="18"/>
      <c r="M144" s="48"/>
      <c r="N144" s="18"/>
      <c r="O144" s="18"/>
      <c r="P144" s="24"/>
      <c r="Q144" s="18"/>
      <c r="R144" s="18"/>
      <c r="S144" s="18"/>
      <c r="T144" s="18"/>
    </row>
    <row r="145" spans="1:20">
      <c r="A145" s="4">
        <v>141</v>
      </c>
      <c r="B145" s="17"/>
      <c r="C145" s="18"/>
      <c r="D145" s="18"/>
      <c r="E145" s="48"/>
      <c r="F145" s="48"/>
      <c r="G145" s="19"/>
      <c r="H145" s="19"/>
      <c r="I145" s="54">
        <f t="shared" si="2"/>
        <v>0</v>
      </c>
      <c r="J145" s="18"/>
      <c r="K145" s="18"/>
      <c r="L145" s="18"/>
      <c r="M145" s="48"/>
      <c r="N145" s="18"/>
      <c r="O145" s="18"/>
      <c r="P145" s="24"/>
      <c r="Q145" s="18"/>
      <c r="R145" s="18"/>
      <c r="S145" s="18"/>
      <c r="T145" s="18"/>
    </row>
    <row r="146" spans="1:20">
      <c r="A146" s="4">
        <v>142</v>
      </c>
      <c r="B146" s="17"/>
      <c r="C146" s="18"/>
      <c r="D146" s="18"/>
      <c r="E146" s="48"/>
      <c r="F146" s="48"/>
      <c r="G146" s="19"/>
      <c r="H146" s="19"/>
      <c r="I146" s="54">
        <f t="shared" si="2"/>
        <v>0</v>
      </c>
      <c r="J146" s="18"/>
      <c r="K146" s="18"/>
      <c r="L146" s="18"/>
      <c r="M146" s="48"/>
      <c r="N146" s="18"/>
      <c r="O146" s="18"/>
      <c r="P146" s="24"/>
      <c r="Q146" s="18"/>
      <c r="R146" s="18"/>
      <c r="S146" s="18"/>
      <c r="T146" s="18"/>
    </row>
    <row r="147" spans="1:20">
      <c r="A147" s="4">
        <v>143</v>
      </c>
      <c r="B147" s="17"/>
      <c r="C147" s="18"/>
      <c r="D147" s="18"/>
      <c r="E147" s="48"/>
      <c r="F147" s="48"/>
      <c r="G147" s="19"/>
      <c r="H147" s="19"/>
      <c r="I147" s="54">
        <f t="shared" si="2"/>
        <v>0</v>
      </c>
      <c r="J147" s="18"/>
      <c r="K147" s="18"/>
      <c r="L147" s="18"/>
      <c r="M147" s="48"/>
      <c r="N147" s="18"/>
      <c r="O147" s="18"/>
      <c r="P147" s="24"/>
      <c r="Q147" s="18"/>
      <c r="R147" s="18"/>
      <c r="S147" s="18"/>
      <c r="T147" s="18"/>
    </row>
    <row r="148" spans="1:20">
      <c r="A148" s="4">
        <v>144</v>
      </c>
      <c r="B148" s="17"/>
      <c r="C148" s="18"/>
      <c r="D148" s="18"/>
      <c r="E148" s="48"/>
      <c r="F148" s="48"/>
      <c r="G148" s="19"/>
      <c r="H148" s="19"/>
      <c r="I148" s="54">
        <f t="shared" si="2"/>
        <v>0</v>
      </c>
      <c r="J148" s="18"/>
      <c r="K148" s="18"/>
      <c r="L148" s="18"/>
      <c r="M148" s="48"/>
      <c r="N148" s="18"/>
      <c r="O148" s="18"/>
      <c r="P148" s="24"/>
      <c r="Q148" s="18"/>
      <c r="R148" s="18"/>
      <c r="S148" s="18"/>
      <c r="T148" s="18"/>
    </row>
    <row r="149" spans="1:20">
      <c r="A149" s="4">
        <v>145</v>
      </c>
      <c r="B149" s="17"/>
      <c r="C149" s="18"/>
      <c r="D149" s="18"/>
      <c r="E149" s="48"/>
      <c r="F149" s="48"/>
      <c r="G149" s="19"/>
      <c r="H149" s="19"/>
      <c r="I149" s="54">
        <f t="shared" si="2"/>
        <v>0</v>
      </c>
      <c r="J149" s="18"/>
      <c r="K149" s="18"/>
      <c r="L149" s="18"/>
      <c r="M149" s="48"/>
      <c r="N149" s="18"/>
      <c r="O149" s="18"/>
      <c r="P149" s="24"/>
      <c r="Q149" s="18"/>
      <c r="R149" s="18"/>
      <c r="S149" s="18"/>
      <c r="T149" s="18"/>
    </row>
    <row r="150" spans="1:20">
      <c r="A150" s="4">
        <v>146</v>
      </c>
      <c r="B150" s="17"/>
      <c r="C150" s="18"/>
      <c r="D150" s="18"/>
      <c r="E150" s="48"/>
      <c r="F150" s="48"/>
      <c r="G150" s="19"/>
      <c r="H150" s="19"/>
      <c r="I150" s="54">
        <f t="shared" si="2"/>
        <v>0</v>
      </c>
      <c r="J150" s="18"/>
      <c r="K150" s="18"/>
      <c r="L150" s="18"/>
      <c r="M150" s="48"/>
      <c r="N150" s="18"/>
      <c r="O150" s="18"/>
      <c r="P150" s="24"/>
      <c r="Q150" s="18"/>
      <c r="R150" s="18"/>
      <c r="S150" s="18"/>
      <c r="T150" s="18"/>
    </row>
    <row r="151" spans="1:20">
      <c r="A151" s="4">
        <v>147</v>
      </c>
      <c r="B151" s="17"/>
      <c r="C151" s="18"/>
      <c r="D151" s="18"/>
      <c r="E151" s="48"/>
      <c r="F151" s="48"/>
      <c r="G151" s="19"/>
      <c r="H151" s="19"/>
      <c r="I151" s="54">
        <f t="shared" si="2"/>
        <v>0</v>
      </c>
      <c r="J151" s="18"/>
      <c r="K151" s="18"/>
      <c r="L151" s="18"/>
      <c r="M151" s="48"/>
      <c r="N151" s="18"/>
      <c r="O151" s="18"/>
      <c r="P151" s="24"/>
      <c r="Q151" s="18"/>
      <c r="R151" s="18"/>
      <c r="S151" s="18"/>
      <c r="T151" s="18"/>
    </row>
    <row r="152" spans="1:20">
      <c r="A152" s="4">
        <v>148</v>
      </c>
      <c r="B152" s="17"/>
      <c r="C152" s="18"/>
      <c r="D152" s="18"/>
      <c r="E152" s="48"/>
      <c r="F152" s="48"/>
      <c r="G152" s="19"/>
      <c r="H152" s="19"/>
      <c r="I152" s="54">
        <f t="shared" si="2"/>
        <v>0</v>
      </c>
      <c r="J152" s="18"/>
      <c r="K152" s="18"/>
      <c r="L152" s="18"/>
      <c r="M152" s="18"/>
      <c r="N152" s="18"/>
      <c r="O152" s="18"/>
      <c r="P152" s="24"/>
      <c r="Q152" s="18"/>
      <c r="R152" s="18"/>
      <c r="S152" s="18"/>
      <c r="T152" s="18"/>
    </row>
    <row r="153" spans="1:20">
      <c r="A153" s="4">
        <v>149</v>
      </c>
      <c r="B153" s="17"/>
      <c r="C153" s="18"/>
      <c r="D153" s="18"/>
      <c r="E153" s="48"/>
      <c r="F153" s="48"/>
      <c r="G153" s="19"/>
      <c r="H153" s="19"/>
      <c r="I153" s="54">
        <f t="shared" si="2"/>
        <v>0</v>
      </c>
      <c r="J153" s="18"/>
      <c r="K153" s="18"/>
      <c r="L153" s="18"/>
      <c r="M153" s="18"/>
      <c r="N153" s="18"/>
      <c r="O153" s="18"/>
      <c r="P153" s="24"/>
      <c r="Q153" s="18"/>
      <c r="R153" s="18"/>
      <c r="S153" s="18"/>
      <c r="T153" s="18"/>
    </row>
    <row r="154" spans="1:20">
      <c r="A154" s="4">
        <v>150</v>
      </c>
      <c r="B154" s="17"/>
      <c r="C154" s="18"/>
      <c r="D154" s="18"/>
      <c r="E154" s="48"/>
      <c r="F154" s="48"/>
      <c r="G154" s="19"/>
      <c r="H154" s="19"/>
      <c r="I154" s="54">
        <f t="shared" si="2"/>
        <v>0</v>
      </c>
      <c r="J154" s="18"/>
      <c r="K154" s="18"/>
      <c r="L154" s="18"/>
      <c r="M154" s="18"/>
      <c r="N154" s="18"/>
      <c r="O154" s="18"/>
      <c r="P154" s="24"/>
      <c r="Q154" s="18"/>
      <c r="R154" s="18"/>
      <c r="S154" s="18"/>
      <c r="T154" s="18"/>
    </row>
    <row r="155" spans="1:20">
      <c r="A155" s="4">
        <v>151</v>
      </c>
      <c r="B155" s="17"/>
      <c r="C155" s="18"/>
      <c r="D155" s="18"/>
      <c r="E155" s="48"/>
      <c r="F155" s="48"/>
      <c r="G155" s="19"/>
      <c r="H155" s="19"/>
      <c r="I155" s="54">
        <f t="shared" si="2"/>
        <v>0</v>
      </c>
      <c r="J155" s="18"/>
      <c r="K155" s="18"/>
      <c r="L155" s="18"/>
      <c r="M155" s="18"/>
      <c r="N155" s="18"/>
      <c r="O155" s="18"/>
      <c r="P155" s="24"/>
      <c r="Q155" s="18"/>
      <c r="R155" s="18"/>
      <c r="S155" s="18"/>
      <c r="T155" s="18"/>
    </row>
    <row r="156" spans="1:20">
      <c r="A156" s="4">
        <v>152</v>
      </c>
      <c r="B156" s="17"/>
      <c r="C156" s="18"/>
      <c r="D156" s="18"/>
      <c r="E156" s="48"/>
      <c r="F156" s="48"/>
      <c r="G156" s="19"/>
      <c r="H156" s="19"/>
      <c r="I156" s="54">
        <f t="shared" si="2"/>
        <v>0</v>
      </c>
      <c r="J156" s="18"/>
      <c r="K156" s="18"/>
      <c r="L156" s="18"/>
      <c r="M156" s="18"/>
      <c r="N156" s="18"/>
      <c r="O156" s="18"/>
      <c r="P156" s="24"/>
      <c r="Q156" s="18"/>
      <c r="R156" s="18"/>
      <c r="S156" s="18"/>
      <c r="T156" s="18"/>
    </row>
    <row r="157" spans="1:20">
      <c r="A157" s="4">
        <v>153</v>
      </c>
      <c r="B157" s="17"/>
      <c r="C157" s="18"/>
      <c r="D157" s="18"/>
      <c r="E157" s="48"/>
      <c r="F157" s="48"/>
      <c r="G157" s="19"/>
      <c r="H157" s="19"/>
      <c r="I157" s="54">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4">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4">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4">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4">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4">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4">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4">
        <f t="shared" si="2"/>
        <v>0</v>
      </c>
      <c r="J164" s="18"/>
      <c r="K164" s="18"/>
      <c r="L164" s="18"/>
      <c r="M164" s="18"/>
      <c r="N164" s="18"/>
      <c r="O164" s="18"/>
      <c r="P164" s="24"/>
      <c r="Q164" s="18"/>
      <c r="R164" s="18"/>
      <c r="S164" s="18"/>
      <c r="T164" s="18"/>
    </row>
    <row r="165" spans="1:20">
      <c r="A165" s="3" t="s">
        <v>11</v>
      </c>
      <c r="B165" s="39"/>
      <c r="C165" s="3">
        <f>COUNTIFS(C5:C164,"*")</f>
        <v>82</v>
      </c>
      <c r="D165" s="3"/>
      <c r="E165" s="13"/>
      <c r="F165" s="3"/>
      <c r="G165" s="56">
        <f>SUM(G5:G164)</f>
        <v>2555</v>
      </c>
      <c r="H165" s="56">
        <f>SUM(H5:H164)</f>
        <v>3299</v>
      </c>
      <c r="I165" s="56">
        <f>SUM(I5:I164)</f>
        <v>5854</v>
      </c>
      <c r="J165" s="3"/>
      <c r="K165" s="7"/>
      <c r="L165" s="21"/>
      <c r="M165" s="21"/>
      <c r="N165" s="7"/>
      <c r="O165" s="7"/>
      <c r="P165" s="14"/>
      <c r="Q165" s="3"/>
      <c r="R165" s="3"/>
      <c r="S165" s="3"/>
      <c r="T165" s="12"/>
    </row>
    <row r="166" spans="1:20">
      <c r="A166" s="44" t="s">
        <v>62</v>
      </c>
      <c r="B166" s="10">
        <f>COUNTIF(B$5:B$164,"Team 1")</f>
        <v>37</v>
      </c>
      <c r="C166" s="44" t="s">
        <v>25</v>
      </c>
      <c r="D166" s="10">
        <f>COUNTIF(D5:D164,"Anganwadi")</f>
        <v>32</v>
      </c>
    </row>
    <row r="167" spans="1:20">
      <c r="A167" s="44" t="s">
        <v>63</v>
      </c>
      <c r="B167" s="10">
        <f>COUNTIF(B$6:B$164,"Team 2")</f>
        <v>45</v>
      </c>
      <c r="C167" s="44" t="s">
        <v>23</v>
      </c>
      <c r="D167" s="10">
        <f>COUNTIF(D5:D164,"School")</f>
        <v>50</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5" scale="5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162" activePane="bottomRight" state="frozen"/>
      <selection pane="topRight" activeCell="C1" sqref="C1"/>
      <selection pane="bottomLeft" activeCell="A5" sqref="A5"/>
      <selection pane="bottomRight" activeCell="C178" sqref="C178"/>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26" t="s">
        <v>70</v>
      </c>
      <c r="B1" s="126"/>
      <c r="C1" s="126"/>
      <c r="D1" s="53"/>
      <c r="E1" s="53"/>
      <c r="F1" s="53"/>
      <c r="G1" s="53"/>
      <c r="H1" s="53"/>
      <c r="I1" s="53"/>
      <c r="J1" s="53"/>
      <c r="K1" s="53"/>
      <c r="L1" s="53"/>
      <c r="M1" s="127"/>
      <c r="N1" s="127"/>
      <c r="O1" s="127"/>
      <c r="P1" s="127"/>
      <c r="Q1" s="127"/>
      <c r="R1" s="127"/>
      <c r="S1" s="127"/>
      <c r="T1" s="127"/>
    </row>
    <row r="2" spans="1:20">
      <c r="A2" s="122" t="s">
        <v>59</v>
      </c>
      <c r="B2" s="123"/>
      <c r="C2" s="123"/>
      <c r="D2" s="25">
        <v>43586</v>
      </c>
      <c r="E2" s="22"/>
      <c r="F2" s="22"/>
      <c r="G2" s="22"/>
      <c r="H2" s="22"/>
      <c r="I2" s="22"/>
      <c r="J2" s="22"/>
      <c r="K2" s="22"/>
      <c r="L2" s="22"/>
      <c r="M2" s="22"/>
      <c r="N2" s="22"/>
      <c r="O2" s="22"/>
      <c r="P2" s="22"/>
      <c r="Q2" s="22"/>
      <c r="R2" s="22"/>
      <c r="S2" s="22"/>
    </row>
    <row r="3" spans="1:20" ht="24" customHeight="1">
      <c r="A3" s="118" t="s">
        <v>14</v>
      </c>
      <c r="B3" s="120" t="s">
        <v>61</v>
      </c>
      <c r="C3" s="117" t="s">
        <v>7</v>
      </c>
      <c r="D3" s="117" t="s">
        <v>55</v>
      </c>
      <c r="E3" s="117" t="s">
        <v>16</v>
      </c>
      <c r="F3" s="124" t="s">
        <v>17</v>
      </c>
      <c r="G3" s="117" t="s">
        <v>8</v>
      </c>
      <c r="H3" s="117"/>
      <c r="I3" s="117"/>
      <c r="J3" s="117" t="s">
        <v>31</v>
      </c>
      <c r="K3" s="120" t="s">
        <v>33</v>
      </c>
      <c r="L3" s="120" t="s">
        <v>50</v>
      </c>
      <c r="M3" s="120" t="s">
        <v>51</v>
      </c>
      <c r="N3" s="120" t="s">
        <v>34</v>
      </c>
      <c r="O3" s="120" t="s">
        <v>35</v>
      </c>
      <c r="P3" s="118" t="s">
        <v>54</v>
      </c>
      <c r="Q3" s="117" t="s">
        <v>52</v>
      </c>
      <c r="R3" s="117" t="s">
        <v>32</v>
      </c>
      <c r="S3" s="117" t="s">
        <v>53</v>
      </c>
      <c r="T3" s="117" t="s">
        <v>13</v>
      </c>
    </row>
    <row r="4" spans="1:20" ht="25.5" customHeight="1">
      <c r="A4" s="118"/>
      <c r="B4" s="125"/>
      <c r="C4" s="117"/>
      <c r="D4" s="117"/>
      <c r="E4" s="117"/>
      <c r="F4" s="124"/>
      <c r="G4" s="23" t="s">
        <v>9</v>
      </c>
      <c r="H4" s="23" t="s">
        <v>10</v>
      </c>
      <c r="I4" s="23" t="s">
        <v>11</v>
      </c>
      <c r="J4" s="117"/>
      <c r="K4" s="121"/>
      <c r="L4" s="121"/>
      <c r="M4" s="121"/>
      <c r="N4" s="121"/>
      <c r="O4" s="121"/>
      <c r="P4" s="118"/>
      <c r="Q4" s="118"/>
      <c r="R4" s="117"/>
      <c r="S4" s="117"/>
      <c r="T4" s="117"/>
    </row>
    <row r="5" spans="1:20">
      <c r="A5" s="4">
        <v>1</v>
      </c>
      <c r="B5" s="18" t="s">
        <v>62</v>
      </c>
      <c r="C5" s="63" t="s">
        <v>701</v>
      </c>
      <c r="D5" s="18" t="s">
        <v>23</v>
      </c>
      <c r="E5" s="19"/>
      <c r="F5" s="48" t="s">
        <v>152</v>
      </c>
      <c r="G5" s="19">
        <v>22</v>
      </c>
      <c r="H5" s="19">
        <v>37</v>
      </c>
      <c r="I5" s="57">
        <f>SUM(G5:H5)</f>
        <v>59</v>
      </c>
      <c r="J5" s="48">
        <v>9854449065</v>
      </c>
      <c r="K5" s="63" t="s">
        <v>190</v>
      </c>
      <c r="L5" s="63" t="s">
        <v>200</v>
      </c>
      <c r="M5" s="48">
        <v>9401450520</v>
      </c>
      <c r="N5" s="63" t="s">
        <v>338</v>
      </c>
      <c r="O5" s="48" t="s">
        <v>337</v>
      </c>
      <c r="P5" s="62">
        <v>43587</v>
      </c>
      <c r="Q5" s="48" t="s">
        <v>173</v>
      </c>
      <c r="R5" s="48">
        <v>38</v>
      </c>
      <c r="S5" s="18" t="s">
        <v>211</v>
      </c>
      <c r="T5" s="18"/>
    </row>
    <row r="6" spans="1:20">
      <c r="A6" s="4">
        <v>2</v>
      </c>
      <c r="B6" s="18" t="s">
        <v>62</v>
      </c>
      <c r="C6" s="63" t="s">
        <v>374</v>
      </c>
      <c r="D6" s="18" t="s">
        <v>23</v>
      </c>
      <c r="E6" s="19"/>
      <c r="F6" s="48" t="s">
        <v>152</v>
      </c>
      <c r="G6" s="19">
        <v>34</v>
      </c>
      <c r="H6" s="19">
        <v>41</v>
      </c>
      <c r="I6" s="57">
        <f t="shared" ref="I6:I69" si="0">SUM(G6:H6)</f>
        <v>75</v>
      </c>
      <c r="J6" s="48">
        <v>9613683631</v>
      </c>
      <c r="K6" s="63" t="s">
        <v>190</v>
      </c>
      <c r="L6" s="63" t="s">
        <v>200</v>
      </c>
      <c r="M6" s="48">
        <v>9401450520</v>
      </c>
      <c r="N6" s="63" t="s">
        <v>338</v>
      </c>
      <c r="O6" s="48" t="s">
        <v>337</v>
      </c>
      <c r="P6" s="62">
        <v>43587</v>
      </c>
      <c r="Q6" s="48" t="s">
        <v>173</v>
      </c>
      <c r="R6" s="48">
        <v>38</v>
      </c>
      <c r="S6" s="18" t="s">
        <v>211</v>
      </c>
      <c r="T6" s="18"/>
    </row>
    <row r="7" spans="1:20">
      <c r="A7" s="4">
        <v>3</v>
      </c>
      <c r="B7" s="18" t="s">
        <v>63</v>
      </c>
      <c r="C7" s="63" t="s">
        <v>375</v>
      </c>
      <c r="D7" s="18" t="s">
        <v>25</v>
      </c>
      <c r="E7" s="19"/>
      <c r="F7" s="48"/>
      <c r="G7" s="65">
        <v>12</v>
      </c>
      <c r="H7" s="65">
        <v>17</v>
      </c>
      <c r="I7" s="57">
        <f t="shared" si="0"/>
        <v>29</v>
      </c>
      <c r="J7" s="48">
        <v>7399375448</v>
      </c>
      <c r="K7" s="63" t="s">
        <v>516</v>
      </c>
      <c r="L7" s="63" t="s">
        <v>1065</v>
      </c>
      <c r="M7" s="48">
        <v>9435399584</v>
      </c>
      <c r="N7" s="63" t="s">
        <v>1067</v>
      </c>
      <c r="O7" s="48" t="s">
        <v>1068</v>
      </c>
      <c r="P7" s="62">
        <v>43587</v>
      </c>
      <c r="Q7" s="48" t="s">
        <v>173</v>
      </c>
      <c r="R7" s="48">
        <v>38</v>
      </c>
      <c r="S7" s="18" t="s">
        <v>211</v>
      </c>
      <c r="T7" s="18"/>
    </row>
    <row r="8" spans="1:20">
      <c r="A8" s="4">
        <v>4</v>
      </c>
      <c r="B8" s="18" t="s">
        <v>63</v>
      </c>
      <c r="C8" s="63" t="s">
        <v>376</v>
      </c>
      <c r="D8" s="18" t="s">
        <v>25</v>
      </c>
      <c r="E8" s="19"/>
      <c r="F8" s="48"/>
      <c r="G8" s="65">
        <v>25</v>
      </c>
      <c r="H8" s="65">
        <v>23</v>
      </c>
      <c r="I8" s="57">
        <f t="shared" si="0"/>
        <v>48</v>
      </c>
      <c r="J8" s="48">
        <v>9401049511</v>
      </c>
      <c r="K8" s="63" t="s">
        <v>516</v>
      </c>
      <c r="L8" s="63" t="s">
        <v>1065</v>
      </c>
      <c r="M8" s="48">
        <v>9435399584</v>
      </c>
      <c r="N8" s="63" t="s">
        <v>1066</v>
      </c>
      <c r="O8" s="48" t="s">
        <v>370</v>
      </c>
      <c r="P8" s="62">
        <v>43587</v>
      </c>
      <c r="Q8" s="48" t="s">
        <v>173</v>
      </c>
      <c r="R8" s="48">
        <v>38</v>
      </c>
      <c r="S8" s="18" t="s">
        <v>211</v>
      </c>
      <c r="T8" s="18"/>
    </row>
    <row r="9" spans="1:20">
      <c r="A9" s="4">
        <v>5</v>
      </c>
      <c r="B9" s="18" t="s">
        <v>63</v>
      </c>
      <c r="C9" s="63" t="s">
        <v>377</v>
      </c>
      <c r="D9" s="18" t="s">
        <v>25</v>
      </c>
      <c r="E9" s="19"/>
      <c r="F9" s="48"/>
      <c r="G9" s="65">
        <v>11</v>
      </c>
      <c r="H9" s="65">
        <v>16</v>
      </c>
      <c r="I9" s="57">
        <f t="shared" si="0"/>
        <v>27</v>
      </c>
      <c r="J9" s="48">
        <v>7399160909</v>
      </c>
      <c r="K9" s="63" t="s">
        <v>516</v>
      </c>
      <c r="L9" s="63" t="s">
        <v>1065</v>
      </c>
      <c r="M9" s="48">
        <v>9435399584</v>
      </c>
      <c r="N9" s="63" t="s">
        <v>1067</v>
      </c>
      <c r="O9" s="48" t="s">
        <v>1068</v>
      </c>
      <c r="P9" s="62">
        <v>43587</v>
      </c>
      <c r="Q9" s="48" t="s">
        <v>173</v>
      </c>
      <c r="R9" s="48">
        <v>32</v>
      </c>
      <c r="S9" s="18" t="s">
        <v>211</v>
      </c>
      <c r="T9" s="18"/>
    </row>
    <row r="10" spans="1:20">
      <c r="A10" s="4">
        <v>6</v>
      </c>
      <c r="B10" s="18" t="s">
        <v>63</v>
      </c>
      <c r="C10" s="63" t="s">
        <v>378</v>
      </c>
      <c r="D10" s="18" t="s">
        <v>25</v>
      </c>
      <c r="E10" s="19"/>
      <c r="F10" s="48"/>
      <c r="G10" s="65">
        <v>12</v>
      </c>
      <c r="H10" s="65">
        <v>13</v>
      </c>
      <c r="I10" s="57">
        <f t="shared" si="0"/>
        <v>25</v>
      </c>
      <c r="J10" s="48">
        <v>7399160909</v>
      </c>
      <c r="K10" s="63" t="s">
        <v>516</v>
      </c>
      <c r="L10" s="63" t="s">
        <v>1065</v>
      </c>
      <c r="M10" s="48">
        <v>9435399584</v>
      </c>
      <c r="N10" s="63" t="s">
        <v>1067</v>
      </c>
      <c r="O10" s="48" t="s">
        <v>1068</v>
      </c>
      <c r="P10" s="62">
        <v>43587</v>
      </c>
      <c r="Q10" s="48" t="s">
        <v>173</v>
      </c>
      <c r="R10" s="48">
        <v>32</v>
      </c>
      <c r="S10" s="18" t="s">
        <v>211</v>
      </c>
      <c r="T10" s="18"/>
    </row>
    <row r="11" spans="1:20">
      <c r="A11" s="4">
        <v>7</v>
      </c>
      <c r="B11" s="18" t="s">
        <v>62</v>
      </c>
      <c r="C11" s="63" t="s">
        <v>379</v>
      </c>
      <c r="D11" s="18" t="s">
        <v>23</v>
      </c>
      <c r="E11" s="19"/>
      <c r="F11" s="48" t="s">
        <v>152</v>
      </c>
      <c r="G11" s="19">
        <v>21</v>
      </c>
      <c r="H11" s="19">
        <v>29</v>
      </c>
      <c r="I11" s="57">
        <f t="shared" si="0"/>
        <v>50</v>
      </c>
      <c r="J11" s="48">
        <v>8751026778</v>
      </c>
      <c r="K11" s="63" t="s">
        <v>517</v>
      </c>
      <c r="L11" s="63" t="s">
        <v>1059</v>
      </c>
      <c r="M11" s="48">
        <v>8486194542</v>
      </c>
      <c r="N11" s="63" t="s">
        <v>1069</v>
      </c>
      <c r="O11" s="48">
        <v>9508190270</v>
      </c>
      <c r="P11" s="62">
        <v>43588</v>
      </c>
      <c r="Q11" s="48" t="s">
        <v>174</v>
      </c>
      <c r="R11" s="48">
        <v>32</v>
      </c>
      <c r="S11" s="18" t="s">
        <v>211</v>
      </c>
      <c r="T11" s="18"/>
    </row>
    <row r="12" spans="1:20">
      <c r="A12" s="4">
        <v>8</v>
      </c>
      <c r="B12" s="18" t="s">
        <v>62</v>
      </c>
      <c r="C12" s="63" t="s">
        <v>380</v>
      </c>
      <c r="D12" s="18" t="s">
        <v>23</v>
      </c>
      <c r="E12" s="19"/>
      <c r="F12" s="48" t="s">
        <v>152</v>
      </c>
      <c r="G12" s="19">
        <v>26</v>
      </c>
      <c r="H12" s="19">
        <v>18</v>
      </c>
      <c r="I12" s="57">
        <f t="shared" si="0"/>
        <v>44</v>
      </c>
      <c r="J12" s="48">
        <v>9706318437</v>
      </c>
      <c r="K12" s="63" t="s">
        <v>517</v>
      </c>
      <c r="L12" s="63" t="s">
        <v>1059</v>
      </c>
      <c r="M12" s="48">
        <v>8486194542</v>
      </c>
      <c r="N12" s="63" t="s">
        <v>1071</v>
      </c>
      <c r="O12" s="48" t="s">
        <v>1072</v>
      </c>
      <c r="P12" s="62">
        <v>43588</v>
      </c>
      <c r="Q12" s="48" t="s">
        <v>174</v>
      </c>
      <c r="R12" s="51">
        <v>32</v>
      </c>
      <c r="S12" s="18" t="s">
        <v>211</v>
      </c>
      <c r="T12" s="18"/>
    </row>
    <row r="13" spans="1:20">
      <c r="A13" s="4">
        <v>9</v>
      </c>
      <c r="B13" s="18" t="s">
        <v>62</v>
      </c>
      <c r="C13" s="63" t="s">
        <v>381</v>
      </c>
      <c r="D13" s="18" t="s">
        <v>23</v>
      </c>
      <c r="E13" s="19"/>
      <c r="F13" s="48" t="s">
        <v>152</v>
      </c>
      <c r="G13" s="19">
        <v>11</v>
      </c>
      <c r="H13" s="19">
        <v>7</v>
      </c>
      <c r="I13" s="57">
        <f t="shared" si="0"/>
        <v>18</v>
      </c>
      <c r="J13" s="48">
        <v>9678380143</v>
      </c>
      <c r="K13" s="63" t="s">
        <v>517</v>
      </c>
      <c r="L13" s="63" t="s">
        <v>691</v>
      </c>
      <c r="M13" s="48">
        <v>9678542080</v>
      </c>
      <c r="N13" s="63" t="s">
        <v>1070</v>
      </c>
      <c r="O13" s="48">
        <v>9859266417</v>
      </c>
      <c r="P13" s="62">
        <v>43588</v>
      </c>
      <c r="Q13" s="48" t="s">
        <v>174</v>
      </c>
      <c r="R13" s="48">
        <v>28</v>
      </c>
      <c r="S13" s="18" t="s">
        <v>211</v>
      </c>
      <c r="T13" s="18"/>
    </row>
    <row r="14" spans="1:20">
      <c r="A14" s="4">
        <v>10</v>
      </c>
      <c r="B14" s="18" t="s">
        <v>62</v>
      </c>
      <c r="C14" s="63" t="s">
        <v>382</v>
      </c>
      <c r="D14" s="18" t="s">
        <v>23</v>
      </c>
      <c r="E14" s="19"/>
      <c r="F14" s="48" t="s">
        <v>152</v>
      </c>
      <c r="G14" s="19">
        <v>19</v>
      </c>
      <c r="H14" s="19">
        <v>13</v>
      </c>
      <c r="I14" s="57">
        <f t="shared" si="0"/>
        <v>32</v>
      </c>
      <c r="J14" s="48">
        <v>9401258564</v>
      </c>
      <c r="K14" s="63" t="s">
        <v>518</v>
      </c>
      <c r="L14" s="63" t="s">
        <v>704</v>
      </c>
      <c r="M14" s="48">
        <v>9859021812</v>
      </c>
      <c r="N14" s="63" t="s">
        <v>1073</v>
      </c>
      <c r="O14" s="48" t="s">
        <v>1074</v>
      </c>
      <c r="P14" s="62">
        <v>43588</v>
      </c>
      <c r="Q14" s="48" t="s">
        <v>174</v>
      </c>
      <c r="R14" s="48">
        <v>33</v>
      </c>
      <c r="S14" s="18" t="s">
        <v>211</v>
      </c>
      <c r="T14" s="18"/>
    </row>
    <row r="15" spans="1:20">
      <c r="A15" s="4">
        <v>11</v>
      </c>
      <c r="B15" s="18" t="s">
        <v>63</v>
      </c>
      <c r="C15" s="63" t="s">
        <v>383</v>
      </c>
      <c r="D15" s="18" t="s">
        <v>23</v>
      </c>
      <c r="E15" s="19"/>
      <c r="F15" s="48" t="s">
        <v>152</v>
      </c>
      <c r="G15" s="19">
        <v>35</v>
      </c>
      <c r="H15" s="19">
        <v>82</v>
      </c>
      <c r="I15" s="57">
        <f t="shared" si="0"/>
        <v>117</v>
      </c>
      <c r="J15" s="48">
        <v>7896732723</v>
      </c>
      <c r="K15" s="63" t="s">
        <v>176</v>
      </c>
      <c r="L15" s="63" t="s">
        <v>194</v>
      </c>
      <c r="M15" s="48">
        <v>8822182958</v>
      </c>
      <c r="N15" s="63" t="s">
        <v>218</v>
      </c>
      <c r="O15" s="48" t="s">
        <v>219</v>
      </c>
      <c r="P15" s="62">
        <v>43588</v>
      </c>
      <c r="Q15" s="48" t="s">
        <v>174</v>
      </c>
      <c r="R15" s="48">
        <v>33</v>
      </c>
      <c r="S15" s="18" t="s">
        <v>211</v>
      </c>
      <c r="T15" s="18"/>
    </row>
    <row r="16" spans="1:20">
      <c r="A16" s="4">
        <v>12</v>
      </c>
      <c r="B16" s="18" t="s">
        <v>63</v>
      </c>
      <c r="C16" s="63" t="s">
        <v>384</v>
      </c>
      <c r="D16" s="18" t="s">
        <v>25</v>
      </c>
      <c r="E16" s="17"/>
      <c r="F16" s="55"/>
      <c r="G16" s="19">
        <v>21</v>
      </c>
      <c r="H16" s="19">
        <v>24</v>
      </c>
      <c r="I16" s="57">
        <f t="shared" si="0"/>
        <v>45</v>
      </c>
      <c r="J16" s="48">
        <v>7896732723</v>
      </c>
      <c r="K16" s="63" t="s">
        <v>176</v>
      </c>
      <c r="L16" s="63" t="s">
        <v>194</v>
      </c>
      <c r="M16" s="48">
        <v>8822182958</v>
      </c>
      <c r="N16" s="63" t="s">
        <v>218</v>
      </c>
      <c r="O16" s="48" t="s">
        <v>219</v>
      </c>
      <c r="P16" s="62">
        <v>43588</v>
      </c>
      <c r="Q16" s="48" t="s">
        <v>174</v>
      </c>
      <c r="R16" s="48">
        <v>0</v>
      </c>
      <c r="S16" s="18" t="s">
        <v>211</v>
      </c>
      <c r="T16" s="18"/>
    </row>
    <row r="17" spans="1:20">
      <c r="A17" s="4">
        <v>13</v>
      </c>
      <c r="B17" s="18" t="s">
        <v>62</v>
      </c>
      <c r="C17" s="63" t="s">
        <v>385</v>
      </c>
      <c r="D17" s="18" t="s">
        <v>25</v>
      </c>
      <c r="E17" s="19"/>
      <c r="F17" s="48"/>
      <c r="G17" s="19">
        <v>80</v>
      </c>
      <c r="H17" s="19">
        <v>74</v>
      </c>
      <c r="I17" s="57">
        <f t="shared" si="0"/>
        <v>154</v>
      </c>
      <c r="J17" s="48">
        <v>9859797234</v>
      </c>
      <c r="K17" s="63" t="s">
        <v>190</v>
      </c>
      <c r="L17" s="63" t="s">
        <v>200</v>
      </c>
      <c r="M17" s="48">
        <v>9401450520</v>
      </c>
      <c r="N17" s="63" t="s">
        <v>682</v>
      </c>
      <c r="O17" s="48" t="s">
        <v>337</v>
      </c>
      <c r="P17" s="62">
        <v>43589</v>
      </c>
      <c r="Q17" s="48" t="s">
        <v>175</v>
      </c>
      <c r="R17" s="48">
        <v>33</v>
      </c>
      <c r="S17" s="18" t="s">
        <v>211</v>
      </c>
      <c r="T17" s="18"/>
    </row>
    <row r="18" spans="1:20">
      <c r="A18" s="4">
        <v>14</v>
      </c>
      <c r="B18" s="18" t="s">
        <v>63</v>
      </c>
      <c r="C18" s="63" t="s">
        <v>702</v>
      </c>
      <c r="D18" s="18" t="s">
        <v>25</v>
      </c>
      <c r="E18" s="19"/>
      <c r="F18" s="48"/>
      <c r="G18" s="19">
        <v>17</v>
      </c>
      <c r="H18" s="19">
        <v>6</v>
      </c>
      <c r="I18" s="57">
        <f t="shared" si="0"/>
        <v>23</v>
      </c>
      <c r="J18" s="48">
        <v>9577782010</v>
      </c>
      <c r="K18" s="63" t="s">
        <v>190</v>
      </c>
      <c r="L18" s="63" t="s">
        <v>200</v>
      </c>
      <c r="M18" s="48">
        <v>9401450520</v>
      </c>
      <c r="N18" s="63" t="s">
        <v>684</v>
      </c>
      <c r="O18" s="48" t="s">
        <v>685</v>
      </c>
      <c r="P18" s="62">
        <v>43589</v>
      </c>
      <c r="Q18" s="48" t="s">
        <v>175</v>
      </c>
      <c r="R18" s="48">
        <v>40</v>
      </c>
      <c r="S18" s="18" t="s">
        <v>211</v>
      </c>
      <c r="T18" s="18"/>
    </row>
    <row r="19" spans="1:20">
      <c r="A19" s="4">
        <v>15</v>
      </c>
      <c r="B19" s="18" t="s">
        <v>63</v>
      </c>
      <c r="C19" s="63" t="s">
        <v>386</v>
      </c>
      <c r="D19" s="18" t="s">
        <v>25</v>
      </c>
      <c r="E19" s="19"/>
      <c r="F19" s="48"/>
      <c r="G19" s="19">
        <v>14</v>
      </c>
      <c r="H19" s="19">
        <v>10</v>
      </c>
      <c r="I19" s="57">
        <f t="shared" si="0"/>
        <v>24</v>
      </c>
      <c r="J19" s="48">
        <v>7399245977</v>
      </c>
      <c r="K19" s="63" t="s">
        <v>190</v>
      </c>
      <c r="L19" s="63" t="s">
        <v>200</v>
      </c>
      <c r="M19" s="48">
        <v>9401450520</v>
      </c>
      <c r="N19" s="63" t="s">
        <v>684</v>
      </c>
      <c r="O19" s="48" t="s">
        <v>685</v>
      </c>
      <c r="P19" s="62">
        <v>43589</v>
      </c>
      <c r="Q19" s="48" t="s">
        <v>175</v>
      </c>
      <c r="R19" s="48">
        <v>38</v>
      </c>
      <c r="S19" s="18" t="s">
        <v>211</v>
      </c>
      <c r="T19" s="18"/>
    </row>
    <row r="20" spans="1:20">
      <c r="A20" s="4">
        <v>16</v>
      </c>
      <c r="B20" s="18" t="s">
        <v>63</v>
      </c>
      <c r="C20" s="63" t="s">
        <v>387</v>
      </c>
      <c r="D20" s="18" t="s">
        <v>25</v>
      </c>
      <c r="E20" s="19"/>
      <c r="F20" s="48"/>
      <c r="G20" s="19">
        <v>20</v>
      </c>
      <c r="H20" s="19">
        <v>14</v>
      </c>
      <c r="I20" s="57">
        <f t="shared" si="0"/>
        <v>34</v>
      </c>
      <c r="J20" s="48">
        <v>9613838203</v>
      </c>
      <c r="K20" s="63" t="s">
        <v>190</v>
      </c>
      <c r="L20" s="63" t="s">
        <v>200</v>
      </c>
      <c r="M20" s="48">
        <v>9401450520</v>
      </c>
      <c r="N20" s="63" t="s">
        <v>682</v>
      </c>
      <c r="O20" s="48" t="s">
        <v>337</v>
      </c>
      <c r="P20" s="62">
        <v>43589</v>
      </c>
      <c r="Q20" s="48" t="s">
        <v>175</v>
      </c>
      <c r="R20" s="48">
        <v>0</v>
      </c>
      <c r="S20" s="18" t="s">
        <v>211</v>
      </c>
      <c r="T20" s="18"/>
    </row>
    <row r="21" spans="1:20">
      <c r="A21" s="4">
        <v>17</v>
      </c>
      <c r="B21" s="18" t="s">
        <v>63</v>
      </c>
      <c r="C21" s="63" t="s">
        <v>388</v>
      </c>
      <c r="D21" s="18" t="s">
        <v>25</v>
      </c>
      <c r="E21" s="19"/>
      <c r="F21" s="48"/>
      <c r="G21" s="19">
        <v>15</v>
      </c>
      <c r="H21" s="19">
        <v>16</v>
      </c>
      <c r="I21" s="57">
        <f t="shared" si="0"/>
        <v>31</v>
      </c>
      <c r="J21" s="48">
        <v>7399567408</v>
      </c>
      <c r="K21" s="63" t="s">
        <v>190</v>
      </c>
      <c r="L21" s="63" t="s">
        <v>200</v>
      </c>
      <c r="M21" s="48">
        <v>9401450520</v>
      </c>
      <c r="N21" s="63" t="s">
        <v>678</v>
      </c>
      <c r="O21" s="48" t="s">
        <v>679</v>
      </c>
      <c r="P21" s="62">
        <v>43589</v>
      </c>
      <c r="Q21" s="48" t="s">
        <v>175</v>
      </c>
      <c r="R21" s="48">
        <v>40</v>
      </c>
      <c r="S21" s="18" t="s">
        <v>211</v>
      </c>
      <c r="T21" s="18"/>
    </row>
    <row r="22" spans="1:20">
      <c r="A22" s="4">
        <v>18</v>
      </c>
      <c r="B22" s="18" t="s">
        <v>63</v>
      </c>
      <c r="C22" s="63" t="s">
        <v>389</v>
      </c>
      <c r="D22" s="18" t="s">
        <v>25</v>
      </c>
      <c r="E22" s="19"/>
      <c r="F22" s="48"/>
      <c r="G22" s="19">
        <v>22</v>
      </c>
      <c r="H22" s="19">
        <v>18</v>
      </c>
      <c r="I22" s="57">
        <f t="shared" si="0"/>
        <v>40</v>
      </c>
      <c r="J22" s="48">
        <v>9854466457</v>
      </c>
      <c r="K22" s="63" t="s">
        <v>190</v>
      </c>
      <c r="L22" s="63" t="s">
        <v>200</v>
      </c>
      <c r="M22" s="48">
        <v>9401450520</v>
      </c>
      <c r="N22" s="63" t="s">
        <v>683</v>
      </c>
      <c r="O22" s="48" t="s">
        <v>339</v>
      </c>
      <c r="P22" s="62">
        <v>43589</v>
      </c>
      <c r="Q22" s="48" t="s">
        <v>175</v>
      </c>
      <c r="R22" s="48">
        <v>40</v>
      </c>
      <c r="S22" s="18" t="s">
        <v>211</v>
      </c>
      <c r="T22" s="18"/>
    </row>
    <row r="23" spans="1:20">
      <c r="A23" s="4">
        <v>19</v>
      </c>
      <c r="B23" s="18" t="s">
        <v>62</v>
      </c>
      <c r="C23" s="63" t="s">
        <v>390</v>
      </c>
      <c r="D23" s="18" t="s">
        <v>23</v>
      </c>
      <c r="E23" s="17"/>
      <c r="F23" s="48" t="s">
        <v>152</v>
      </c>
      <c r="G23" s="19">
        <v>16</v>
      </c>
      <c r="H23" s="19">
        <v>16</v>
      </c>
      <c r="I23" s="57">
        <f t="shared" si="0"/>
        <v>32</v>
      </c>
      <c r="J23" s="48">
        <v>9613658353</v>
      </c>
      <c r="K23" s="63" t="s">
        <v>192</v>
      </c>
      <c r="L23" s="63" t="s">
        <v>210</v>
      </c>
      <c r="M23" s="48">
        <v>9101317811</v>
      </c>
      <c r="N23" s="63" t="s">
        <v>328</v>
      </c>
      <c r="O23" s="48" t="s">
        <v>327</v>
      </c>
      <c r="P23" s="62">
        <v>43591</v>
      </c>
      <c r="Q23" s="48" t="s">
        <v>170</v>
      </c>
      <c r="R23" s="48">
        <v>0</v>
      </c>
      <c r="S23" s="18" t="s">
        <v>211</v>
      </c>
      <c r="T23" s="18"/>
    </row>
    <row r="24" spans="1:20">
      <c r="A24" s="4">
        <v>20</v>
      </c>
      <c r="B24" s="18" t="s">
        <v>62</v>
      </c>
      <c r="C24" s="63" t="s">
        <v>391</v>
      </c>
      <c r="D24" s="18" t="s">
        <v>23</v>
      </c>
      <c r="E24" s="19"/>
      <c r="F24" s="48" t="s">
        <v>153</v>
      </c>
      <c r="G24" s="19">
        <v>30</v>
      </c>
      <c r="H24" s="19">
        <v>28</v>
      </c>
      <c r="I24" s="57">
        <f t="shared" si="0"/>
        <v>58</v>
      </c>
      <c r="J24" s="48">
        <v>9401489074</v>
      </c>
      <c r="K24" s="63" t="s">
        <v>192</v>
      </c>
      <c r="L24" s="63" t="s">
        <v>210</v>
      </c>
      <c r="M24" s="48">
        <v>9101317811</v>
      </c>
      <c r="N24" s="63" t="s">
        <v>328</v>
      </c>
      <c r="O24" s="48" t="s">
        <v>327</v>
      </c>
      <c r="P24" s="62">
        <v>43591</v>
      </c>
      <c r="Q24" s="48" t="s">
        <v>170</v>
      </c>
      <c r="R24" s="48">
        <v>50</v>
      </c>
      <c r="S24" s="18" t="s">
        <v>211</v>
      </c>
      <c r="T24" s="18"/>
    </row>
    <row r="25" spans="1:20">
      <c r="A25" s="4">
        <v>21</v>
      </c>
      <c r="B25" s="18" t="s">
        <v>62</v>
      </c>
      <c r="C25" s="63" t="s">
        <v>392</v>
      </c>
      <c r="D25" s="18" t="s">
        <v>23</v>
      </c>
      <c r="E25" s="19"/>
      <c r="F25" s="48" t="s">
        <v>152</v>
      </c>
      <c r="G25" s="19">
        <v>20</v>
      </c>
      <c r="H25" s="19">
        <v>17</v>
      </c>
      <c r="I25" s="57">
        <f t="shared" si="0"/>
        <v>37</v>
      </c>
      <c r="J25" s="48">
        <v>9613658353</v>
      </c>
      <c r="K25" s="63" t="s">
        <v>192</v>
      </c>
      <c r="L25" s="63" t="s">
        <v>210</v>
      </c>
      <c r="M25" s="48">
        <v>9101317811</v>
      </c>
      <c r="N25" s="63" t="s">
        <v>328</v>
      </c>
      <c r="O25" s="48" t="s">
        <v>327</v>
      </c>
      <c r="P25" s="62">
        <v>43591</v>
      </c>
      <c r="Q25" s="48" t="s">
        <v>170</v>
      </c>
      <c r="R25" s="48">
        <v>0</v>
      </c>
      <c r="S25" s="18" t="s">
        <v>211</v>
      </c>
      <c r="T25" s="18"/>
    </row>
    <row r="26" spans="1:20">
      <c r="A26" s="4">
        <v>22</v>
      </c>
      <c r="B26" s="18" t="s">
        <v>63</v>
      </c>
      <c r="C26" s="63" t="s">
        <v>129</v>
      </c>
      <c r="D26" s="18" t="s">
        <v>23</v>
      </c>
      <c r="E26" s="19"/>
      <c r="F26" s="48" t="s">
        <v>152</v>
      </c>
      <c r="G26" s="19">
        <v>12</v>
      </c>
      <c r="H26" s="19">
        <v>19</v>
      </c>
      <c r="I26" s="57">
        <f t="shared" si="0"/>
        <v>31</v>
      </c>
      <c r="J26" s="48">
        <v>8761956257</v>
      </c>
      <c r="K26" s="63" t="s">
        <v>192</v>
      </c>
      <c r="L26" s="63" t="s">
        <v>210</v>
      </c>
      <c r="M26" s="48">
        <v>9101317811</v>
      </c>
      <c r="N26" s="63" t="s">
        <v>328</v>
      </c>
      <c r="O26" s="48" t="s">
        <v>327</v>
      </c>
      <c r="P26" s="62">
        <v>43591</v>
      </c>
      <c r="Q26" s="48" t="s">
        <v>170</v>
      </c>
      <c r="R26" s="48">
        <v>50</v>
      </c>
      <c r="S26" s="18" t="s">
        <v>211</v>
      </c>
      <c r="T26" s="18"/>
    </row>
    <row r="27" spans="1:20">
      <c r="A27" s="4">
        <v>23</v>
      </c>
      <c r="B27" s="18" t="s">
        <v>63</v>
      </c>
      <c r="C27" s="63" t="s">
        <v>393</v>
      </c>
      <c r="D27" s="18" t="s">
        <v>23</v>
      </c>
      <c r="E27" s="19"/>
      <c r="F27" s="48" t="s">
        <v>152</v>
      </c>
      <c r="G27" s="19">
        <v>45</v>
      </c>
      <c r="H27" s="19">
        <v>49</v>
      </c>
      <c r="I27" s="57">
        <f t="shared" si="0"/>
        <v>94</v>
      </c>
      <c r="J27" s="48">
        <v>8133928513</v>
      </c>
      <c r="K27" s="63" t="s">
        <v>192</v>
      </c>
      <c r="L27" s="63" t="s">
        <v>210</v>
      </c>
      <c r="M27" s="48">
        <v>9101317811</v>
      </c>
      <c r="N27" s="63" t="s">
        <v>328</v>
      </c>
      <c r="O27" s="48" t="s">
        <v>327</v>
      </c>
      <c r="P27" s="62">
        <v>43591</v>
      </c>
      <c r="Q27" s="48" t="s">
        <v>170</v>
      </c>
      <c r="R27" s="48">
        <v>34</v>
      </c>
      <c r="S27" s="18" t="s">
        <v>211</v>
      </c>
      <c r="T27" s="18"/>
    </row>
    <row r="28" spans="1:20">
      <c r="A28" s="4">
        <v>24</v>
      </c>
      <c r="B28" s="18" t="s">
        <v>62</v>
      </c>
      <c r="C28" s="63" t="s">
        <v>394</v>
      </c>
      <c r="D28" s="18" t="s">
        <v>25</v>
      </c>
      <c r="E28" s="19"/>
      <c r="F28" s="48"/>
      <c r="G28" s="19">
        <v>23</v>
      </c>
      <c r="H28" s="19">
        <v>17</v>
      </c>
      <c r="I28" s="57">
        <f t="shared" si="0"/>
        <v>40</v>
      </c>
      <c r="J28" s="48">
        <v>9613043100</v>
      </c>
      <c r="K28" s="63" t="s">
        <v>189</v>
      </c>
      <c r="L28" s="63" t="s">
        <v>199</v>
      </c>
      <c r="M28" s="48">
        <v>9707372720</v>
      </c>
      <c r="N28" s="63" t="s">
        <v>336</v>
      </c>
      <c r="O28" s="48" t="s">
        <v>335</v>
      </c>
      <c r="P28" s="62">
        <v>43592</v>
      </c>
      <c r="Q28" s="48" t="s">
        <v>171</v>
      </c>
      <c r="R28" s="48">
        <v>50</v>
      </c>
      <c r="S28" s="18" t="s">
        <v>211</v>
      </c>
      <c r="T28" s="18"/>
    </row>
    <row r="29" spans="1:20">
      <c r="A29" s="4">
        <v>25</v>
      </c>
      <c r="B29" s="18" t="s">
        <v>62</v>
      </c>
      <c r="C29" s="63" t="s">
        <v>395</v>
      </c>
      <c r="D29" s="18" t="s">
        <v>25</v>
      </c>
      <c r="E29" s="19"/>
      <c r="F29" s="48"/>
      <c r="G29" s="19">
        <v>19</v>
      </c>
      <c r="H29" s="19">
        <v>17</v>
      </c>
      <c r="I29" s="57">
        <f t="shared" si="0"/>
        <v>36</v>
      </c>
      <c r="J29" s="48">
        <v>9854558400</v>
      </c>
      <c r="K29" s="63" t="s">
        <v>189</v>
      </c>
      <c r="L29" s="63" t="s">
        <v>199</v>
      </c>
      <c r="M29" s="48">
        <v>9707372720</v>
      </c>
      <c r="N29" s="63" t="s">
        <v>336</v>
      </c>
      <c r="O29" s="48" t="s">
        <v>335</v>
      </c>
      <c r="P29" s="62">
        <v>43592</v>
      </c>
      <c r="Q29" s="48" t="s">
        <v>171</v>
      </c>
      <c r="R29" s="48">
        <v>40</v>
      </c>
      <c r="S29" s="18" t="s">
        <v>211</v>
      </c>
      <c r="T29" s="18"/>
    </row>
    <row r="30" spans="1:20">
      <c r="A30" s="4">
        <v>26</v>
      </c>
      <c r="B30" s="18" t="s">
        <v>62</v>
      </c>
      <c r="C30" s="63" t="s">
        <v>396</v>
      </c>
      <c r="D30" s="18" t="s">
        <v>25</v>
      </c>
      <c r="E30" s="17"/>
      <c r="F30" s="55"/>
      <c r="G30" s="19">
        <v>24</v>
      </c>
      <c r="H30" s="19">
        <v>27</v>
      </c>
      <c r="I30" s="57">
        <f t="shared" si="0"/>
        <v>51</v>
      </c>
      <c r="J30" s="48">
        <v>9707427740</v>
      </c>
      <c r="K30" s="63" t="s">
        <v>189</v>
      </c>
      <c r="L30" s="63" t="s">
        <v>199</v>
      </c>
      <c r="M30" s="48">
        <v>9707372720</v>
      </c>
      <c r="N30" s="63" t="s">
        <v>336</v>
      </c>
      <c r="O30" s="48" t="s">
        <v>335</v>
      </c>
      <c r="P30" s="62">
        <v>43592</v>
      </c>
      <c r="Q30" s="48" t="s">
        <v>171</v>
      </c>
      <c r="R30" s="48">
        <v>40</v>
      </c>
      <c r="S30" s="18" t="s">
        <v>211</v>
      </c>
      <c r="T30" s="18"/>
    </row>
    <row r="31" spans="1:20">
      <c r="A31" s="4">
        <v>27</v>
      </c>
      <c r="B31" s="18" t="s">
        <v>62</v>
      </c>
      <c r="C31" s="63" t="s">
        <v>397</v>
      </c>
      <c r="D31" s="18" t="s">
        <v>25</v>
      </c>
      <c r="E31" s="19"/>
      <c r="F31" s="48"/>
      <c r="G31" s="19">
        <v>19</v>
      </c>
      <c r="H31" s="19">
        <v>21</v>
      </c>
      <c r="I31" s="57">
        <f t="shared" si="0"/>
        <v>40</v>
      </c>
      <c r="J31" s="48">
        <v>8753061887</v>
      </c>
      <c r="K31" s="63" t="s">
        <v>189</v>
      </c>
      <c r="L31" s="63" t="s">
        <v>199</v>
      </c>
      <c r="M31" s="48">
        <v>9707372720</v>
      </c>
      <c r="N31" s="63" t="s">
        <v>336</v>
      </c>
      <c r="O31" s="48" t="s">
        <v>335</v>
      </c>
      <c r="P31" s="62">
        <v>43592</v>
      </c>
      <c r="Q31" s="48" t="s">
        <v>171</v>
      </c>
      <c r="R31" s="48">
        <v>36</v>
      </c>
      <c r="S31" s="18" t="s">
        <v>211</v>
      </c>
      <c r="T31" s="18"/>
    </row>
    <row r="32" spans="1:20">
      <c r="A32" s="4">
        <v>28</v>
      </c>
      <c r="B32" s="18" t="s">
        <v>63</v>
      </c>
      <c r="C32" s="63" t="s">
        <v>398</v>
      </c>
      <c r="D32" s="18"/>
      <c r="E32" s="19"/>
      <c r="F32" s="48" t="s">
        <v>154</v>
      </c>
      <c r="G32" s="19"/>
      <c r="H32" s="19"/>
      <c r="I32" s="57">
        <f t="shared" si="0"/>
        <v>0</v>
      </c>
      <c r="J32" s="48"/>
      <c r="K32" s="63" t="s">
        <v>181</v>
      </c>
      <c r="L32" s="63" t="s">
        <v>205</v>
      </c>
      <c r="M32" s="48">
        <v>9613685994</v>
      </c>
      <c r="N32" s="63" t="s">
        <v>224</v>
      </c>
      <c r="O32" s="48">
        <v>6026204465</v>
      </c>
      <c r="P32" s="62">
        <v>43592</v>
      </c>
      <c r="Q32" s="48" t="s">
        <v>171</v>
      </c>
      <c r="R32" s="48">
        <v>36</v>
      </c>
      <c r="S32" s="18" t="s">
        <v>211</v>
      </c>
      <c r="T32" s="18"/>
    </row>
    <row r="33" spans="1:20">
      <c r="A33" s="4">
        <v>29</v>
      </c>
      <c r="B33" s="18" t="s">
        <v>62</v>
      </c>
      <c r="C33" s="63" t="s">
        <v>399</v>
      </c>
      <c r="D33" s="18" t="s">
        <v>25</v>
      </c>
      <c r="E33" s="19"/>
      <c r="F33" s="48"/>
      <c r="G33" s="19">
        <v>12</v>
      </c>
      <c r="H33" s="19">
        <v>9</v>
      </c>
      <c r="I33" s="57">
        <f t="shared" si="0"/>
        <v>21</v>
      </c>
      <c r="J33" s="48">
        <v>9706450729</v>
      </c>
      <c r="K33" s="63" t="s">
        <v>176</v>
      </c>
      <c r="L33" s="63" t="s">
        <v>194</v>
      </c>
      <c r="M33" s="48">
        <v>8822182958</v>
      </c>
      <c r="N33" s="63" t="s">
        <v>218</v>
      </c>
      <c r="O33" s="48" t="s">
        <v>219</v>
      </c>
      <c r="P33" s="62">
        <v>43593</v>
      </c>
      <c r="Q33" s="48" t="s">
        <v>172</v>
      </c>
      <c r="R33" s="48">
        <v>36</v>
      </c>
      <c r="S33" s="18" t="s">
        <v>211</v>
      </c>
      <c r="T33" s="18"/>
    </row>
    <row r="34" spans="1:20">
      <c r="A34" s="4">
        <v>30</v>
      </c>
      <c r="B34" s="18" t="s">
        <v>62</v>
      </c>
      <c r="C34" s="63" t="s">
        <v>400</v>
      </c>
      <c r="D34" s="18" t="s">
        <v>25</v>
      </c>
      <c r="E34" s="19"/>
      <c r="F34" s="48"/>
      <c r="G34" s="19">
        <v>12</v>
      </c>
      <c r="H34" s="19">
        <v>19</v>
      </c>
      <c r="I34" s="57">
        <f t="shared" si="0"/>
        <v>31</v>
      </c>
      <c r="J34" s="48">
        <v>8753037464</v>
      </c>
      <c r="K34" s="63" t="s">
        <v>176</v>
      </c>
      <c r="L34" s="63" t="s">
        <v>194</v>
      </c>
      <c r="M34" s="48">
        <v>8822182958</v>
      </c>
      <c r="N34" s="63" t="s">
        <v>218</v>
      </c>
      <c r="O34" s="48" t="s">
        <v>219</v>
      </c>
      <c r="P34" s="62">
        <v>43593</v>
      </c>
      <c r="Q34" s="48" t="s">
        <v>172</v>
      </c>
      <c r="R34" s="48">
        <v>28</v>
      </c>
      <c r="S34" s="18" t="s">
        <v>211</v>
      </c>
      <c r="T34" s="18"/>
    </row>
    <row r="35" spans="1:20">
      <c r="A35" s="4">
        <v>31</v>
      </c>
      <c r="B35" s="18" t="s">
        <v>62</v>
      </c>
      <c r="C35" s="63" t="s">
        <v>401</v>
      </c>
      <c r="D35" s="18" t="s">
        <v>25</v>
      </c>
      <c r="E35" s="19"/>
      <c r="F35" s="48"/>
      <c r="G35" s="19">
        <v>9</v>
      </c>
      <c r="H35" s="19">
        <v>15</v>
      </c>
      <c r="I35" s="57">
        <f t="shared" si="0"/>
        <v>24</v>
      </c>
      <c r="J35" s="48">
        <v>7399370282</v>
      </c>
      <c r="K35" s="63" t="s">
        <v>176</v>
      </c>
      <c r="L35" s="63" t="s">
        <v>194</v>
      </c>
      <c r="M35" s="48">
        <v>8822182958</v>
      </c>
      <c r="N35" s="63" t="s">
        <v>218</v>
      </c>
      <c r="O35" s="48" t="s">
        <v>219</v>
      </c>
      <c r="P35" s="62">
        <v>43593</v>
      </c>
      <c r="Q35" s="48" t="s">
        <v>172</v>
      </c>
      <c r="R35" s="48">
        <v>28</v>
      </c>
      <c r="S35" s="18" t="s">
        <v>211</v>
      </c>
      <c r="T35" s="18"/>
    </row>
    <row r="36" spans="1:20">
      <c r="A36" s="4">
        <v>32</v>
      </c>
      <c r="B36" s="18" t="s">
        <v>62</v>
      </c>
      <c r="C36" s="63" t="s">
        <v>402</v>
      </c>
      <c r="D36" s="18" t="s">
        <v>25</v>
      </c>
      <c r="E36" s="19"/>
      <c r="F36" s="18"/>
      <c r="G36" s="19">
        <v>7</v>
      </c>
      <c r="H36" s="19">
        <v>19</v>
      </c>
      <c r="I36" s="57">
        <f t="shared" si="0"/>
        <v>26</v>
      </c>
      <c r="J36" s="48">
        <v>9957735058</v>
      </c>
      <c r="K36" s="63" t="s">
        <v>176</v>
      </c>
      <c r="L36" s="63" t="s">
        <v>194</v>
      </c>
      <c r="M36" s="48">
        <v>8822182958</v>
      </c>
      <c r="N36" s="63" t="s">
        <v>218</v>
      </c>
      <c r="O36" s="48" t="s">
        <v>219</v>
      </c>
      <c r="P36" s="62">
        <v>43593</v>
      </c>
      <c r="Q36" s="48" t="s">
        <v>172</v>
      </c>
      <c r="R36" s="48">
        <v>40</v>
      </c>
      <c r="S36" s="18" t="s">
        <v>211</v>
      </c>
      <c r="T36" s="18"/>
    </row>
    <row r="37" spans="1:20">
      <c r="A37" s="4">
        <v>33</v>
      </c>
      <c r="B37" s="18" t="s">
        <v>62</v>
      </c>
      <c r="C37" s="63" t="s">
        <v>403</v>
      </c>
      <c r="D37" s="18" t="s">
        <v>25</v>
      </c>
      <c r="E37" s="19"/>
      <c r="F37" s="18"/>
      <c r="G37" s="19">
        <v>16</v>
      </c>
      <c r="H37" s="19">
        <v>17</v>
      </c>
      <c r="I37" s="57">
        <f t="shared" si="0"/>
        <v>33</v>
      </c>
      <c r="J37" s="48">
        <v>8467600050</v>
      </c>
      <c r="K37" s="63" t="s">
        <v>176</v>
      </c>
      <c r="L37" s="63" t="s">
        <v>194</v>
      </c>
      <c r="M37" s="48">
        <v>8822182958</v>
      </c>
      <c r="N37" s="63" t="s">
        <v>218</v>
      </c>
      <c r="O37" s="48" t="s">
        <v>219</v>
      </c>
      <c r="P37" s="62">
        <v>43593</v>
      </c>
      <c r="Q37" s="48" t="s">
        <v>172</v>
      </c>
      <c r="R37" s="48">
        <v>35</v>
      </c>
      <c r="S37" s="18" t="s">
        <v>211</v>
      </c>
      <c r="T37" s="18"/>
    </row>
    <row r="38" spans="1:20">
      <c r="A38" s="4">
        <v>34</v>
      </c>
      <c r="B38" s="18" t="s">
        <v>63</v>
      </c>
      <c r="C38" s="63" t="s">
        <v>398</v>
      </c>
      <c r="D38" s="18"/>
      <c r="E38" s="19"/>
      <c r="F38" s="48" t="s">
        <v>154</v>
      </c>
      <c r="G38" s="19"/>
      <c r="H38" s="19"/>
      <c r="I38" s="57">
        <f t="shared" si="0"/>
        <v>0</v>
      </c>
      <c r="J38" s="48"/>
      <c r="K38" s="63" t="s">
        <v>181</v>
      </c>
      <c r="L38" s="63" t="s">
        <v>205</v>
      </c>
      <c r="M38" s="48">
        <v>9613685994</v>
      </c>
      <c r="N38" s="63" t="s">
        <v>224</v>
      </c>
      <c r="O38" s="48">
        <v>6026204465</v>
      </c>
      <c r="P38" s="62">
        <v>43593</v>
      </c>
      <c r="Q38" s="48" t="s">
        <v>172</v>
      </c>
      <c r="R38" s="48">
        <v>35</v>
      </c>
      <c r="S38" s="18" t="s">
        <v>211</v>
      </c>
      <c r="T38" s="18"/>
    </row>
    <row r="39" spans="1:20">
      <c r="A39" s="4">
        <v>35</v>
      </c>
      <c r="B39" s="18" t="s">
        <v>62</v>
      </c>
      <c r="C39" s="63" t="s">
        <v>404</v>
      </c>
      <c r="D39" s="18" t="s">
        <v>23</v>
      </c>
      <c r="E39" s="19"/>
      <c r="F39" s="48" t="s">
        <v>154</v>
      </c>
      <c r="G39" s="19"/>
      <c r="H39" s="19">
        <v>137</v>
      </c>
      <c r="I39" s="57">
        <f t="shared" si="0"/>
        <v>137</v>
      </c>
      <c r="J39" s="48">
        <v>9864901674</v>
      </c>
      <c r="K39" s="63" t="s">
        <v>195</v>
      </c>
      <c r="L39" s="63" t="s">
        <v>207</v>
      </c>
      <c r="M39" s="48">
        <v>9859802447</v>
      </c>
      <c r="N39" s="63" t="s">
        <v>308</v>
      </c>
      <c r="O39" s="48" t="s">
        <v>307</v>
      </c>
      <c r="P39" s="62">
        <v>43594</v>
      </c>
      <c r="Q39" s="48" t="s">
        <v>173</v>
      </c>
      <c r="R39" s="48">
        <v>35</v>
      </c>
      <c r="S39" s="18" t="s">
        <v>211</v>
      </c>
      <c r="T39" s="18"/>
    </row>
    <row r="40" spans="1:20">
      <c r="A40" s="4">
        <v>36</v>
      </c>
      <c r="B40" s="18" t="s">
        <v>63</v>
      </c>
      <c r="C40" s="63" t="s">
        <v>398</v>
      </c>
      <c r="D40" s="18"/>
      <c r="E40" s="19"/>
      <c r="F40" s="18"/>
      <c r="G40" s="19"/>
      <c r="H40" s="19"/>
      <c r="I40" s="57">
        <f t="shared" si="0"/>
        <v>0</v>
      </c>
      <c r="J40" s="48"/>
      <c r="K40" s="63" t="s">
        <v>181</v>
      </c>
      <c r="L40" s="63" t="s">
        <v>205</v>
      </c>
      <c r="M40" s="48">
        <v>9613685994</v>
      </c>
      <c r="N40" s="63" t="s">
        <v>224</v>
      </c>
      <c r="O40" s="48">
        <v>6026204465</v>
      </c>
      <c r="P40" s="62">
        <v>43594</v>
      </c>
      <c r="Q40" s="48" t="s">
        <v>173</v>
      </c>
      <c r="R40" s="48">
        <v>35</v>
      </c>
      <c r="S40" s="18" t="s">
        <v>211</v>
      </c>
      <c r="T40" s="18"/>
    </row>
    <row r="41" spans="1:20">
      <c r="A41" s="4">
        <v>37</v>
      </c>
      <c r="B41" s="18" t="s">
        <v>62</v>
      </c>
      <c r="C41" s="63" t="s">
        <v>405</v>
      </c>
      <c r="D41" s="18" t="s">
        <v>23</v>
      </c>
      <c r="E41" s="19"/>
      <c r="F41" s="48" t="s">
        <v>152</v>
      </c>
      <c r="G41" s="19">
        <v>27</v>
      </c>
      <c r="H41" s="19">
        <v>101</v>
      </c>
      <c r="I41" s="57">
        <f t="shared" si="0"/>
        <v>128</v>
      </c>
      <c r="J41" s="48">
        <v>9864901674</v>
      </c>
      <c r="K41" s="63" t="s">
        <v>195</v>
      </c>
      <c r="L41" s="63" t="s">
        <v>207</v>
      </c>
      <c r="M41" s="48">
        <v>9859802447</v>
      </c>
      <c r="N41" s="63" t="s">
        <v>308</v>
      </c>
      <c r="O41" s="48" t="s">
        <v>307</v>
      </c>
      <c r="P41" s="62">
        <v>43595</v>
      </c>
      <c r="Q41" s="48" t="s">
        <v>174</v>
      </c>
      <c r="R41" s="48">
        <v>35</v>
      </c>
      <c r="S41" s="18" t="s">
        <v>211</v>
      </c>
      <c r="T41" s="18"/>
    </row>
    <row r="42" spans="1:20">
      <c r="A42" s="4">
        <v>38</v>
      </c>
      <c r="B42" s="18" t="s">
        <v>63</v>
      </c>
      <c r="C42" s="63" t="s">
        <v>398</v>
      </c>
      <c r="D42" s="18"/>
      <c r="E42" s="19"/>
      <c r="F42" s="18"/>
      <c r="G42" s="19"/>
      <c r="H42" s="19"/>
      <c r="I42" s="57">
        <f t="shared" si="0"/>
        <v>0</v>
      </c>
      <c r="J42" s="48"/>
      <c r="K42" s="63" t="s">
        <v>181</v>
      </c>
      <c r="L42" s="63" t="s">
        <v>205</v>
      </c>
      <c r="M42" s="48">
        <v>9613685994</v>
      </c>
      <c r="N42" s="63" t="s">
        <v>224</v>
      </c>
      <c r="O42" s="48">
        <v>6026204465</v>
      </c>
      <c r="P42" s="62">
        <v>43595</v>
      </c>
      <c r="Q42" s="48" t="s">
        <v>174</v>
      </c>
      <c r="R42" s="48">
        <v>35</v>
      </c>
      <c r="S42" s="18" t="s">
        <v>211</v>
      </c>
      <c r="T42" s="18"/>
    </row>
    <row r="43" spans="1:20">
      <c r="A43" s="4">
        <v>39</v>
      </c>
      <c r="B43" s="18" t="s">
        <v>62</v>
      </c>
      <c r="C43" s="63" t="s">
        <v>406</v>
      </c>
      <c r="D43" s="18" t="s">
        <v>23</v>
      </c>
      <c r="E43" s="19"/>
      <c r="F43" s="48" t="s">
        <v>152</v>
      </c>
      <c r="G43" s="19">
        <v>46</v>
      </c>
      <c r="H43" s="19">
        <v>35</v>
      </c>
      <c r="I43" s="57">
        <f t="shared" si="0"/>
        <v>81</v>
      </c>
      <c r="J43" s="48">
        <v>9707395247</v>
      </c>
      <c r="K43" s="63" t="s">
        <v>519</v>
      </c>
      <c r="L43" s="63" t="s">
        <v>1056</v>
      </c>
      <c r="M43" s="48">
        <v>9619604462</v>
      </c>
      <c r="N43" s="63" t="s">
        <v>1075</v>
      </c>
      <c r="O43" s="48">
        <v>9859436994</v>
      </c>
      <c r="P43" s="62">
        <v>43598</v>
      </c>
      <c r="Q43" s="48" t="s">
        <v>170</v>
      </c>
      <c r="R43" s="48">
        <v>35</v>
      </c>
      <c r="S43" s="18" t="s">
        <v>211</v>
      </c>
      <c r="T43" s="18"/>
    </row>
    <row r="44" spans="1:20">
      <c r="A44" s="4">
        <v>40</v>
      </c>
      <c r="B44" s="18" t="s">
        <v>62</v>
      </c>
      <c r="C44" s="63" t="s">
        <v>407</v>
      </c>
      <c r="D44" s="18" t="s">
        <v>23</v>
      </c>
      <c r="E44" s="19"/>
      <c r="F44" s="48" t="s">
        <v>153</v>
      </c>
      <c r="G44" s="19">
        <v>29</v>
      </c>
      <c r="H44" s="19">
        <v>24</v>
      </c>
      <c r="I44" s="57">
        <f t="shared" si="0"/>
        <v>53</v>
      </c>
      <c r="J44" s="48">
        <v>9359100865</v>
      </c>
      <c r="K44" s="63" t="s">
        <v>519</v>
      </c>
      <c r="L44" s="63" t="s">
        <v>1056</v>
      </c>
      <c r="M44" s="48">
        <v>9619604462</v>
      </c>
      <c r="N44" s="63" t="s">
        <v>1075</v>
      </c>
      <c r="O44" s="48">
        <v>9859436994</v>
      </c>
      <c r="P44" s="62">
        <v>43598</v>
      </c>
      <c r="Q44" s="48" t="s">
        <v>170</v>
      </c>
      <c r="R44" s="48">
        <v>40</v>
      </c>
      <c r="S44" s="18" t="s">
        <v>211</v>
      </c>
      <c r="T44" s="18"/>
    </row>
    <row r="45" spans="1:20">
      <c r="A45" s="4">
        <v>41</v>
      </c>
      <c r="B45" s="18" t="s">
        <v>63</v>
      </c>
      <c r="C45" s="63" t="s">
        <v>408</v>
      </c>
      <c r="D45" s="18" t="s">
        <v>23</v>
      </c>
      <c r="E45" s="19"/>
      <c r="F45" s="48" t="s">
        <v>154</v>
      </c>
      <c r="G45" s="19">
        <v>80</v>
      </c>
      <c r="H45" s="19">
        <v>94</v>
      </c>
      <c r="I45" s="57">
        <f t="shared" si="0"/>
        <v>174</v>
      </c>
      <c r="J45" s="48">
        <v>9957774814</v>
      </c>
      <c r="K45" s="63" t="s">
        <v>520</v>
      </c>
      <c r="L45" s="63" t="s">
        <v>1057</v>
      </c>
      <c r="M45" s="48">
        <v>8472851025</v>
      </c>
      <c r="N45" s="63" t="s">
        <v>1076</v>
      </c>
      <c r="O45" s="48" t="s">
        <v>1077</v>
      </c>
      <c r="P45" s="62">
        <v>43598</v>
      </c>
      <c r="Q45" s="48" t="s">
        <v>170</v>
      </c>
      <c r="R45" s="48">
        <v>40</v>
      </c>
      <c r="S45" s="18" t="s">
        <v>211</v>
      </c>
      <c r="T45" s="18"/>
    </row>
    <row r="46" spans="1:20">
      <c r="A46" s="4">
        <v>42</v>
      </c>
      <c r="B46" s="18" t="s">
        <v>62</v>
      </c>
      <c r="C46" s="63" t="s">
        <v>409</v>
      </c>
      <c r="D46" s="18" t="s">
        <v>25</v>
      </c>
      <c r="E46" s="19"/>
      <c r="F46" s="18"/>
      <c r="G46" s="19">
        <v>21</v>
      </c>
      <c r="H46" s="19">
        <v>15</v>
      </c>
      <c r="I46" s="57">
        <f t="shared" si="0"/>
        <v>36</v>
      </c>
      <c r="J46" s="48">
        <v>9859055758</v>
      </c>
      <c r="K46" s="63" t="s">
        <v>520</v>
      </c>
      <c r="L46" s="63" t="s">
        <v>1057</v>
      </c>
      <c r="M46" s="48">
        <v>8472851025</v>
      </c>
      <c r="N46" s="63" t="s">
        <v>1078</v>
      </c>
      <c r="O46" s="48" t="s">
        <v>1079</v>
      </c>
      <c r="P46" s="62">
        <v>43599</v>
      </c>
      <c r="Q46" s="48" t="s">
        <v>171</v>
      </c>
      <c r="R46" s="48">
        <v>40</v>
      </c>
      <c r="S46" s="18" t="s">
        <v>211</v>
      </c>
      <c r="T46" s="18"/>
    </row>
    <row r="47" spans="1:20">
      <c r="A47" s="4">
        <v>43</v>
      </c>
      <c r="B47" s="18" t="s">
        <v>62</v>
      </c>
      <c r="C47" s="63" t="s">
        <v>410</v>
      </c>
      <c r="D47" s="18" t="s">
        <v>25</v>
      </c>
      <c r="E47" s="19"/>
      <c r="F47" s="18"/>
      <c r="G47" s="19">
        <v>29</v>
      </c>
      <c r="H47" s="19">
        <v>17</v>
      </c>
      <c r="I47" s="57">
        <f t="shared" si="0"/>
        <v>46</v>
      </c>
      <c r="J47" s="48">
        <v>9613621593</v>
      </c>
      <c r="K47" s="63" t="s">
        <v>520</v>
      </c>
      <c r="L47" s="63" t="s">
        <v>1057</v>
      </c>
      <c r="M47" s="48">
        <v>8472851025</v>
      </c>
      <c r="N47" s="63" t="s">
        <v>1076</v>
      </c>
      <c r="O47" s="48" t="s">
        <v>1077</v>
      </c>
      <c r="P47" s="62">
        <v>43599</v>
      </c>
      <c r="Q47" s="48" t="s">
        <v>171</v>
      </c>
      <c r="R47" s="48">
        <v>60</v>
      </c>
      <c r="S47" s="18" t="s">
        <v>211</v>
      </c>
      <c r="T47" s="18"/>
    </row>
    <row r="48" spans="1:20">
      <c r="A48" s="4">
        <v>44</v>
      </c>
      <c r="B48" s="18" t="s">
        <v>62</v>
      </c>
      <c r="C48" s="63" t="s">
        <v>411</v>
      </c>
      <c r="D48" s="18" t="s">
        <v>25</v>
      </c>
      <c r="E48" s="19"/>
      <c r="F48" s="18"/>
      <c r="G48" s="19">
        <v>17</v>
      </c>
      <c r="H48" s="19">
        <v>24</v>
      </c>
      <c r="I48" s="57">
        <f t="shared" si="0"/>
        <v>41</v>
      </c>
      <c r="J48" s="48">
        <v>9854777490</v>
      </c>
      <c r="K48" s="63" t="s">
        <v>520</v>
      </c>
      <c r="L48" s="63" t="s">
        <v>1057</v>
      </c>
      <c r="M48" s="48">
        <v>8472851025</v>
      </c>
      <c r="N48" s="63" t="s">
        <v>1076</v>
      </c>
      <c r="O48" s="48" t="s">
        <v>1077</v>
      </c>
      <c r="P48" s="62">
        <v>43599</v>
      </c>
      <c r="Q48" s="48" t="s">
        <v>171</v>
      </c>
      <c r="R48" s="48">
        <v>50</v>
      </c>
      <c r="S48" s="18" t="s">
        <v>211</v>
      </c>
      <c r="T48" s="18"/>
    </row>
    <row r="49" spans="1:20">
      <c r="A49" s="4">
        <v>45</v>
      </c>
      <c r="B49" s="18" t="s">
        <v>63</v>
      </c>
      <c r="C49" s="63" t="s">
        <v>412</v>
      </c>
      <c r="D49" s="18" t="s">
        <v>25</v>
      </c>
      <c r="E49" s="19"/>
      <c r="F49" s="18"/>
      <c r="G49" s="19">
        <v>40</v>
      </c>
      <c r="H49" s="19">
        <v>38</v>
      </c>
      <c r="I49" s="57">
        <f t="shared" si="0"/>
        <v>78</v>
      </c>
      <c r="J49" s="48">
        <v>9854285442</v>
      </c>
      <c r="K49" s="63" t="s">
        <v>520</v>
      </c>
      <c r="L49" s="63" t="s">
        <v>1057</v>
      </c>
      <c r="M49" s="48">
        <v>8472851025</v>
      </c>
      <c r="N49" s="63" t="s">
        <v>1080</v>
      </c>
      <c r="O49" s="48" t="s">
        <v>1081</v>
      </c>
      <c r="P49" s="62">
        <v>43599</v>
      </c>
      <c r="Q49" s="48" t="s">
        <v>171</v>
      </c>
      <c r="R49" s="48">
        <v>40</v>
      </c>
      <c r="S49" s="18" t="s">
        <v>211</v>
      </c>
      <c r="T49" s="18"/>
    </row>
    <row r="50" spans="1:20">
      <c r="A50" s="4">
        <v>46</v>
      </c>
      <c r="B50" s="18" t="s">
        <v>63</v>
      </c>
      <c r="C50" s="63" t="s">
        <v>413</v>
      </c>
      <c r="D50" s="18" t="s">
        <v>25</v>
      </c>
      <c r="E50" s="19"/>
      <c r="F50" s="18"/>
      <c r="G50" s="19">
        <v>15</v>
      </c>
      <c r="H50" s="19">
        <v>10</v>
      </c>
      <c r="I50" s="57">
        <f t="shared" si="0"/>
        <v>25</v>
      </c>
      <c r="J50" s="48">
        <v>9678232752</v>
      </c>
      <c r="K50" s="63" t="s">
        <v>520</v>
      </c>
      <c r="L50" s="63" t="s">
        <v>1057</v>
      </c>
      <c r="M50" s="48">
        <v>8472851025</v>
      </c>
      <c r="N50" s="63" t="s">
        <v>1076</v>
      </c>
      <c r="O50" s="48" t="s">
        <v>1077</v>
      </c>
      <c r="P50" s="62">
        <v>43599</v>
      </c>
      <c r="Q50" s="48" t="s">
        <v>171</v>
      </c>
      <c r="R50" s="48">
        <v>40</v>
      </c>
      <c r="S50" s="18" t="s">
        <v>211</v>
      </c>
      <c r="T50" s="18"/>
    </row>
    <row r="51" spans="1:20">
      <c r="A51" s="4">
        <v>47</v>
      </c>
      <c r="B51" s="18" t="s">
        <v>63</v>
      </c>
      <c r="C51" s="63" t="s">
        <v>414</v>
      </c>
      <c r="D51" s="18" t="s">
        <v>25</v>
      </c>
      <c r="E51" s="19"/>
      <c r="F51" s="18"/>
      <c r="G51" s="19">
        <v>9</v>
      </c>
      <c r="H51" s="19">
        <v>15</v>
      </c>
      <c r="I51" s="57">
        <f t="shared" si="0"/>
        <v>24</v>
      </c>
      <c r="J51" s="48">
        <v>9954913548</v>
      </c>
      <c r="K51" s="63" t="s">
        <v>180</v>
      </c>
      <c r="L51" s="63" t="s">
        <v>204</v>
      </c>
      <c r="M51" s="48">
        <v>9854338535</v>
      </c>
      <c r="N51" s="63" t="s">
        <v>212</v>
      </c>
      <c r="O51" s="48" t="s">
        <v>213</v>
      </c>
      <c r="P51" s="62">
        <v>43599</v>
      </c>
      <c r="Q51" s="48" t="s">
        <v>171</v>
      </c>
      <c r="R51" s="48">
        <v>7</v>
      </c>
      <c r="S51" s="18" t="s">
        <v>211</v>
      </c>
      <c r="T51" s="18"/>
    </row>
    <row r="52" spans="1:20">
      <c r="A52" s="4">
        <v>48</v>
      </c>
      <c r="B52" s="18" t="s">
        <v>62</v>
      </c>
      <c r="C52" s="63" t="s">
        <v>415</v>
      </c>
      <c r="D52" s="18" t="s">
        <v>23</v>
      </c>
      <c r="E52" s="19"/>
      <c r="F52" s="48" t="s">
        <v>152</v>
      </c>
      <c r="G52" s="19">
        <v>27</v>
      </c>
      <c r="H52" s="19">
        <v>18</v>
      </c>
      <c r="I52" s="57">
        <f t="shared" si="0"/>
        <v>45</v>
      </c>
      <c r="J52" s="48">
        <v>7896422066</v>
      </c>
      <c r="K52" s="63" t="s">
        <v>184</v>
      </c>
      <c r="L52" s="63" t="s">
        <v>206</v>
      </c>
      <c r="M52" s="48">
        <v>8011796038</v>
      </c>
      <c r="N52" s="63" t="s">
        <v>1082</v>
      </c>
      <c r="O52" s="48" t="s">
        <v>1086</v>
      </c>
      <c r="P52" s="62">
        <v>43600</v>
      </c>
      <c r="Q52" s="48" t="s">
        <v>172</v>
      </c>
      <c r="R52" s="48">
        <v>7</v>
      </c>
      <c r="S52" s="18" t="s">
        <v>211</v>
      </c>
      <c r="T52" s="18"/>
    </row>
    <row r="53" spans="1:20">
      <c r="A53" s="4">
        <v>49</v>
      </c>
      <c r="B53" s="18" t="s">
        <v>62</v>
      </c>
      <c r="C53" s="63" t="s">
        <v>416</v>
      </c>
      <c r="D53" s="18" t="s">
        <v>23</v>
      </c>
      <c r="E53" s="19"/>
      <c r="F53" s="48" t="s">
        <v>152</v>
      </c>
      <c r="G53" s="19">
        <v>40</v>
      </c>
      <c r="H53" s="19">
        <v>30</v>
      </c>
      <c r="I53" s="57">
        <f t="shared" si="0"/>
        <v>70</v>
      </c>
      <c r="J53" s="48" t="s">
        <v>512</v>
      </c>
      <c r="K53" s="63" t="s">
        <v>184</v>
      </c>
      <c r="L53" s="63" t="s">
        <v>206</v>
      </c>
      <c r="M53" s="48">
        <v>8011796038</v>
      </c>
      <c r="N53" s="63" t="s">
        <v>1083</v>
      </c>
      <c r="O53" s="48" t="s">
        <v>335</v>
      </c>
      <c r="P53" s="62">
        <v>43600</v>
      </c>
      <c r="Q53" s="48" t="s">
        <v>172</v>
      </c>
      <c r="R53" s="48">
        <v>7</v>
      </c>
      <c r="S53" s="18" t="s">
        <v>211</v>
      </c>
      <c r="T53" s="18"/>
    </row>
    <row r="54" spans="1:20">
      <c r="A54" s="4">
        <v>50</v>
      </c>
      <c r="B54" s="18" t="s">
        <v>63</v>
      </c>
      <c r="C54" s="63" t="s">
        <v>417</v>
      </c>
      <c r="D54" s="18" t="s">
        <v>23</v>
      </c>
      <c r="E54" s="17"/>
      <c r="F54" s="48" t="s">
        <v>152</v>
      </c>
      <c r="G54" s="19">
        <v>32</v>
      </c>
      <c r="H54" s="19">
        <v>20</v>
      </c>
      <c r="I54" s="57">
        <f t="shared" si="0"/>
        <v>52</v>
      </c>
      <c r="J54" s="48">
        <v>8011351867</v>
      </c>
      <c r="K54" s="63" t="s">
        <v>184</v>
      </c>
      <c r="L54" s="63" t="s">
        <v>206</v>
      </c>
      <c r="M54" s="48">
        <v>8011796038</v>
      </c>
      <c r="N54" s="63" t="s">
        <v>1084</v>
      </c>
      <c r="O54" s="48" t="s">
        <v>355</v>
      </c>
      <c r="P54" s="62">
        <v>43600</v>
      </c>
      <c r="Q54" s="48" t="s">
        <v>172</v>
      </c>
      <c r="R54" s="48">
        <v>8</v>
      </c>
      <c r="S54" s="18" t="s">
        <v>211</v>
      </c>
      <c r="T54" s="18"/>
    </row>
    <row r="55" spans="1:20">
      <c r="A55" s="4">
        <v>51</v>
      </c>
      <c r="B55" s="18" t="s">
        <v>63</v>
      </c>
      <c r="C55" s="63" t="s">
        <v>418</v>
      </c>
      <c r="D55" s="18" t="s">
        <v>23</v>
      </c>
      <c r="E55" s="19"/>
      <c r="F55" s="48" t="s">
        <v>153</v>
      </c>
      <c r="G55" s="19">
        <v>48</v>
      </c>
      <c r="H55" s="19">
        <v>44</v>
      </c>
      <c r="I55" s="57">
        <f t="shared" si="0"/>
        <v>92</v>
      </c>
      <c r="J55" s="48">
        <v>9957582859</v>
      </c>
      <c r="K55" s="63" t="s">
        <v>184</v>
      </c>
      <c r="L55" s="63" t="s">
        <v>206</v>
      </c>
      <c r="M55" s="48">
        <v>8011796038</v>
      </c>
      <c r="N55" s="63" t="s">
        <v>1085</v>
      </c>
      <c r="O55" s="48" t="s">
        <v>1087</v>
      </c>
      <c r="P55" s="62">
        <v>43600</v>
      </c>
      <c r="Q55" s="48" t="s">
        <v>172</v>
      </c>
      <c r="R55" s="48">
        <v>40</v>
      </c>
      <c r="S55" s="18" t="s">
        <v>211</v>
      </c>
      <c r="T55" s="18"/>
    </row>
    <row r="56" spans="1:20">
      <c r="A56" s="4">
        <v>52</v>
      </c>
      <c r="B56" s="18" t="s">
        <v>62</v>
      </c>
      <c r="C56" s="63" t="s">
        <v>419</v>
      </c>
      <c r="D56" s="18" t="s">
        <v>25</v>
      </c>
      <c r="E56" s="19"/>
      <c r="F56" s="18"/>
      <c r="G56" s="19">
        <v>20</v>
      </c>
      <c r="H56" s="19">
        <v>15</v>
      </c>
      <c r="I56" s="57">
        <f t="shared" si="0"/>
        <v>35</v>
      </c>
      <c r="J56" s="48">
        <v>8254839762</v>
      </c>
      <c r="K56" s="63" t="s">
        <v>190</v>
      </c>
      <c r="L56" s="63" t="s">
        <v>200</v>
      </c>
      <c r="M56" s="48">
        <v>9401450520</v>
      </c>
      <c r="N56" s="63" t="s">
        <v>678</v>
      </c>
      <c r="O56" s="48" t="s">
        <v>679</v>
      </c>
      <c r="P56" s="62">
        <v>43601</v>
      </c>
      <c r="Q56" s="48" t="s">
        <v>173</v>
      </c>
      <c r="R56" s="48">
        <v>40</v>
      </c>
      <c r="S56" s="18" t="s">
        <v>211</v>
      </c>
      <c r="T56" s="18"/>
    </row>
    <row r="57" spans="1:20">
      <c r="A57" s="4">
        <v>53</v>
      </c>
      <c r="B57" s="18" t="s">
        <v>62</v>
      </c>
      <c r="C57" s="63" t="s">
        <v>420</v>
      </c>
      <c r="D57" s="18" t="s">
        <v>25</v>
      </c>
      <c r="E57" s="19"/>
      <c r="F57" s="18"/>
      <c r="G57" s="19">
        <v>20</v>
      </c>
      <c r="H57" s="19">
        <v>22</v>
      </c>
      <c r="I57" s="57">
        <f t="shared" si="0"/>
        <v>42</v>
      </c>
      <c r="J57" s="48">
        <v>9508631809</v>
      </c>
      <c r="K57" s="63" t="s">
        <v>190</v>
      </c>
      <c r="L57" s="63" t="s">
        <v>200</v>
      </c>
      <c r="M57" s="48">
        <v>9401450520</v>
      </c>
      <c r="N57" s="63" t="s">
        <v>680</v>
      </c>
      <c r="O57" s="48" t="s">
        <v>681</v>
      </c>
      <c r="P57" s="62">
        <v>43601</v>
      </c>
      <c r="Q57" s="48" t="s">
        <v>173</v>
      </c>
      <c r="R57" s="48">
        <v>35</v>
      </c>
      <c r="S57" s="18" t="s">
        <v>211</v>
      </c>
      <c r="T57" s="18"/>
    </row>
    <row r="58" spans="1:20">
      <c r="A58" s="4">
        <v>54</v>
      </c>
      <c r="B58" s="18" t="s">
        <v>62</v>
      </c>
      <c r="C58" s="63" t="s">
        <v>421</v>
      </c>
      <c r="D58" s="18" t="s">
        <v>25</v>
      </c>
      <c r="E58" s="19"/>
      <c r="F58" s="18"/>
      <c r="G58" s="19">
        <v>20</v>
      </c>
      <c r="H58" s="19">
        <v>18</v>
      </c>
      <c r="I58" s="57">
        <f t="shared" si="0"/>
        <v>38</v>
      </c>
      <c r="J58" s="48">
        <v>9859747384</v>
      </c>
      <c r="K58" s="63" t="s">
        <v>190</v>
      </c>
      <c r="L58" s="63" t="s">
        <v>200</v>
      </c>
      <c r="M58" s="48">
        <v>9401450520</v>
      </c>
      <c r="N58" s="63" t="s">
        <v>682</v>
      </c>
      <c r="O58" s="48" t="s">
        <v>337</v>
      </c>
      <c r="P58" s="62">
        <v>43601</v>
      </c>
      <c r="Q58" s="48" t="s">
        <v>173</v>
      </c>
      <c r="R58" s="48">
        <v>35</v>
      </c>
      <c r="S58" s="18" t="s">
        <v>211</v>
      </c>
      <c r="T58" s="18"/>
    </row>
    <row r="59" spans="1:20">
      <c r="A59" s="4">
        <v>55</v>
      </c>
      <c r="B59" s="18" t="s">
        <v>62</v>
      </c>
      <c r="C59" s="63" t="s">
        <v>422</v>
      </c>
      <c r="D59" s="18" t="s">
        <v>25</v>
      </c>
      <c r="E59" s="19"/>
      <c r="F59" s="18"/>
      <c r="G59" s="19">
        <v>11</v>
      </c>
      <c r="H59" s="19">
        <v>9</v>
      </c>
      <c r="I59" s="57">
        <f t="shared" si="0"/>
        <v>20</v>
      </c>
      <c r="J59" s="48">
        <v>8753974039</v>
      </c>
      <c r="K59" s="63" t="s">
        <v>190</v>
      </c>
      <c r="L59" s="63" t="s">
        <v>200</v>
      </c>
      <c r="M59" s="48">
        <v>9401450520</v>
      </c>
      <c r="N59" s="63" t="s">
        <v>682</v>
      </c>
      <c r="O59" s="48" t="s">
        <v>337</v>
      </c>
      <c r="P59" s="62">
        <v>43601</v>
      </c>
      <c r="Q59" s="48" t="s">
        <v>173</v>
      </c>
      <c r="R59" s="48">
        <v>35</v>
      </c>
      <c r="S59" s="18" t="s">
        <v>211</v>
      </c>
      <c r="T59" s="18"/>
    </row>
    <row r="60" spans="1:20">
      <c r="A60" s="4">
        <v>56</v>
      </c>
      <c r="B60" s="18" t="s">
        <v>63</v>
      </c>
      <c r="C60" s="63" t="s">
        <v>423</v>
      </c>
      <c r="D60" s="18" t="s">
        <v>25</v>
      </c>
      <c r="E60" s="19"/>
      <c r="F60" s="18"/>
      <c r="G60" s="19">
        <v>21</v>
      </c>
      <c r="H60" s="19">
        <v>18</v>
      </c>
      <c r="I60" s="57">
        <f t="shared" si="0"/>
        <v>39</v>
      </c>
      <c r="J60" s="48">
        <v>9706755528</v>
      </c>
      <c r="K60" s="63" t="s">
        <v>265</v>
      </c>
      <c r="L60" s="63" t="s">
        <v>349</v>
      </c>
      <c r="M60" s="48">
        <v>8876866594</v>
      </c>
      <c r="N60" s="63" t="s">
        <v>1090</v>
      </c>
      <c r="O60" s="48" t="s">
        <v>1091</v>
      </c>
      <c r="P60" s="62">
        <v>43601</v>
      </c>
      <c r="Q60" s="48" t="s">
        <v>173</v>
      </c>
      <c r="R60" s="48">
        <v>28</v>
      </c>
      <c r="S60" s="18" t="s">
        <v>211</v>
      </c>
      <c r="T60" s="18"/>
    </row>
    <row r="61" spans="1:20">
      <c r="A61" s="4">
        <v>57</v>
      </c>
      <c r="B61" s="18" t="s">
        <v>63</v>
      </c>
      <c r="C61" s="63" t="s">
        <v>424</v>
      </c>
      <c r="D61" s="18" t="s">
        <v>25</v>
      </c>
      <c r="E61" s="17"/>
      <c r="F61" s="55"/>
      <c r="G61" s="19">
        <v>20</v>
      </c>
      <c r="H61" s="19">
        <v>24</v>
      </c>
      <c r="I61" s="57">
        <f t="shared" si="0"/>
        <v>44</v>
      </c>
      <c r="J61" s="48">
        <v>8876241984</v>
      </c>
      <c r="K61" s="63" t="s">
        <v>265</v>
      </c>
      <c r="L61" s="63" t="s">
        <v>349</v>
      </c>
      <c r="M61" s="48">
        <v>8876866594</v>
      </c>
      <c r="N61" s="63" t="s">
        <v>1092</v>
      </c>
      <c r="O61" s="48" t="s">
        <v>363</v>
      </c>
      <c r="P61" s="62">
        <v>43601</v>
      </c>
      <c r="Q61" s="48" t="s">
        <v>173</v>
      </c>
      <c r="R61" s="48">
        <v>28</v>
      </c>
      <c r="S61" s="18" t="s">
        <v>211</v>
      </c>
      <c r="T61" s="18"/>
    </row>
    <row r="62" spans="1:20">
      <c r="A62" s="4">
        <v>58</v>
      </c>
      <c r="B62" s="18" t="s">
        <v>63</v>
      </c>
      <c r="C62" s="63" t="s">
        <v>425</v>
      </c>
      <c r="D62" s="18" t="s">
        <v>25</v>
      </c>
      <c r="E62" s="19"/>
      <c r="F62" s="18"/>
      <c r="G62" s="19">
        <v>21</v>
      </c>
      <c r="H62" s="19">
        <v>19</v>
      </c>
      <c r="I62" s="57">
        <f t="shared" si="0"/>
        <v>40</v>
      </c>
      <c r="J62" s="48">
        <v>9954248565</v>
      </c>
      <c r="K62" s="63" t="s">
        <v>265</v>
      </c>
      <c r="L62" s="63" t="s">
        <v>349</v>
      </c>
      <c r="M62" s="48">
        <v>8876866594</v>
      </c>
      <c r="N62" s="63" t="s">
        <v>1093</v>
      </c>
      <c r="O62" s="48" t="s">
        <v>1094</v>
      </c>
      <c r="P62" s="62">
        <v>43601</v>
      </c>
      <c r="Q62" s="48" t="s">
        <v>173</v>
      </c>
      <c r="R62" s="48">
        <v>28</v>
      </c>
      <c r="S62" s="18" t="s">
        <v>211</v>
      </c>
      <c r="T62" s="18"/>
    </row>
    <row r="63" spans="1:20">
      <c r="A63" s="4">
        <v>59</v>
      </c>
      <c r="B63" s="18" t="s">
        <v>62</v>
      </c>
      <c r="C63" s="63" t="s">
        <v>426</v>
      </c>
      <c r="D63" s="18" t="s">
        <v>25</v>
      </c>
      <c r="E63" s="19"/>
      <c r="F63" s="18"/>
      <c r="G63" s="19">
        <v>12</v>
      </c>
      <c r="H63" s="19">
        <v>16</v>
      </c>
      <c r="I63" s="57">
        <f t="shared" si="0"/>
        <v>28</v>
      </c>
      <c r="J63" s="48">
        <v>9859652307</v>
      </c>
      <c r="K63" s="63" t="s">
        <v>180</v>
      </c>
      <c r="L63" s="63" t="s">
        <v>204</v>
      </c>
      <c r="M63" s="48">
        <v>9854338535</v>
      </c>
      <c r="N63" s="63" t="s">
        <v>212</v>
      </c>
      <c r="O63" s="48" t="s">
        <v>213</v>
      </c>
      <c r="P63" s="62">
        <v>43602</v>
      </c>
      <c r="Q63" s="48" t="s">
        <v>174</v>
      </c>
      <c r="R63" s="48">
        <v>33</v>
      </c>
      <c r="S63" s="18" t="s">
        <v>211</v>
      </c>
      <c r="T63" s="18"/>
    </row>
    <row r="64" spans="1:20">
      <c r="A64" s="4">
        <v>60</v>
      </c>
      <c r="B64" s="18" t="s">
        <v>62</v>
      </c>
      <c r="C64" s="63" t="s">
        <v>427</v>
      </c>
      <c r="D64" s="18" t="s">
        <v>25</v>
      </c>
      <c r="E64" s="19"/>
      <c r="F64" s="18"/>
      <c r="G64" s="19">
        <v>16</v>
      </c>
      <c r="H64" s="19">
        <v>21</v>
      </c>
      <c r="I64" s="57">
        <f t="shared" si="0"/>
        <v>37</v>
      </c>
      <c r="J64" s="48">
        <v>9854447636</v>
      </c>
      <c r="K64" s="63" t="s">
        <v>180</v>
      </c>
      <c r="L64" s="63" t="s">
        <v>204</v>
      </c>
      <c r="M64" s="48">
        <v>9854338535</v>
      </c>
      <c r="N64" s="63" t="s">
        <v>212</v>
      </c>
      <c r="O64" s="48" t="s">
        <v>213</v>
      </c>
      <c r="P64" s="62">
        <v>43602</v>
      </c>
      <c r="Q64" s="48" t="s">
        <v>174</v>
      </c>
      <c r="R64" s="48">
        <v>40</v>
      </c>
      <c r="S64" s="18" t="s">
        <v>211</v>
      </c>
      <c r="T64" s="18"/>
    </row>
    <row r="65" spans="1:20">
      <c r="A65" s="4">
        <v>61</v>
      </c>
      <c r="B65" s="18" t="s">
        <v>62</v>
      </c>
      <c r="C65" s="63" t="s">
        <v>428</v>
      </c>
      <c r="D65" s="18" t="s">
        <v>25</v>
      </c>
      <c r="E65" s="19"/>
      <c r="F65" s="18"/>
      <c r="G65" s="19">
        <v>17</v>
      </c>
      <c r="H65" s="19">
        <v>19</v>
      </c>
      <c r="I65" s="57">
        <f t="shared" si="0"/>
        <v>36</v>
      </c>
      <c r="J65" s="48">
        <v>9707431435</v>
      </c>
      <c r="K65" s="63" t="s">
        <v>180</v>
      </c>
      <c r="L65" s="63" t="s">
        <v>204</v>
      </c>
      <c r="M65" s="48">
        <v>9854338535</v>
      </c>
      <c r="N65" s="63" t="s">
        <v>1095</v>
      </c>
      <c r="O65" s="48" t="s">
        <v>222</v>
      </c>
      <c r="P65" s="62">
        <v>43602</v>
      </c>
      <c r="Q65" s="48" t="s">
        <v>174</v>
      </c>
      <c r="R65" s="48">
        <v>40</v>
      </c>
      <c r="S65" s="18" t="s">
        <v>211</v>
      </c>
      <c r="T65" s="18"/>
    </row>
    <row r="66" spans="1:20">
      <c r="A66" s="4">
        <v>62</v>
      </c>
      <c r="B66" s="18" t="s">
        <v>62</v>
      </c>
      <c r="C66" s="63" t="s">
        <v>429</v>
      </c>
      <c r="D66" s="18" t="s">
        <v>25</v>
      </c>
      <c r="E66" s="19"/>
      <c r="F66" s="18"/>
      <c r="G66" s="19">
        <v>12</v>
      </c>
      <c r="H66" s="19">
        <v>14</v>
      </c>
      <c r="I66" s="57">
        <f t="shared" si="0"/>
        <v>26</v>
      </c>
      <c r="J66" s="48">
        <v>7399435806</v>
      </c>
      <c r="K66" s="63" t="s">
        <v>180</v>
      </c>
      <c r="L66" s="63" t="s">
        <v>204</v>
      </c>
      <c r="M66" s="48">
        <v>9854338535</v>
      </c>
      <c r="N66" s="63" t="s">
        <v>1096</v>
      </c>
      <c r="O66" s="48" t="s">
        <v>221</v>
      </c>
      <c r="P66" s="62">
        <v>43602</v>
      </c>
      <c r="Q66" s="48" t="s">
        <v>174</v>
      </c>
      <c r="R66" s="48">
        <v>55</v>
      </c>
      <c r="S66" s="18" t="s">
        <v>211</v>
      </c>
      <c r="T66" s="18"/>
    </row>
    <row r="67" spans="1:20">
      <c r="A67" s="4">
        <v>63</v>
      </c>
      <c r="B67" s="18" t="s">
        <v>63</v>
      </c>
      <c r="C67" s="63" t="s">
        <v>430</v>
      </c>
      <c r="D67" s="18" t="s">
        <v>25</v>
      </c>
      <c r="E67" s="19"/>
      <c r="F67" s="18"/>
      <c r="G67" s="19">
        <v>22</v>
      </c>
      <c r="H67" s="19">
        <v>19</v>
      </c>
      <c r="I67" s="57">
        <f t="shared" si="0"/>
        <v>41</v>
      </c>
      <c r="J67" s="48">
        <v>8876417980</v>
      </c>
      <c r="K67" s="63" t="s">
        <v>187</v>
      </c>
      <c r="L67" s="63" t="s">
        <v>234</v>
      </c>
      <c r="M67" s="48">
        <v>9859273392</v>
      </c>
      <c r="N67" s="63" t="s">
        <v>1097</v>
      </c>
      <c r="O67" s="48" t="s">
        <v>1098</v>
      </c>
      <c r="P67" s="62">
        <v>43602</v>
      </c>
      <c r="Q67" s="48" t="s">
        <v>174</v>
      </c>
      <c r="R67" s="48">
        <v>55</v>
      </c>
      <c r="S67" s="18" t="s">
        <v>211</v>
      </c>
      <c r="T67" s="18"/>
    </row>
    <row r="68" spans="1:20">
      <c r="A68" s="4">
        <v>64</v>
      </c>
      <c r="B68" s="18" t="s">
        <v>63</v>
      </c>
      <c r="C68" s="63" t="s">
        <v>431</v>
      </c>
      <c r="D68" s="18" t="s">
        <v>25</v>
      </c>
      <c r="E68" s="19"/>
      <c r="F68" s="18"/>
      <c r="G68" s="19">
        <v>12</v>
      </c>
      <c r="H68" s="19">
        <v>10</v>
      </c>
      <c r="I68" s="57">
        <f t="shared" si="0"/>
        <v>22</v>
      </c>
      <c r="J68" s="48">
        <v>9613110087</v>
      </c>
      <c r="K68" s="63" t="s">
        <v>187</v>
      </c>
      <c r="L68" s="63" t="s">
        <v>234</v>
      </c>
      <c r="M68" s="48">
        <v>9859273392</v>
      </c>
      <c r="N68" s="63" t="s">
        <v>1099</v>
      </c>
      <c r="O68" s="48" t="s">
        <v>1100</v>
      </c>
      <c r="P68" s="62">
        <v>43602</v>
      </c>
      <c r="Q68" s="48" t="s">
        <v>174</v>
      </c>
      <c r="R68" s="48">
        <v>60</v>
      </c>
      <c r="S68" s="18" t="s">
        <v>211</v>
      </c>
      <c r="T68" s="18"/>
    </row>
    <row r="69" spans="1:20">
      <c r="A69" s="4">
        <v>65</v>
      </c>
      <c r="B69" s="18" t="s">
        <v>63</v>
      </c>
      <c r="C69" s="63" t="s">
        <v>432</v>
      </c>
      <c r="D69" s="18" t="s">
        <v>25</v>
      </c>
      <c r="E69" s="19"/>
      <c r="F69" s="18"/>
      <c r="G69" s="19">
        <v>11</v>
      </c>
      <c r="H69" s="19">
        <v>8</v>
      </c>
      <c r="I69" s="57">
        <f t="shared" si="0"/>
        <v>19</v>
      </c>
      <c r="J69" s="48">
        <v>9859515669</v>
      </c>
      <c r="K69" s="63" t="s">
        <v>187</v>
      </c>
      <c r="L69" s="63" t="s">
        <v>234</v>
      </c>
      <c r="M69" s="48">
        <v>9859273392</v>
      </c>
      <c r="N69" s="63" t="s">
        <v>1101</v>
      </c>
      <c r="O69" s="48" t="s">
        <v>1102</v>
      </c>
      <c r="P69" s="62">
        <v>43602</v>
      </c>
      <c r="Q69" s="48" t="s">
        <v>174</v>
      </c>
      <c r="R69" s="48">
        <v>50</v>
      </c>
      <c r="S69" s="18" t="s">
        <v>211</v>
      </c>
      <c r="T69" s="18"/>
    </row>
    <row r="70" spans="1:20">
      <c r="A70" s="4">
        <v>66</v>
      </c>
      <c r="B70" s="18" t="s">
        <v>63</v>
      </c>
      <c r="C70" s="63" t="s">
        <v>433</v>
      </c>
      <c r="D70" s="18" t="s">
        <v>25</v>
      </c>
      <c r="E70" s="19"/>
      <c r="F70" s="18"/>
      <c r="G70" s="19">
        <v>13</v>
      </c>
      <c r="H70" s="19">
        <v>16</v>
      </c>
      <c r="I70" s="57">
        <f t="shared" ref="I70:I133" si="1">SUM(G70:H70)</f>
        <v>29</v>
      </c>
      <c r="J70" s="48">
        <v>9613112652</v>
      </c>
      <c r="K70" s="63" t="s">
        <v>187</v>
      </c>
      <c r="L70" s="63" t="s">
        <v>234</v>
      </c>
      <c r="M70" s="48">
        <v>9859273392</v>
      </c>
      <c r="N70" s="63" t="s">
        <v>1097</v>
      </c>
      <c r="O70" s="48" t="s">
        <v>1098</v>
      </c>
      <c r="P70" s="62">
        <v>43602</v>
      </c>
      <c r="Q70" s="48" t="s">
        <v>174</v>
      </c>
      <c r="R70" s="48">
        <v>35</v>
      </c>
      <c r="S70" s="18" t="s">
        <v>211</v>
      </c>
      <c r="T70" s="18"/>
    </row>
    <row r="71" spans="1:20">
      <c r="A71" s="4">
        <v>67</v>
      </c>
      <c r="B71" s="18" t="s">
        <v>63</v>
      </c>
      <c r="C71" s="63" t="s">
        <v>434</v>
      </c>
      <c r="D71" s="18" t="s">
        <v>25</v>
      </c>
      <c r="E71" s="19"/>
      <c r="F71" s="18"/>
      <c r="G71" s="19">
        <v>11</v>
      </c>
      <c r="H71" s="19">
        <v>18</v>
      </c>
      <c r="I71" s="57">
        <f t="shared" si="1"/>
        <v>29</v>
      </c>
      <c r="J71" s="48">
        <v>9957599710</v>
      </c>
      <c r="K71" s="63" t="s">
        <v>187</v>
      </c>
      <c r="L71" s="63" t="s">
        <v>234</v>
      </c>
      <c r="M71" s="48">
        <v>9859273392</v>
      </c>
      <c r="N71" s="63" t="s">
        <v>1099</v>
      </c>
      <c r="O71" s="48" t="s">
        <v>1100</v>
      </c>
      <c r="P71" s="62">
        <v>43602</v>
      </c>
      <c r="Q71" s="48" t="s">
        <v>174</v>
      </c>
      <c r="R71" s="48">
        <v>35</v>
      </c>
      <c r="S71" s="18" t="s">
        <v>211</v>
      </c>
      <c r="T71" s="18"/>
    </row>
    <row r="72" spans="1:20">
      <c r="A72" s="4">
        <v>68</v>
      </c>
      <c r="B72" s="18" t="s">
        <v>63</v>
      </c>
      <c r="C72" s="63" t="s">
        <v>435</v>
      </c>
      <c r="D72" s="18" t="s">
        <v>25</v>
      </c>
      <c r="E72" s="19"/>
      <c r="F72" s="18"/>
      <c r="G72" s="19">
        <v>6</v>
      </c>
      <c r="H72" s="19">
        <v>7</v>
      </c>
      <c r="I72" s="57">
        <f t="shared" si="1"/>
        <v>13</v>
      </c>
      <c r="J72" s="48">
        <v>9613356099</v>
      </c>
      <c r="K72" s="63" t="s">
        <v>187</v>
      </c>
      <c r="L72" s="63" t="s">
        <v>234</v>
      </c>
      <c r="M72" s="48">
        <v>9859273392</v>
      </c>
      <c r="N72" s="63" t="s">
        <v>1103</v>
      </c>
      <c r="O72" s="48" t="s">
        <v>1104</v>
      </c>
      <c r="P72" s="62">
        <v>43602</v>
      </c>
      <c r="Q72" s="48" t="s">
        <v>174</v>
      </c>
      <c r="R72" s="48">
        <v>35</v>
      </c>
      <c r="S72" s="18" t="s">
        <v>211</v>
      </c>
      <c r="T72" s="18"/>
    </row>
    <row r="73" spans="1:20">
      <c r="A73" s="4">
        <v>69</v>
      </c>
      <c r="B73" s="18" t="s">
        <v>62</v>
      </c>
      <c r="C73" s="63" t="s">
        <v>436</v>
      </c>
      <c r="D73" s="18" t="s">
        <v>25</v>
      </c>
      <c r="E73" s="19"/>
      <c r="F73" s="18"/>
      <c r="G73" s="19">
        <v>11</v>
      </c>
      <c r="H73" s="19">
        <v>13</v>
      </c>
      <c r="I73" s="57">
        <f t="shared" si="1"/>
        <v>24</v>
      </c>
      <c r="J73" s="48">
        <v>9673838761</v>
      </c>
      <c r="K73" s="63" t="s">
        <v>192</v>
      </c>
      <c r="L73" s="63" t="s">
        <v>210</v>
      </c>
      <c r="M73" s="48">
        <v>9101317811</v>
      </c>
      <c r="N73" s="63" t="s">
        <v>328</v>
      </c>
      <c r="O73" s="48" t="s">
        <v>327</v>
      </c>
      <c r="P73" s="62">
        <v>43605</v>
      </c>
      <c r="Q73" s="48" t="s">
        <v>170</v>
      </c>
      <c r="R73" s="48">
        <v>35</v>
      </c>
      <c r="S73" s="18" t="s">
        <v>211</v>
      </c>
      <c r="T73" s="18"/>
    </row>
    <row r="74" spans="1:20">
      <c r="A74" s="4">
        <v>70</v>
      </c>
      <c r="B74" s="18" t="s">
        <v>62</v>
      </c>
      <c r="C74" s="63" t="s">
        <v>437</v>
      </c>
      <c r="D74" s="18" t="s">
        <v>25</v>
      </c>
      <c r="E74" s="19"/>
      <c r="F74" s="18"/>
      <c r="G74" s="19">
        <v>11</v>
      </c>
      <c r="H74" s="19">
        <v>12</v>
      </c>
      <c r="I74" s="57">
        <f t="shared" si="1"/>
        <v>23</v>
      </c>
      <c r="J74" s="48">
        <v>9707639940</v>
      </c>
      <c r="K74" s="63" t="s">
        <v>192</v>
      </c>
      <c r="L74" s="63" t="s">
        <v>210</v>
      </c>
      <c r="M74" s="48">
        <v>9101317811</v>
      </c>
      <c r="N74" s="63" t="s">
        <v>328</v>
      </c>
      <c r="O74" s="48" t="s">
        <v>327</v>
      </c>
      <c r="P74" s="62">
        <v>43605</v>
      </c>
      <c r="Q74" s="48" t="s">
        <v>170</v>
      </c>
      <c r="R74" s="48">
        <v>35</v>
      </c>
      <c r="S74" s="18" t="s">
        <v>211</v>
      </c>
      <c r="T74" s="18"/>
    </row>
    <row r="75" spans="1:20">
      <c r="A75" s="4">
        <v>71</v>
      </c>
      <c r="B75" s="18" t="s">
        <v>62</v>
      </c>
      <c r="C75" s="63" t="s">
        <v>438</v>
      </c>
      <c r="D75" s="18" t="s">
        <v>25</v>
      </c>
      <c r="E75" s="19"/>
      <c r="F75" s="18"/>
      <c r="G75" s="19">
        <v>10</v>
      </c>
      <c r="H75" s="19">
        <v>8</v>
      </c>
      <c r="I75" s="57">
        <f t="shared" si="1"/>
        <v>18</v>
      </c>
      <c r="J75" s="48">
        <v>9954507574</v>
      </c>
      <c r="K75" s="63" t="s">
        <v>192</v>
      </c>
      <c r="L75" s="63" t="s">
        <v>210</v>
      </c>
      <c r="M75" s="48">
        <v>9101317811</v>
      </c>
      <c r="N75" s="63" t="s">
        <v>328</v>
      </c>
      <c r="O75" s="48" t="s">
        <v>327</v>
      </c>
      <c r="P75" s="62">
        <v>43605</v>
      </c>
      <c r="Q75" s="48" t="s">
        <v>170</v>
      </c>
      <c r="R75" s="48">
        <v>35</v>
      </c>
      <c r="S75" s="18" t="s">
        <v>211</v>
      </c>
      <c r="T75" s="18"/>
    </row>
    <row r="76" spans="1:20">
      <c r="A76" s="4">
        <v>72</v>
      </c>
      <c r="B76" s="18" t="s">
        <v>62</v>
      </c>
      <c r="C76" s="63" t="s">
        <v>439</v>
      </c>
      <c r="D76" s="18" t="s">
        <v>25</v>
      </c>
      <c r="E76" s="19"/>
      <c r="F76" s="18"/>
      <c r="G76" s="19">
        <v>12</v>
      </c>
      <c r="H76" s="19">
        <v>19</v>
      </c>
      <c r="I76" s="57">
        <f t="shared" si="1"/>
        <v>31</v>
      </c>
      <c r="J76" s="48">
        <v>8814193373</v>
      </c>
      <c r="K76" s="63" t="s">
        <v>192</v>
      </c>
      <c r="L76" s="63" t="s">
        <v>210</v>
      </c>
      <c r="M76" s="48">
        <v>9101317811</v>
      </c>
      <c r="N76" s="63" t="s">
        <v>328</v>
      </c>
      <c r="O76" s="48" t="s">
        <v>327</v>
      </c>
      <c r="P76" s="62">
        <v>43605</v>
      </c>
      <c r="Q76" s="48" t="s">
        <v>170</v>
      </c>
      <c r="R76" s="48">
        <v>35</v>
      </c>
      <c r="S76" s="18" t="s">
        <v>211</v>
      </c>
      <c r="T76" s="18"/>
    </row>
    <row r="77" spans="1:20">
      <c r="A77" s="4">
        <v>73</v>
      </c>
      <c r="B77" s="18" t="s">
        <v>62</v>
      </c>
      <c r="C77" s="63" t="s">
        <v>440</v>
      </c>
      <c r="D77" s="18" t="s">
        <v>25</v>
      </c>
      <c r="E77" s="19"/>
      <c r="F77" s="18"/>
      <c r="G77" s="19">
        <v>11</v>
      </c>
      <c r="H77" s="19">
        <v>14</v>
      </c>
      <c r="I77" s="57">
        <f t="shared" si="1"/>
        <v>25</v>
      </c>
      <c r="J77" s="48">
        <v>8471909432</v>
      </c>
      <c r="K77" s="63" t="s">
        <v>192</v>
      </c>
      <c r="L77" s="63" t="s">
        <v>210</v>
      </c>
      <c r="M77" s="48">
        <v>9101317811</v>
      </c>
      <c r="N77" s="63" t="s">
        <v>328</v>
      </c>
      <c r="O77" s="48" t="s">
        <v>327</v>
      </c>
      <c r="P77" s="62">
        <v>43605</v>
      </c>
      <c r="Q77" s="48" t="s">
        <v>170</v>
      </c>
      <c r="R77" s="48">
        <v>35</v>
      </c>
      <c r="S77" s="18" t="s">
        <v>211</v>
      </c>
      <c r="T77" s="18"/>
    </row>
    <row r="78" spans="1:20">
      <c r="A78" s="4">
        <v>74</v>
      </c>
      <c r="B78" s="18" t="s">
        <v>63</v>
      </c>
      <c r="C78" s="63" t="s">
        <v>441</v>
      </c>
      <c r="D78" s="18" t="s">
        <v>25</v>
      </c>
      <c r="E78" s="19"/>
      <c r="F78" s="18"/>
      <c r="G78" s="19">
        <v>12</v>
      </c>
      <c r="H78" s="19">
        <v>6</v>
      </c>
      <c r="I78" s="57">
        <f t="shared" si="1"/>
        <v>18</v>
      </c>
      <c r="J78" s="48">
        <v>9864783774</v>
      </c>
      <c r="K78" s="63" t="s">
        <v>192</v>
      </c>
      <c r="L78" s="63" t="s">
        <v>210</v>
      </c>
      <c r="M78" s="48">
        <v>9101317811</v>
      </c>
      <c r="N78" s="63" t="s">
        <v>328</v>
      </c>
      <c r="O78" s="48" t="s">
        <v>327</v>
      </c>
      <c r="P78" s="62">
        <v>43605</v>
      </c>
      <c r="Q78" s="48" t="s">
        <v>170</v>
      </c>
      <c r="R78" s="48">
        <v>35</v>
      </c>
      <c r="S78" s="18" t="s">
        <v>211</v>
      </c>
      <c r="T78" s="18"/>
    </row>
    <row r="79" spans="1:20">
      <c r="A79" s="4">
        <v>75</v>
      </c>
      <c r="B79" s="18" t="s">
        <v>63</v>
      </c>
      <c r="C79" s="63" t="s">
        <v>442</v>
      </c>
      <c r="D79" s="18" t="s">
        <v>25</v>
      </c>
      <c r="E79" s="19"/>
      <c r="F79" s="18"/>
      <c r="G79" s="19">
        <v>9</v>
      </c>
      <c r="H79" s="19">
        <v>11</v>
      </c>
      <c r="I79" s="57">
        <f t="shared" si="1"/>
        <v>20</v>
      </c>
      <c r="J79" s="48">
        <v>9613607619</v>
      </c>
      <c r="K79" s="63" t="s">
        <v>346</v>
      </c>
      <c r="L79" s="63" t="s">
        <v>350</v>
      </c>
      <c r="M79" s="48">
        <v>9401450540</v>
      </c>
      <c r="N79" s="63" t="s">
        <v>1105</v>
      </c>
      <c r="O79" s="48" t="s">
        <v>1106</v>
      </c>
      <c r="P79" s="62">
        <v>43605</v>
      </c>
      <c r="Q79" s="48" t="s">
        <v>170</v>
      </c>
      <c r="R79" s="48">
        <v>35</v>
      </c>
      <c r="S79" s="18" t="s">
        <v>211</v>
      </c>
      <c r="T79" s="18"/>
    </row>
    <row r="80" spans="1:20">
      <c r="A80" s="4">
        <v>76</v>
      </c>
      <c r="B80" s="18" t="s">
        <v>63</v>
      </c>
      <c r="C80" s="63" t="s">
        <v>443</v>
      </c>
      <c r="D80" s="18" t="s">
        <v>25</v>
      </c>
      <c r="E80" s="19"/>
      <c r="F80" s="18"/>
      <c r="G80" s="19">
        <v>12</v>
      </c>
      <c r="H80" s="19">
        <v>14</v>
      </c>
      <c r="I80" s="57">
        <f t="shared" si="1"/>
        <v>26</v>
      </c>
      <c r="J80" s="48">
        <v>7399500915</v>
      </c>
      <c r="K80" s="63" t="s">
        <v>521</v>
      </c>
      <c r="L80" s="63" t="s">
        <v>1060</v>
      </c>
      <c r="M80" s="48">
        <v>9957644925</v>
      </c>
      <c r="N80" s="63" t="s">
        <v>1109</v>
      </c>
      <c r="O80" s="48" t="s">
        <v>1110</v>
      </c>
      <c r="P80" s="62">
        <v>43605</v>
      </c>
      <c r="Q80" s="48" t="s">
        <v>170</v>
      </c>
      <c r="R80" s="48">
        <v>35</v>
      </c>
      <c r="S80" s="18" t="s">
        <v>211</v>
      </c>
      <c r="T80" s="18"/>
    </row>
    <row r="81" spans="1:20">
      <c r="A81" s="4">
        <v>77</v>
      </c>
      <c r="B81" s="18" t="s">
        <v>63</v>
      </c>
      <c r="C81" s="63" t="s">
        <v>444</v>
      </c>
      <c r="D81" s="18" t="s">
        <v>25</v>
      </c>
      <c r="E81" s="19"/>
      <c r="F81" s="18"/>
      <c r="G81" s="19">
        <v>19</v>
      </c>
      <c r="H81" s="19">
        <v>17</v>
      </c>
      <c r="I81" s="57">
        <f t="shared" si="1"/>
        <v>36</v>
      </c>
      <c r="J81" s="48">
        <v>8822565019</v>
      </c>
      <c r="K81" s="63" t="s">
        <v>346</v>
      </c>
      <c r="L81" s="63" t="s">
        <v>350</v>
      </c>
      <c r="M81" s="48">
        <v>9401450540</v>
      </c>
      <c r="N81" s="63" t="s">
        <v>1107</v>
      </c>
      <c r="O81" s="48" t="s">
        <v>1108</v>
      </c>
      <c r="P81" s="62">
        <v>43605</v>
      </c>
      <c r="Q81" s="48" t="s">
        <v>170</v>
      </c>
      <c r="R81" s="48">
        <v>35</v>
      </c>
      <c r="S81" s="18" t="s">
        <v>211</v>
      </c>
      <c r="T81" s="18"/>
    </row>
    <row r="82" spans="1:20">
      <c r="A82" s="4">
        <v>78</v>
      </c>
      <c r="B82" s="18" t="s">
        <v>63</v>
      </c>
      <c r="C82" s="63" t="s">
        <v>445</v>
      </c>
      <c r="D82" s="18" t="s">
        <v>25</v>
      </c>
      <c r="E82" s="19"/>
      <c r="F82" s="18"/>
      <c r="G82" s="19">
        <v>12</v>
      </c>
      <c r="H82" s="19">
        <v>8</v>
      </c>
      <c r="I82" s="57">
        <f t="shared" si="1"/>
        <v>20</v>
      </c>
      <c r="J82" s="48">
        <v>8256072989</v>
      </c>
      <c r="K82" s="63" t="s">
        <v>192</v>
      </c>
      <c r="L82" s="63" t="s">
        <v>210</v>
      </c>
      <c r="M82" s="48">
        <v>9101317811</v>
      </c>
      <c r="N82" s="63" t="s">
        <v>328</v>
      </c>
      <c r="O82" s="48" t="s">
        <v>327</v>
      </c>
      <c r="P82" s="62">
        <v>43605</v>
      </c>
      <c r="Q82" s="48" t="s">
        <v>170</v>
      </c>
      <c r="R82" s="48">
        <v>35</v>
      </c>
      <c r="S82" s="18" t="s">
        <v>211</v>
      </c>
      <c r="T82" s="18"/>
    </row>
    <row r="83" spans="1:20">
      <c r="A83" s="4">
        <v>79</v>
      </c>
      <c r="B83" s="18" t="s">
        <v>63</v>
      </c>
      <c r="C83" s="63" t="s">
        <v>446</v>
      </c>
      <c r="D83" s="18" t="s">
        <v>25</v>
      </c>
      <c r="E83" s="19"/>
      <c r="F83" s="18"/>
      <c r="G83" s="19">
        <v>9</v>
      </c>
      <c r="H83" s="19">
        <v>6</v>
      </c>
      <c r="I83" s="57">
        <f t="shared" si="1"/>
        <v>15</v>
      </c>
      <c r="J83" s="48">
        <v>9864650299</v>
      </c>
      <c r="K83" s="63" t="s">
        <v>346</v>
      </c>
      <c r="L83" s="63" t="s">
        <v>350</v>
      </c>
      <c r="M83" s="48">
        <v>9401450540</v>
      </c>
      <c r="N83" s="63" t="s">
        <v>1111</v>
      </c>
      <c r="O83" s="48" t="s">
        <v>1112</v>
      </c>
      <c r="P83" s="62">
        <v>43605</v>
      </c>
      <c r="Q83" s="48" t="s">
        <v>170</v>
      </c>
      <c r="R83" s="48">
        <v>35</v>
      </c>
      <c r="S83" s="18" t="s">
        <v>211</v>
      </c>
      <c r="T83" s="18"/>
    </row>
    <row r="84" spans="1:20">
      <c r="A84" s="4">
        <v>80</v>
      </c>
      <c r="B84" s="18" t="s">
        <v>62</v>
      </c>
      <c r="C84" s="63" t="s">
        <v>447</v>
      </c>
      <c r="D84" s="18" t="s">
        <v>23</v>
      </c>
      <c r="E84" s="19"/>
      <c r="F84" s="48" t="s">
        <v>152</v>
      </c>
      <c r="G84" s="19">
        <v>40</v>
      </c>
      <c r="H84" s="19">
        <v>45</v>
      </c>
      <c r="I84" s="57">
        <f t="shared" si="1"/>
        <v>85</v>
      </c>
      <c r="J84" s="48" t="s">
        <v>513</v>
      </c>
      <c r="K84" s="63" t="s">
        <v>177</v>
      </c>
      <c r="L84" s="63" t="s">
        <v>196</v>
      </c>
      <c r="M84" s="48">
        <v>9957683550</v>
      </c>
      <c r="N84" s="63" t="s">
        <v>212</v>
      </c>
      <c r="O84" s="48" t="s">
        <v>213</v>
      </c>
      <c r="P84" s="62">
        <v>43606</v>
      </c>
      <c r="Q84" s="48" t="s">
        <v>171</v>
      </c>
      <c r="R84" s="48">
        <v>35</v>
      </c>
      <c r="S84" s="18" t="s">
        <v>211</v>
      </c>
      <c r="T84" s="18"/>
    </row>
    <row r="85" spans="1:20">
      <c r="A85" s="4">
        <v>81</v>
      </c>
      <c r="B85" s="18" t="s">
        <v>62</v>
      </c>
      <c r="C85" s="63" t="s">
        <v>448</v>
      </c>
      <c r="D85" s="18" t="s">
        <v>25</v>
      </c>
      <c r="E85" s="19"/>
      <c r="F85" s="18"/>
      <c r="G85" s="19">
        <v>33</v>
      </c>
      <c r="H85" s="19">
        <v>41</v>
      </c>
      <c r="I85" s="57">
        <f t="shared" si="1"/>
        <v>74</v>
      </c>
      <c r="J85" s="48">
        <v>8011435115</v>
      </c>
      <c r="K85" s="63" t="s">
        <v>177</v>
      </c>
      <c r="L85" s="63" t="s">
        <v>196</v>
      </c>
      <c r="M85" s="48">
        <v>9957683550</v>
      </c>
      <c r="N85" s="63" t="s">
        <v>212</v>
      </c>
      <c r="O85" s="48" t="s">
        <v>213</v>
      </c>
      <c r="P85" s="62">
        <v>43606</v>
      </c>
      <c r="Q85" s="48" t="s">
        <v>171</v>
      </c>
      <c r="R85" s="48">
        <v>35</v>
      </c>
      <c r="S85" s="18" t="s">
        <v>211</v>
      </c>
      <c r="T85" s="18"/>
    </row>
    <row r="86" spans="1:20">
      <c r="A86" s="4">
        <v>82</v>
      </c>
      <c r="B86" s="18" t="s">
        <v>63</v>
      </c>
      <c r="C86" s="63" t="s">
        <v>449</v>
      </c>
      <c r="D86" s="18" t="s">
        <v>25</v>
      </c>
      <c r="E86" s="19"/>
      <c r="F86" s="18"/>
      <c r="G86" s="19">
        <v>21</v>
      </c>
      <c r="H86" s="19">
        <v>14</v>
      </c>
      <c r="I86" s="57">
        <f t="shared" si="1"/>
        <v>35</v>
      </c>
      <c r="J86" s="48">
        <v>9577897943</v>
      </c>
      <c r="K86" s="63" t="s">
        <v>187</v>
      </c>
      <c r="L86" s="63" t="s">
        <v>234</v>
      </c>
      <c r="M86" s="48">
        <v>7002404574</v>
      </c>
      <c r="N86" s="63" t="s">
        <v>233</v>
      </c>
      <c r="O86" s="48" t="s">
        <v>232</v>
      </c>
      <c r="P86" s="62">
        <v>43606</v>
      </c>
      <c r="Q86" s="48" t="s">
        <v>171</v>
      </c>
      <c r="R86" s="48">
        <v>35</v>
      </c>
      <c r="S86" s="18" t="s">
        <v>211</v>
      </c>
      <c r="T86" s="18"/>
    </row>
    <row r="87" spans="1:20">
      <c r="A87" s="4">
        <v>83</v>
      </c>
      <c r="B87" s="18" t="s">
        <v>63</v>
      </c>
      <c r="C87" s="63" t="s">
        <v>450</v>
      </c>
      <c r="D87" s="18" t="s">
        <v>25</v>
      </c>
      <c r="E87" s="19"/>
      <c r="F87" s="18"/>
      <c r="G87" s="19">
        <v>12</v>
      </c>
      <c r="H87" s="19">
        <v>5</v>
      </c>
      <c r="I87" s="57">
        <f t="shared" si="1"/>
        <v>17</v>
      </c>
      <c r="J87" s="48"/>
      <c r="K87" s="63" t="s">
        <v>187</v>
      </c>
      <c r="L87" s="63" t="s">
        <v>234</v>
      </c>
      <c r="M87" s="48">
        <v>7002404574</v>
      </c>
      <c r="N87" s="63" t="s">
        <v>233</v>
      </c>
      <c r="O87" s="48" t="s">
        <v>232</v>
      </c>
      <c r="P87" s="62">
        <v>43606</v>
      </c>
      <c r="Q87" s="48" t="s">
        <v>171</v>
      </c>
      <c r="R87" s="48">
        <v>40</v>
      </c>
      <c r="S87" s="18" t="s">
        <v>211</v>
      </c>
      <c r="T87" s="18"/>
    </row>
    <row r="88" spans="1:20">
      <c r="A88" s="4">
        <v>84</v>
      </c>
      <c r="B88" s="18" t="s">
        <v>63</v>
      </c>
      <c r="C88" s="63" t="s">
        <v>451</v>
      </c>
      <c r="D88" s="18" t="s">
        <v>25</v>
      </c>
      <c r="E88" s="19"/>
      <c r="F88" s="18"/>
      <c r="G88" s="19">
        <v>19</v>
      </c>
      <c r="H88" s="19">
        <v>17</v>
      </c>
      <c r="I88" s="57">
        <f t="shared" si="1"/>
        <v>36</v>
      </c>
      <c r="J88" s="48">
        <v>7399471821</v>
      </c>
      <c r="K88" s="63" t="s">
        <v>187</v>
      </c>
      <c r="L88" s="63" t="s">
        <v>234</v>
      </c>
      <c r="M88" s="48">
        <v>7002404574</v>
      </c>
      <c r="N88" s="63" t="s">
        <v>233</v>
      </c>
      <c r="O88" s="48" t="s">
        <v>232</v>
      </c>
      <c r="P88" s="62">
        <v>43606</v>
      </c>
      <c r="Q88" s="48" t="s">
        <v>171</v>
      </c>
      <c r="R88" s="48">
        <v>35</v>
      </c>
      <c r="S88" s="18" t="s">
        <v>211</v>
      </c>
      <c r="T88" s="18"/>
    </row>
    <row r="89" spans="1:20">
      <c r="A89" s="4">
        <v>85</v>
      </c>
      <c r="B89" s="18" t="s">
        <v>63</v>
      </c>
      <c r="C89" s="63" t="s">
        <v>452</v>
      </c>
      <c r="D89" s="18" t="s">
        <v>25</v>
      </c>
      <c r="E89" s="19"/>
      <c r="F89" s="18"/>
      <c r="G89" s="19">
        <v>11</v>
      </c>
      <c r="H89" s="19">
        <v>9</v>
      </c>
      <c r="I89" s="57">
        <f t="shared" si="1"/>
        <v>20</v>
      </c>
      <c r="J89" s="48">
        <v>8133930813</v>
      </c>
      <c r="K89" s="63" t="s">
        <v>187</v>
      </c>
      <c r="L89" s="63" t="s">
        <v>234</v>
      </c>
      <c r="M89" s="48">
        <v>7002404574</v>
      </c>
      <c r="N89" s="63" t="s">
        <v>233</v>
      </c>
      <c r="O89" s="48" t="s">
        <v>232</v>
      </c>
      <c r="P89" s="62">
        <v>43606</v>
      </c>
      <c r="Q89" s="48" t="s">
        <v>171</v>
      </c>
      <c r="R89" s="48">
        <v>35</v>
      </c>
      <c r="S89" s="18" t="s">
        <v>211</v>
      </c>
      <c r="T89" s="18"/>
    </row>
    <row r="90" spans="1:20">
      <c r="A90" s="4">
        <v>86</v>
      </c>
      <c r="B90" s="18" t="s">
        <v>63</v>
      </c>
      <c r="C90" s="63" t="s">
        <v>453</v>
      </c>
      <c r="D90" s="18" t="s">
        <v>25</v>
      </c>
      <c r="E90" s="19"/>
      <c r="F90" s="18"/>
      <c r="G90" s="19">
        <v>10</v>
      </c>
      <c r="H90" s="19">
        <v>6</v>
      </c>
      <c r="I90" s="57">
        <f t="shared" si="1"/>
        <v>16</v>
      </c>
      <c r="J90" s="48">
        <v>8723913220</v>
      </c>
      <c r="K90" s="63" t="s">
        <v>187</v>
      </c>
      <c r="L90" s="63" t="s">
        <v>234</v>
      </c>
      <c r="M90" s="48">
        <v>7002404574</v>
      </c>
      <c r="N90" s="63" t="s">
        <v>233</v>
      </c>
      <c r="O90" s="48" t="s">
        <v>232</v>
      </c>
      <c r="P90" s="62">
        <v>43606</v>
      </c>
      <c r="Q90" s="48" t="s">
        <v>171</v>
      </c>
      <c r="R90" s="48">
        <v>35</v>
      </c>
      <c r="S90" s="18" t="s">
        <v>211</v>
      </c>
      <c r="T90" s="18"/>
    </row>
    <row r="91" spans="1:20">
      <c r="A91" s="4">
        <v>87</v>
      </c>
      <c r="B91" s="18" t="s">
        <v>63</v>
      </c>
      <c r="C91" s="63" t="s">
        <v>454</v>
      </c>
      <c r="D91" s="18" t="s">
        <v>25</v>
      </c>
      <c r="E91" s="19"/>
      <c r="F91" s="18"/>
      <c r="G91" s="19">
        <v>8</v>
      </c>
      <c r="H91" s="19">
        <v>13</v>
      </c>
      <c r="I91" s="57">
        <f t="shared" si="1"/>
        <v>21</v>
      </c>
      <c r="J91" s="48">
        <v>8133930789</v>
      </c>
      <c r="K91" s="63" t="s">
        <v>187</v>
      </c>
      <c r="L91" s="63" t="s">
        <v>234</v>
      </c>
      <c r="M91" s="48">
        <v>7002404574</v>
      </c>
      <c r="N91" s="63" t="s">
        <v>233</v>
      </c>
      <c r="O91" s="48" t="s">
        <v>232</v>
      </c>
      <c r="P91" s="62">
        <v>43606</v>
      </c>
      <c r="Q91" s="48" t="s">
        <v>171</v>
      </c>
      <c r="R91" s="48">
        <v>28</v>
      </c>
      <c r="S91" s="18" t="s">
        <v>211</v>
      </c>
      <c r="T91" s="18"/>
    </row>
    <row r="92" spans="1:20">
      <c r="A92" s="4">
        <v>88</v>
      </c>
      <c r="B92" s="18" t="s">
        <v>62</v>
      </c>
      <c r="C92" s="63" t="s">
        <v>455</v>
      </c>
      <c r="D92" s="18" t="s">
        <v>25</v>
      </c>
      <c r="E92" s="19"/>
      <c r="F92" s="18"/>
      <c r="G92" s="19">
        <v>12</v>
      </c>
      <c r="H92" s="19">
        <v>13</v>
      </c>
      <c r="I92" s="57">
        <f t="shared" si="1"/>
        <v>25</v>
      </c>
      <c r="J92" s="48" t="s">
        <v>514</v>
      </c>
      <c r="K92" s="63" t="s">
        <v>522</v>
      </c>
      <c r="L92" s="63" t="s">
        <v>1061</v>
      </c>
      <c r="M92" s="48">
        <v>9864415073</v>
      </c>
      <c r="N92" s="63" t="s">
        <v>1113</v>
      </c>
      <c r="O92" s="48" t="s">
        <v>1114</v>
      </c>
      <c r="P92" s="62">
        <v>43607</v>
      </c>
      <c r="Q92" s="48" t="s">
        <v>172</v>
      </c>
      <c r="R92" s="48">
        <v>28</v>
      </c>
      <c r="S92" s="18" t="s">
        <v>211</v>
      </c>
      <c r="T92" s="18"/>
    </row>
    <row r="93" spans="1:20">
      <c r="A93" s="4">
        <v>89</v>
      </c>
      <c r="B93" s="18" t="s">
        <v>62</v>
      </c>
      <c r="C93" s="63" t="s">
        <v>456</v>
      </c>
      <c r="D93" s="18" t="s">
        <v>25</v>
      </c>
      <c r="E93" s="19"/>
      <c r="F93" s="18"/>
      <c r="G93" s="19">
        <v>12</v>
      </c>
      <c r="H93" s="19">
        <v>17</v>
      </c>
      <c r="I93" s="57">
        <f t="shared" si="1"/>
        <v>29</v>
      </c>
      <c r="J93" s="48">
        <v>9859286342</v>
      </c>
      <c r="K93" s="63" t="s">
        <v>522</v>
      </c>
      <c r="L93" s="63" t="s">
        <v>1061</v>
      </c>
      <c r="M93" s="48">
        <v>9864415073</v>
      </c>
      <c r="N93" s="63" t="s">
        <v>1115</v>
      </c>
      <c r="O93" s="48" t="s">
        <v>1116</v>
      </c>
      <c r="P93" s="62">
        <v>43607</v>
      </c>
      <c r="Q93" s="48" t="s">
        <v>172</v>
      </c>
      <c r="R93" s="48">
        <v>28</v>
      </c>
      <c r="S93" s="18" t="s">
        <v>211</v>
      </c>
      <c r="T93" s="18"/>
    </row>
    <row r="94" spans="1:20">
      <c r="A94" s="4">
        <v>90</v>
      </c>
      <c r="B94" s="18" t="s">
        <v>62</v>
      </c>
      <c r="C94" s="63" t="s">
        <v>457</v>
      </c>
      <c r="D94" s="18" t="s">
        <v>25</v>
      </c>
      <c r="E94" s="19"/>
      <c r="F94" s="18"/>
      <c r="G94" s="19">
        <v>29</v>
      </c>
      <c r="H94" s="19">
        <v>26</v>
      </c>
      <c r="I94" s="57">
        <f t="shared" si="1"/>
        <v>55</v>
      </c>
      <c r="J94" s="48">
        <v>9613063021</v>
      </c>
      <c r="K94" s="63" t="s">
        <v>522</v>
      </c>
      <c r="L94" s="63" t="s">
        <v>1061</v>
      </c>
      <c r="M94" s="48">
        <v>9864415073</v>
      </c>
      <c r="N94" s="63" t="s">
        <v>1117</v>
      </c>
      <c r="O94" s="48" t="s">
        <v>1118</v>
      </c>
      <c r="P94" s="62">
        <v>43607</v>
      </c>
      <c r="Q94" s="48" t="s">
        <v>172</v>
      </c>
      <c r="R94" s="48">
        <v>33</v>
      </c>
      <c r="S94" s="18" t="s">
        <v>211</v>
      </c>
      <c r="T94" s="18"/>
    </row>
    <row r="95" spans="1:20">
      <c r="A95" s="4">
        <v>91</v>
      </c>
      <c r="B95" s="18" t="s">
        <v>62</v>
      </c>
      <c r="C95" s="63" t="s">
        <v>458</v>
      </c>
      <c r="D95" s="18" t="s">
        <v>25</v>
      </c>
      <c r="E95" s="19"/>
      <c r="F95" s="18"/>
      <c r="G95" s="19">
        <v>18</v>
      </c>
      <c r="H95" s="19">
        <v>19</v>
      </c>
      <c r="I95" s="57">
        <f t="shared" si="1"/>
        <v>37</v>
      </c>
      <c r="J95" s="48">
        <v>9613455466</v>
      </c>
      <c r="K95" s="63" t="s">
        <v>522</v>
      </c>
      <c r="L95" s="63" t="s">
        <v>1061</v>
      </c>
      <c r="M95" s="48">
        <v>9864415073</v>
      </c>
      <c r="N95" s="63" t="s">
        <v>1115</v>
      </c>
      <c r="O95" s="48" t="s">
        <v>1116</v>
      </c>
      <c r="P95" s="62">
        <v>43607</v>
      </c>
      <c r="Q95" s="48" t="s">
        <v>172</v>
      </c>
      <c r="R95" s="48">
        <v>40</v>
      </c>
      <c r="S95" s="18" t="s">
        <v>211</v>
      </c>
      <c r="T95" s="18"/>
    </row>
    <row r="96" spans="1:20">
      <c r="A96" s="4">
        <v>92</v>
      </c>
      <c r="B96" s="18" t="s">
        <v>63</v>
      </c>
      <c r="C96" s="63" t="s">
        <v>459</v>
      </c>
      <c r="D96" s="18" t="s">
        <v>25</v>
      </c>
      <c r="E96" s="19"/>
      <c r="F96" s="18"/>
      <c r="G96" s="19">
        <v>16</v>
      </c>
      <c r="H96" s="19">
        <v>11</v>
      </c>
      <c r="I96" s="57">
        <f t="shared" si="1"/>
        <v>27</v>
      </c>
      <c r="J96" s="48">
        <v>9678572619</v>
      </c>
      <c r="K96" s="63" t="s">
        <v>523</v>
      </c>
      <c r="L96" s="63" t="s">
        <v>1062</v>
      </c>
      <c r="M96" s="48">
        <v>9864315869</v>
      </c>
      <c r="N96" s="63" t="s">
        <v>1119</v>
      </c>
      <c r="O96" s="48" t="s">
        <v>1120</v>
      </c>
      <c r="P96" s="62">
        <v>43607</v>
      </c>
      <c r="Q96" s="48" t="s">
        <v>172</v>
      </c>
      <c r="R96" s="48">
        <v>40</v>
      </c>
      <c r="S96" s="18" t="s">
        <v>211</v>
      </c>
      <c r="T96" s="18"/>
    </row>
    <row r="97" spans="1:20">
      <c r="A97" s="4">
        <v>93</v>
      </c>
      <c r="B97" s="18" t="s">
        <v>63</v>
      </c>
      <c r="C97" s="63" t="s">
        <v>460</v>
      </c>
      <c r="D97" s="18" t="s">
        <v>25</v>
      </c>
      <c r="E97" s="19"/>
      <c r="F97" s="18"/>
      <c r="G97" s="19">
        <v>12</v>
      </c>
      <c r="H97" s="19">
        <v>8</v>
      </c>
      <c r="I97" s="57">
        <f t="shared" si="1"/>
        <v>20</v>
      </c>
      <c r="J97" s="48">
        <v>9508631809</v>
      </c>
      <c r="K97" s="63" t="s">
        <v>524</v>
      </c>
      <c r="L97" s="63" t="s">
        <v>1063</v>
      </c>
      <c r="M97" s="48">
        <v>9854457494</v>
      </c>
      <c r="N97" s="63" t="s">
        <v>1088</v>
      </c>
      <c r="O97" s="48" t="s">
        <v>1089</v>
      </c>
      <c r="P97" s="62">
        <v>43607</v>
      </c>
      <c r="Q97" s="48" t="s">
        <v>172</v>
      </c>
      <c r="R97" s="48">
        <v>55</v>
      </c>
      <c r="S97" s="18" t="s">
        <v>211</v>
      </c>
      <c r="T97" s="18"/>
    </row>
    <row r="98" spans="1:20">
      <c r="A98" s="4">
        <v>94</v>
      </c>
      <c r="B98" s="18" t="s">
        <v>63</v>
      </c>
      <c r="C98" s="63" t="s">
        <v>461</v>
      </c>
      <c r="D98" s="18" t="s">
        <v>25</v>
      </c>
      <c r="E98" s="19"/>
      <c r="F98" s="18"/>
      <c r="G98" s="19">
        <v>17</v>
      </c>
      <c r="H98" s="19">
        <v>14</v>
      </c>
      <c r="I98" s="57">
        <f t="shared" si="1"/>
        <v>31</v>
      </c>
      <c r="J98" s="48">
        <v>9859005805</v>
      </c>
      <c r="K98" s="63" t="s">
        <v>524</v>
      </c>
      <c r="L98" s="63" t="s">
        <v>1063</v>
      </c>
      <c r="M98" s="48">
        <v>9854457494</v>
      </c>
      <c r="N98" s="63" t="s">
        <v>1088</v>
      </c>
      <c r="O98" s="48" t="s">
        <v>1089</v>
      </c>
      <c r="P98" s="62">
        <v>43607</v>
      </c>
      <c r="Q98" s="48" t="s">
        <v>172</v>
      </c>
      <c r="R98" s="48">
        <v>55</v>
      </c>
      <c r="S98" s="18" t="s">
        <v>211</v>
      </c>
      <c r="T98" s="18"/>
    </row>
    <row r="99" spans="1:20">
      <c r="A99" s="4">
        <v>95</v>
      </c>
      <c r="B99" s="18" t="s">
        <v>63</v>
      </c>
      <c r="C99" s="63" t="s">
        <v>419</v>
      </c>
      <c r="D99" s="18" t="s">
        <v>25</v>
      </c>
      <c r="E99" s="19"/>
      <c r="F99" s="18"/>
      <c r="G99" s="19">
        <v>27</v>
      </c>
      <c r="H99" s="19">
        <v>14</v>
      </c>
      <c r="I99" s="57">
        <f t="shared" si="1"/>
        <v>41</v>
      </c>
      <c r="J99" s="48">
        <v>8473050035</v>
      </c>
      <c r="K99" s="63" t="s">
        <v>524</v>
      </c>
      <c r="L99" s="63" t="s">
        <v>1063</v>
      </c>
      <c r="M99" s="48">
        <v>9854457494</v>
      </c>
      <c r="N99" s="63" t="s">
        <v>1121</v>
      </c>
      <c r="O99" s="48" t="s">
        <v>1122</v>
      </c>
      <c r="P99" s="62">
        <v>43607</v>
      </c>
      <c r="Q99" s="48" t="s">
        <v>172</v>
      </c>
      <c r="R99" s="48">
        <v>60</v>
      </c>
      <c r="S99" s="18" t="s">
        <v>211</v>
      </c>
      <c r="T99" s="18"/>
    </row>
    <row r="100" spans="1:20">
      <c r="A100" s="4">
        <v>96</v>
      </c>
      <c r="B100" s="18" t="s">
        <v>63</v>
      </c>
      <c r="C100" s="63" t="s">
        <v>462</v>
      </c>
      <c r="D100" s="18" t="s">
        <v>25</v>
      </c>
      <c r="E100" s="19"/>
      <c r="F100" s="18"/>
      <c r="G100" s="19">
        <v>15</v>
      </c>
      <c r="H100" s="19">
        <v>9</v>
      </c>
      <c r="I100" s="57">
        <f t="shared" si="1"/>
        <v>24</v>
      </c>
      <c r="J100" s="48">
        <v>9578877646</v>
      </c>
      <c r="K100" s="63" t="s">
        <v>524</v>
      </c>
      <c r="L100" s="63" t="s">
        <v>1063</v>
      </c>
      <c r="M100" s="48">
        <v>9854457494</v>
      </c>
      <c r="N100" s="63" t="s">
        <v>1123</v>
      </c>
      <c r="O100" s="48" t="s">
        <v>1124</v>
      </c>
      <c r="P100" s="62">
        <v>43607</v>
      </c>
      <c r="Q100" s="48" t="s">
        <v>172</v>
      </c>
      <c r="R100" s="48">
        <v>50</v>
      </c>
      <c r="S100" s="18" t="s">
        <v>211</v>
      </c>
      <c r="T100" s="18"/>
    </row>
    <row r="101" spans="1:20">
      <c r="A101" s="4">
        <v>97</v>
      </c>
      <c r="B101" s="18" t="s">
        <v>62</v>
      </c>
      <c r="C101" s="63" t="s">
        <v>463</v>
      </c>
      <c r="D101" s="18" t="s">
        <v>25</v>
      </c>
      <c r="E101" s="19"/>
      <c r="F101" s="18"/>
      <c r="G101" s="19">
        <v>12</v>
      </c>
      <c r="H101" s="19">
        <v>16</v>
      </c>
      <c r="I101" s="57">
        <f t="shared" si="1"/>
        <v>28</v>
      </c>
      <c r="J101" s="48">
        <v>8812065245</v>
      </c>
      <c r="K101" s="63" t="s">
        <v>525</v>
      </c>
      <c r="L101" s="63" t="s">
        <v>677</v>
      </c>
      <c r="M101" s="48">
        <v>8876606182</v>
      </c>
      <c r="N101" s="63" t="s">
        <v>684</v>
      </c>
      <c r="O101" s="48" t="s">
        <v>685</v>
      </c>
      <c r="P101" s="62">
        <v>43608</v>
      </c>
      <c r="Q101" s="48" t="s">
        <v>173</v>
      </c>
      <c r="R101" s="48">
        <v>28</v>
      </c>
      <c r="S101" s="18" t="s">
        <v>211</v>
      </c>
      <c r="T101" s="18"/>
    </row>
    <row r="102" spans="1:20">
      <c r="A102" s="4">
        <v>98</v>
      </c>
      <c r="B102" s="18" t="s">
        <v>62</v>
      </c>
      <c r="C102" s="63" t="s">
        <v>464</v>
      </c>
      <c r="D102" s="18" t="s">
        <v>25</v>
      </c>
      <c r="E102" s="19"/>
      <c r="F102" s="18"/>
      <c r="G102" s="19">
        <v>15</v>
      </c>
      <c r="H102" s="19">
        <v>7</v>
      </c>
      <c r="I102" s="57">
        <f t="shared" si="1"/>
        <v>22</v>
      </c>
      <c r="J102" s="48">
        <v>9707049204</v>
      </c>
      <c r="K102" s="63" t="s">
        <v>190</v>
      </c>
      <c r="L102" s="63" t="s">
        <v>200</v>
      </c>
      <c r="M102" s="48">
        <v>9401450520</v>
      </c>
      <c r="N102" s="63" t="s">
        <v>678</v>
      </c>
      <c r="O102" s="48" t="s">
        <v>679</v>
      </c>
      <c r="P102" s="62">
        <v>43608</v>
      </c>
      <c r="Q102" s="48" t="s">
        <v>173</v>
      </c>
      <c r="R102" s="48">
        <v>28</v>
      </c>
      <c r="S102" s="18" t="s">
        <v>211</v>
      </c>
      <c r="T102" s="18"/>
    </row>
    <row r="103" spans="1:20">
      <c r="A103" s="4">
        <v>99</v>
      </c>
      <c r="B103" s="18" t="s">
        <v>62</v>
      </c>
      <c r="C103" s="63" t="s">
        <v>142</v>
      </c>
      <c r="D103" s="18" t="s">
        <v>25</v>
      </c>
      <c r="E103" s="19"/>
      <c r="F103" s="18"/>
      <c r="G103" s="19">
        <v>26</v>
      </c>
      <c r="H103" s="19">
        <v>21</v>
      </c>
      <c r="I103" s="57">
        <f t="shared" si="1"/>
        <v>47</v>
      </c>
      <c r="J103" s="48">
        <v>9957060015</v>
      </c>
      <c r="K103" s="63" t="s">
        <v>190</v>
      </c>
      <c r="L103" s="63" t="s">
        <v>200</v>
      </c>
      <c r="M103" s="48">
        <v>9401450520</v>
      </c>
      <c r="N103" s="63" t="s">
        <v>680</v>
      </c>
      <c r="O103" s="48" t="s">
        <v>681</v>
      </c>
      <c r="P103" s="62">
        <v>43608</v>
      </c>
      <c r="Q103" s="48" t="s">
        <v>173</v>
      </c>
      <c r="R103" s="48">
        <v>33</v>
      </c>
      <c r="S103" s="18" t="s">
        <v>211</v>
      </c>
      <c r="T103" s="18"/>
    </row>
    <row r="104" spans="1:20">
      <c r="A104" s="4">
        <v>100</v>
      </c>
      <c r="B104" s="18" t="s">
        <v>62</v>
      </c>
      <c r="C104" s="63" t="s">
        <v>465</v>
      </c>
      <c r="D104" s="18" t="s">
        <v>25</v>
      </c>
      <c r="E104" s="19"/>
      <c r="F104" s="18"/>
      <c r="G104" s="19">
        <v>18</v>
      </c>
      <c r="H104" s="19">
        <v>11</v>
      </c>
      <c r="I104" s="57">
        <f t="shared" si="1"/>
        <v>29</v>
      </c>
      <c r="J104" s="48">
        <v>8753917853</v>
      </c>
      <c r="K104" s="63" t="s">
        <v>190</v>
      </c>
      <c r="L104" s="63" t="s">
        <v>200</v>
      </c>
      <c r="M104" s="48">
        <v>9401450520</v>
      </c>
      <c r="N104" s="63" t="s">
        <v>682</v>
      </c>
      <c r="O104" s="48" t="s">
        <v>337</v>
      </c>
      <c r="P104" s="62">
        <v>43608</v>
      </c>
      <c r="Q104" s="48" t="s">
        <v>173</v>
      </c>
      <c r="R104" s="48">
        <v>40</v>
      </c>
      <c r="S104" s="18" t="s">
        <v>211</v>
      </c>
      <c r="T104" s="18"/>
    </row>
    <row r="105" spans="1:20">
      <c r="A105" s="4">
        <v>101</v>
      </c>
      <c r="B105" s="18" t="s">
        <v>62</v>
      </c>
      <c r="C105" s="63" t="s">
        <v>466</v>
      </c>
      <c r="D105" s="18" t="s">
        <v>25</v>
      </c>
      <c r="E105" s="19"/>
      <c r="F105" s="18"/>
      <c r="G105" s="19">
        <v>7</v>
      </c>
      <c r="H105" s="19">
        <v>5</v>
      </c>
      <c r="I105" s="57">
        <f t="shared" si="1"/>
        <v>12</v>
      </c>
      <c r="J105" s="48">
        <v>9859730894</v>
      </c>
      <c r="K105" s="63" t="s">
        <v>525</v>
      </c>
      <c r="L105" s="63" t="s">
        <v>677</v>
      </c>
      <c r="M105" s="48">
        <v>8876606182</v>
      </c>
      <c r="N105" s="63" t="s">
        <v>684</v>
      </c>
      <c r="O105" s="48" t="s">
        <v>685</v>
      </c>
      <c r="P105" s="62">
        <v>43608</v>
      </c>
      <c r="Q105" s="48" t="s">
        <v>173</v>
      </c>
      <c r="R105" s="48">
        <v>40</v>
      </c>
      <c r="S105" s="18" t="s">
        <v>211</v>
      </c>
      <c r="T105" s="18"/>
    </row>
    <row r="106" spans="1:20">
      <c r="A106" s="4">
        <v>102</v>
      </c>
      <c r="B106" s="18" t="s">
        <v>63</v>
      </c>
      <c r="C106" s="63" t="s">
        <v>467</v>
      </c>
      <c r="D106" s="18" t="s">
        <v>25</v>
      </c>
      <c r="E106" s="19"/>
      <c r="F106" s="18"/>
      <c r="G106" s="19">
        <v>46</v>
      </c>
      <c r="H106" s="19">
        <v>34</v>
      </c>
      <c r="I106" s="57">
        <f t="shared" si="1"/>
        <v>80</v>
      </c>
      <c r="J106" s="48">
        <v>8822060144</v>
      </c>
      <c r="K106" s="63" t="s">
        <v>190</v>
      </c>
      <c r="L106" s="63" t="s">
        <v>200</v>
      </c>
      <c r="M106" s="48">
        <v>9401450520</v>
      </c>
      <c r="N106" s="63" t="s">
        <v>684</v>
      </c>
      <c r="O106" s="48" t="s">
        <v>685</v>
      </c>
      <c r="P106" s="62">
        <v>43608</v>
      </c>
      <c r="Q106" s="48" t="s">
        <v>173</v>
      </c>
      <c r="R106" s="48">
        <v>55</v>
      </c>
      <c r="S106" s="18" t="s">
        <v>211</v>
      </c>
      <c r="T106" s="18"/>
    </row>
    <row r="107" spans="1:20">
      <c r="A107" s="4">
        <v>103</v>
      </c>
      <c r="B107" s="18" t="s">
        <v>63</v>
      </c>
      <c r="C107" s="63" t="s">
        <v>468</v>
      </c>
      <c r="D107" s="18" t="s">
        <v>25</v>
      </c>
      <c r="E107" s="19"/>
      <c r="F107" s="18"/>
      <c r="G107" s="19">
        <v>31</v>
      </c>
      <c r="H107" s="19">
        <v>12</v>
      </c>
      <c r="I107" s="57">
        <f t="shared" si="1"/>
        <v>43</v>
      </c>
      <c r="J107" s="48">
        <v>9508536267</v>
      </c>
      <c r="K107" s="63" t="s">
        <v>190</v>
      </c>
      <c r="L107" s="63" t="s">
        <v>200</v>
      </c>
      <c r="M107" s="48">
        <v>9401450520</v>
      </c>
      <c r="N107" s="63" t="s">
        <v>686</v>
      </c>
      <c r="O107" s="48">
        <v>7399706650</v>
      </c>
      <c r="P107" s="62">
        <v>43608</v>
      </c>
      <c r="Q107" s="48" t="s">
        <v>173</v>
      </c>
      <c r="R107" s="48">
        <v>55</v>
      </c>
      <c r="S107" s="18" t="s">
        <v>211</v>
      </c>
      <c r="T107" s="18"/>
    </row>
    <row r="108" spans="1:20">
      <c r="A108" s="4">
        <v>104</v>
      </c>
      <c r="B108" s="18" t="s">
        <v>62</v>
      </c>
      <c r="C108" s="63" t="s">
        <v>703</v>
      </c>
      <c r="D108" s="18" t="s">
        <v>23</v>
      </c>
      <c r="E108" s="19"/>
      <c r="F108" s="18" t="s">
        <v>152</v>
      </c>
      <c r="G108" s="19">
        <v>27</v>
      </c>
      <c r="H108" s="19">
        <v>30</v>
      </c>
      <c r="I108" s="57">
        <f t="shared" si="1"/>
        <v>57</v>
      </c>
      <c r="J108" s="48">
        <v>8812916936</v>
      </c>
      <c r="K108" s="63" t="s">
        <v>190</v>
      </c>
      <c r="L108" s="63" t="s">
        <v>200</v>
      </c>
      <c r="M108" s="48">
        <v>9401450520</v>
      </c>
      <c r="N108" s="63" t="s">
        <v>683</v>
      </c>
      <c r="O108" s="48" t="s">
        <v>339</v>
      </c>
      <c r="P108" s="62">
        <v>43609</v>
      </c>
      <c r="Q108" s="48" t="s">
        <v>174</v>
      </c>
      <c r="R108" s="48">
        <v>60</v>
      </c>
      <c r="S108" s="18" t="s">
        <v>211</v>
      </c>
      <c r="T108" s="18"/>
    </row>
    <row r="109" spans="1:20">
      <c r="A109" s="4">
        <v>105</v>
      </c>
      <c r="B109" s="18" t="s">
        <v>62</v>
      </c>
      <c r="C109" s="63" t="s">
        <v>469</v>
      </c>
      <c r="D109" s="18" t="s">
        <v>23</v>
      </c>
      <c r="E109" s="19"/>
      <c r="F109" s="18" t="s">
        <v>152</v>
      </c>
      <c r="G109" s="19">
        <v>38</v>
      </c>
      <c r="H109" s="19">
        <v>45</v>
      </c>
      <c r="I109" s="57">
        <f t="shared" si="1"/>
        <v>83</v>
      </c>
      <c r="J109" s="48">
        <v>8812951327</v>
      </c>
      <c r="K109" s="63" t="s">
        <v>190</v>
      </c>
      <c r="L109" s="63" t="s">
        <v>200</v>
      </c>
      <c r="M109" s="48">
        <v>9401450520</v>
      </c>
      <c r="N109" s="63" t="s">
        <v>682</v>
      </c>
      <c r="O109" s="48" t="s">
        <v>337</v>
      </c>
      <c r="P109" s="62">
        <v>43609</v>
      </c>
      <c r="Q109" s="48" t="s">
        <v>174</v>
      </c>
      <c r="R109" s="48">
        <v>50</v>
      </c>
      <c r="S109" s="18" t="s">
        <v>211</v>
      </c>
      <c r="T109" s="18"/>
    </row>
    <row r="110" spans="1:20">
      <c r="A110" s="4">
        <v>106</v>
      </c>
      <c r="B110" s="18" t="s">
        <v>63</v>
      </c>
      <c r="C110" s="63" t="s">
        <v>470</v>
      </c>
      <c r="D110" s="18" t="s">
        <v>23</v>
      </c>
      <c r="E110" s="19"/>
      <c r="F110" s="18" t="s">
        <v>152</v>
      </c>
      <c r="G110" s="19">
        <v>27</v>
      </c>
      <c r="H110" s="19">
        <v>45</v>
      </c>
      <c r="I110" s="57">
        <f t="shared" si="1"/>
        <v>72</v>
      </c>
      <c r="J110" s="48">
        <v>9678707252</v>
      </c>
      <c r="K110" s="63" t="s">
        <v>182</v>
      </c>
      <c r="L110" s="63" t="s">
        <v>202</v>
      </c>
      <c r="M110" s="48">
        <v>9864281901</v>
      </c>
      <c r="N110" s="63" t="s">
        <v>227</v>
      </c>
      <c r="O110" s="48" t="s">
        <v>226</v>
      </c>
      <c r="P110" s="62">
        <v>43609</v>
      </c>
      <c r="Q110" s="48" t="s">
        <v>174</v>
      </c>
      <c r="R110" s="48">
        <v>35</v>
      </c>
      <c r="S110" s="18" t="s">
        <v>211</v>
      </c>
      <c r="T110" s="18"/>
    </row>
    <row r="111" spans="1:20">
      <c r="A111" s="4">
        <v>107</v>
      </c>
      <c r="B111" s="18" t="s">
        <v>63</v>
      </c>
      <c r="C111" s="63" t="s">
        <v>471</v>
      </c>
      <c r="D111" s="18" t="s">
        <v>23</v>
      </c>
      <c r="E111" s="19"/>
      <c r="F111" s="18" t="s">
        <v>152</v>
      </c>
      <c r="G111" s="19">
        <v>36</v>
      </c>
      <c r="H111" s="19">
        <v>46</v>
      </c>
      <c r="I111" s="57">
        <f t="shared" si="1"/>
        <v>82</v>
      </c>
      <c r="J111" s="48" t="s">
        <v>515</v>
      </c>
      <c r="K111" s="63" t="s">
        <v>182</v>
      </c>
      <c r="L111" s="63" t="s">
        <v>202</v>
      </c>
      <c r="M111" s="48">
        <v>9864281901</v>
      </c>
      <c r="N111" s="63" t="s">
        <v>227</v>
      </c>
      <c r="O111" s="48" t="s">
        <v>226</v>
      </c>
      <c r="P111" s="62">
        <v>43609</v>
      </c>
      <c r="Q111" s="48" t="s">
        <v>174</v>
      </c>
      <c r="R111" s="48">
        <v>35</v>
      </c>
      <c r="S111" s="18" t="s">
        <v>211</v>
      </c>
      <c r="T111" s="18"/>
    </row>
    <row r="112" spans="1:20">
      <c r="A112" s="4">
        <v>108</v>
      </c>
      <c r="B112" s="18" t="s">
        <v>62</v>
      </c>
      <c r="C112" s="63" t="s">
        <v>472</v>
      </c>
      <c r="D112" s="18" t="s">
        <v>25</v>
      </c>
      <c r="E112" s="19"/>
      <c r="F112" s="18"/>
      <c r="G112" s="19">
        <v>6</v>
      </c>
      <c r="H112" s="19">
        <v>9</v>
      </c>
      <c r="I112" s="57">
        <f t="shared" si="1"/>
        <v>15</v>
      </c>
      <c r="J112" s="48">
        <v>8011434337</v>
      </c>
      <c r="K112" s="63" t="s">
        <v>525</v>
      </c>
      <c r="L112" s="63" t="s">
        <v>677</v>
      </c>
      <c r="M112" s="48">
        <v>8876606182</v>
      </c>
      <c r="N112" s="63" t="s">
        <v>1125</v>
      </c>
      <c r="O112" s="48" t="s">
        <v>1126</v>
      </c>
      <c r="P112" s="62">
        <v>43612</v>
      </c>
      <c r="Q112" s="48" t="s">
        <v>170</v>
      </c>
      <c r="R112" s="48">
        <v>35</v>
      </c>
      <c r="S112" s="18" t="s">
        <v>211</v>
      </c>
      <c r="T112" s="18"/>
    </row>
    <row r="113" spans="1:20">
      <c r="A113" s="4">
        <v>109</v>
      </c>
      <c r="B113" s="18" t="s">
        <v>62</v>
      </c>
      <c r="C113" s="63" t="s">
        <v>473</v>
      </c>
      <c r="D113" s="18" t="s">
        <v>25</v>
      </c>
      <c r="E113" s="19"/>
      <c r="F113" s="18"/>
      <c r="G113" s="19">
        <v>12</v>
      </c>
      <c r="H113" s="19">
        <v>15</v>
      </c>
      <c r="I113" s="57">
        <f t="shared" si="1"/>
        <v>27</v>
      </c>
      <c r="J113" s="48">
        <v>9854901625</v>
      </c>
      <c r="K113" s="63" t="s">
        <v>525</v>
      </c>
      <c r="L113" s="63" t="s">
        <v>677</v>
      </c>
      <c r="M113" s="48">
        <v>8876606182</v>
      </c>
      <c r="N113" s="63" t="s">
        <v>1127</v>
      </c>
      <c r="O113" s="48" t="s">
        <v>1128</v>
      </c>
      <c r="P113" s="62">
        <v>43612</v>
      </c>
      <c r="Q113" s="48" t="s">
        <v>170</v>
      </c>
      <c r="R113" s="48">
        <v>40</v>
      </c>
      <c r="S113" s="18" t="s">
        <v>211</v>
      </c>
      <c r="T113" s="18"/>
    </row>
    <row r="114" spans="1:20">
      <c r="A114" s="4">
        <v>110</v>
      </c>
      <c r="B114" s="18" t="s">
        <v>62</v>
      </c>
      <c r="C114" s="63" t="s">
        <v>474</v>
      </c>
      <c r="D114" s="18" t="s">
        <v>25</v>
      </c>
      <c r="E114" s="19"/>
      <c r="F114" s="18"/>
      <c r="G114" s="19">
        <v>9</v>
      </c>
      <c r="H114" s="19">
        <v>14</v>
      </c>
      <c r="I114" s="57">
        <f t="shared" si="1"/>
        <v>23</v>
      </c>
      <c r="J114" s="48">
        <v>9854449291</v>
      </c>
      <c r="K114" s="63" t="s">
        <v>525</v>
      </c>
      <c r="L114" s="63" t="s">
        <v>677</v>
      </c>
      <c r="M114" s="48">
        <v>8876606182</v>
      </c>
      <c r="N114" s="63" t="s">
        <v>1129</v>
      </c>
      <c r="O114" s="48" t="s">
        <v>1130</v>
      </c>
      <c r="P114" s="62">
        <v>43612</v>
      </c>
      <c r="Q114" s="48" t="s">
        <v>170</v>
      </c>
      <c r="R114" s="48">
        <v>35</v>
      </c>
      <c r="S114" s="18" t="s">
        <v>211</v>
      </c>
      <c r="T114" s="18"/>
    </row>
    <row r="115" spans="1:20">
      <c r="A115" s="4">
        <v>111</v>
      </c>
      <c r="B115" s="18" t="s">
        <v>62</v>
      </c>
      <c r="C115" s="63" t="s">
        <v>475</v>
      </c>
      <c r="D115" s="18" t="s">
        <v>25</v>
      </c>
      <c r="E115" s="19"/>
      <c r="F115" s="18"/>
      <c r="G115" s="19">
        <v>12</v>
      </c>
      <c r="H115" s="19">
        <v>16</v>
      </c>
      <c r="I115" s="57">
        <f t="shared" si="1"/>
        <v>28</v>
      </c>
      <c r="J115" s="48">
        <v>9854461769</v>
      </c>
      <c r="K115" s="63" t="s">
        <v>526</v>
      </c>
      <c r="L115" s="63" t="s">
        <v>1064</v>
      </c>
      <c r="M115" s="48">
        <v>9707207250</v>
      </c>
      <c r="N115" s="63" t="s">
        <v>1125</v>
      </c>
      <c r="O115" s="48" t="s">
        <v>1126</v>
      </c>
      <c r="P115" s="62">
        <v>43612</v>
      </c>
      <c r="Q115" s="48" t="s">
        <v>170</v>
      </c>
      <c r="R115" s="48">
        <v>35</v>
      </c>
      <c r="S115" s="18" t="s">
        <v>211</v>
      </c>
      <c r="T115" s="18"/>
    </row>
    <row r="116" spans="1:20">
      <c r="A116" s="4">
        <v>112</v>
      </c>
      <c r="B116" s="18" t="s">
        <v>62</v>
      </c>
      <c r="C116" s="63" t="s">
        <v>476</v>
      </c>
      <c r="D116" s="18" t="s">
        <v>25</v>
      </c>
      <c r="E116" s="19"/>
      <c r="F116" s="18"/>
      <c r="G116" s="19">
        <v>8</v>
      </c>
      <c r="H116" s="19">
        <v>11</v>
      </c>
      <c r="I116" s="57">
        <f t="shared" si="1"/>
        <v>19</v>
      </c>
      <c r="J116" s="48">
        <v>9859803464</v>
      </c>
      <c r="K116" s="63" t="s">
        <v>526</v>
      </c>
      <c r="L116" s="63" t="s">
        <v>1064</v>
      </c>
      <c r="M116" s="48">
        <v>9707207250</v>
      </c>
      <c r="N116" s="63" t="s">
        <v>1127</v>
      </c>
      <c r="O116" s="48" t="s">
        <v>1128</v>
      </c>
      <c r="P116" s="62">
        <v>43612</v>
      </c>
      <c r="Q116" s="48" t="s">
        <v>170</v>
      </c>
      <c r="R116" s="48">
        <v>35</v>
      </c>
      <c r="S116" s="18" t="s">
        <v>211</v>
      </c>
      <c r="T116" s="18"/>
    </row>
    <row r="117" spans="1:20">
      <c r="A117" s="4">
        <v>113</v>
      </c>
      <c r="B117" s="18" t="s">
        <v>62</v>
      </c>
      <c r="C117" s="63" t="s">
        <v>477</v>
      </c>
      <c r="D117" s="18" t="s">
        <v>25</v>
      </c>
      <c r="E117" s="19"/>
      <c r="F117" s="18"/>
      <c r="G117" s="19">
        <v>8</v>
      </c>
      <c r="H117" s="19">
        <v>15</v>
      </c>
      <c r="I117" s="57">
        <f t="shared" si="1"/>
        <v>23</v>
      </c>
      <c r="J117" s="48">
        <v>9854363580</v>
      </c>
      <c r="K117" s="63" t="s">
        <v>526</v>
      </c>
      <c r="L117" s="63" t="s">
        <v>1064</v>
      </c>
      <c r="M117" s="48">
        <v>9707207250</v>
      </c>
      <c r="N117" s="63" t="s">
        <v>1129</v>
      </c>
      <c r="O117" s="48" t="s">
        <v>1130</v>
      </c>
      <c r="P117" s="62">
        <v>43612</v>
      </c>
      <c r="Q117" s="48" t="s">
        <v>170</v>
      </c>
      <c r="R117" s="48">
        <v>28</v>
      </c>
      <c r="S117" s="18" t="s">
        <v>211</v>
      </c>
      <c r="T117" s="18"/>
    </row>
    <row r="118" spans="1:20">
      <c r="A118" s="4">
        <v>114</v>
      </c>
      <c r="B118" s="18" t="s">
        <v>63</v>
      </c>
      <c r="C118" s="63" t="s">
        <v>478</v>
      </c>
      <c r="D118" s="18" t="s">
        <v>25</v>
      </c>
      <c r="E118" s="19"/>
      <c r="F118" s="18"/>
      <c r="G118" s="19">
        <v>10</v>
      </c>
      <c r="H118" s="19">
        <v>13</v>
      </c>
      <c r="I118" s="57">
        <f t="shared" si="1"/>
        <v>23</v>
      </c>
      <c r="J118" s="48">
        <v>8011085476</v>
      </c>
      <c r="K118" s="63" t="s">
        <v>526</v>
      </c>
      <c r="L118" s="63" t="s">
        <v>1064</v>
      </c>
      <c r="M118" s="48">
        <v>9707207250</v>
      </c>
      <c r="N118" s="63" t="s">
        <v>1131</v>
      </c>
      <c r="O118" s="48" t="s">
        <v>1132</v>
      </c>
      <c r="P118" s="62">
        <v>43612</v>
      </c>
      <c r="Q118" s="48" t="s">
        <v>170</v>
      </c>
      <c r="R118" s="48">
        <v>28</v>
      </c>
      <c r="S118" s="18" t="s">
        <v>211</v>
      </c>
      <c r="T118" s="18"/>
    </row>
    <row r="119" spans="1:20">
      <c r="A119" s="4">
        <v>115</v>
      </c>
      <c r="B119" s="18" t="s">
        <v>63</v>
      </c>
      <c r="C119" s="63" t="s">
        <v>479</v>
      </c>
      <c r="D119" s="18" t="s">
        <v>25</v>
      </c>
      <c r="E119" s="19"/>
      <c r="F119" s="18"/>
      <c r="G119" s="19">
        <v>8</v>
      </c>
      <c r="H119" s="19">
        <v>20</v>
      </c>
      <c r="I119" s="57">
        <f t="shared" si="1"/>
        <v>28</v>
      </c>
      <c r="J119" s="48">
        <v>9707873410</v>
      </c>
      <c r="K119" s="63" t="s">
        <v>526</v>
      </c>
      <c r="L119" s="63" t="s">
        <v>1064</v>
      </c>
      <c r="M119" s="48">
        <v>9707207250</v>
      </c>
      <c r="N119" s="63" t="s">
        <v>1125</v>
      </c>
      <c r="O119" s="48" t="s">
        <v>1126</v>
      </c>
      <c r="P119" s="62">
        <v>43612</v>
      </c>
      <c r="Q119" s="48" t="s">
        <v>170</v>
      </c>
      <c r="R119" s="48">
        <v>28</v>
      </c>
      <c r="S119" s="18" t="s">
        <v>211</v>
      </c>
      <c r="T119" s="18"/>
    </row>
    <row r="120" spans="1:20">
      <c r="A120" s="4">
        <v>116</v>
      </c>
      <c r="B120" s="18" t="s">
        <v>63</v>
      </c>
      <c r="C120" s="63" t="s">
        <v>141</v>
      </c>
      <c r="D120" s="18" t="s">
        <v>25</v>
      </c>
      <c r="E120" s="19"/>
      <c r="F120" s="18"/>
      <c r="G120" s="19">
        <v>12</v>
      </c>
      <c r="H120" s="19">
        <v>11</v>
      </c>
      <c r="I120" s="57">
        <f t="shared" si="1"/>
        <v>23</v>
      </c>
      <c r="J120" s="48">
        <v>7896025098</v>
      </c>
      <c r="K120" s="63" t="s">
        <v>526</v>
      </c>
      <c r="L120" s="63" t="s">
        <v>1064</v>
      </c>
      <c r="M120" s="48">
        <v>9707207250</v>
      </c>
      <c r="N120" s="63" t="s">
        <v>1127</v>
      </c>
      <c r="O120" s="48" t="s">
        <v>1128</v>
      </c>
      <c r="P120" s="62">
        <v>43612</v>
      </c>
      <c r="Q120" s="48" t="s">
        <v>170</v>
      </c>
      <c r="R120" s="48">
        <v>33</v>
      </c>
      <c r="S120" s="18" t="s">
        <v>211</v>
      </c>
      <c r="T120" s="18"/>
    </row>
    <row r="121" spans="1:20">
      <c r="A121" s="4">
        <v>117</v>
      </c>
      <c r="B121" s="18" t="s">
        <v>63</v>
      </c>
      <c r="C121" s="63" t="s">
        <v>140</v>
      </c>
      <c r="D121" s="18" t="s">
        <v>25</v>
      </c>
      <c r="E121" s="19"/>
      <c r="F121" s="18"/>
      <c r="G121" s="19">
        <v>8</v>
      </c>
      <c r="H121" s="19">
        <v>16</v>
      </c>
      <c r="I121" s="57">
        <f t="shared" si="1"/>
        <v>24</v>
      </c>
      <c r="J121" s="48">
        <v>9678461780</v>
      </c>
      <c r="K121" s="63" t="s">
        <v>526</v>
      </c>
      <c r="L121" s="63" t="s">
        <v>1064</v>
      </c>
      <c r="M121" s="48">
        <v>9707207250</v>
      </c>
      <c r="N121" s="63" t="s">
        <v>1129</v>
      </c>
      <c r="O121" s="48" t="s">
        <v>1130</v>
      </c>
      <c r="P121" s="62">
        <v>43612</v>
      </c>
      <c r="Q121" s="48" t="s">
        <v>170</v>
      </c>
      <c r="R121" s="48">
        <v>40</v>
      </c>
      <c r="S121" s="18" t="s">
        <v>211</v>
      </c>
      <c r="T121" s="18"/>
    </row>
    <row r="122" spans="1:20">
      <c r="A122" s="4">
        <v>118</v>
      </c>
      <c r="B122" s="18" t="s">
        <v>63</v>
      </c>
      <c r="C122" s="63" t="s">
        <v>480</v>
      </c>
      <c r="D122" s="18" t="s">
        <v>25</v>
      </c>
      <c r="E122" s="19"/>
      <c r="F122" s="18"/>
      <c r="G122" s="19">
        <v>11</v>
      </c>
      <c r="H122" s="19">
        <v>7</v>
      </c>
      <c r="I122" s="57">
        <f t="shared" si="1"/>
        <v>18</v>
      </c>
      <c r="J122" s="48">
        <v>9613715980</v>
      </c>
      <c r="K122" s="63" t="s">
        <v>526</v>
      </c>
      <c r="L122" s="63" t="s">
        <v>1064</v>
      </c>
      <c r="M122" s="48">
        <v>9707207250</v>
      </c>
      <c r="N122" s="63" t="s">
        <v>1131</v>
      </c>
      <c r="O122" s="48" t="s">
        <v>1132</v>
      </c>
      <c r="P122" s="62">
        <v>43612</v>
      </c>
      <c r="Q122" s="48" t="s">
        <v>170</v>
      </c>
      <c r="R122" s="48">
        <v>40</v>
      </c>
      <c r="S122" s="18" t="s">
        <v>211</v>
      </c>
      <c r="T122" s="18"/>
    </row>
    <row r="123" spans="1:20">
      <c r="A123" s="4">
        <v>119</v>
      </c>
      <c r="B123" s="18" t="s">
        <v>63</v>
      </c>
      <c r="C123" s="63" t="s">
        <v>481</v>
      </c>
      <c r="D123" s="18" t="s">
        <v>25</v>
      </c>
      <c r="E123" s="19"/>
      <c r="F123" s="18"/>
      <c r="G123" s="19">
        <v>10</v>
      </c>
      <c r="H123" s="19">
        <v>11</v>
      </c>
      <c r="I123" s="57">
        <f t="shared" si="1"/>
        <v>21</v>
      </c>
      <c r="J123" s="48">
        <v>9957882315</v>
      </c>
      <c r="K123" s="63" t="s">
        <v>526</v>
      </c>
      <c r="L123" s="63" t="s">
        <v>1064</v>
      </c>
      <c r="M123" s="48">
        <v>9707207250</v>
      </c>
      <c r="N123" s="63" t="s">
        <v>1131</v>
      </c>
      <c r="O123" s="48" t="s">
        <v>1132</v>
      </c>
      <c r="P123" s="62">
        <v>43612</v>
      </c>
      <c r="Q123" s="48" t="s">
        <v>170</v>
      </c>
      <c r="R123" s="48">
        <v>55</v>
      </c>
      <c r="S123" s="18" t="s">
        <v>211</v>
      </c>
      <c r="T123" s="18"/>
    </row>
    <row r="124" spans="1:20">
      <c r="A124" s="4">
        <v>120</v>
      </c>
      <c r="B124" s="18" t="s">
        <v>62</v>
      </c>
      <c r="C124" s="63" t="s">
        <v>482</v>
      </c>
      <c r="D124" s="18" t="s">
        <v>25</v>
      </c>
      <c r="E124" s="19"/>
      <c r="F124" s="18"/>
      <c r="G124" s="19">
        <v>9</v>
      </c>
      <c r="H124" s="19">
        <v>13</v>
      </c>
      <c r="I124" s="57">
        <f t="shared" si="1"/>
        <v>22</v>
      </c>
      <c r="J124" s="48" t="s">
        <v>514</v>
      </c>
      <c r="K124" s="63" t="s">
        <v>517</v>
      </c>
      <c r="L124" s="63" t="s">
        <v>1059</v>
      </c>
      <c r="M124" s="48">
        <v>8486194542</v>
      </c>
      <c r="N124" s="63" t="s">
        <v>1070</v>
      </c>
      <c r="O124" s="48">
        <v>9859266417</v>
      </c>
      <c r="P124" s="62">
        <v>43613</v>
      </c>
      <c r="Q124" s="48" t="s">
        <v>171</v>
      </c>
      <c r="R124" s="48">
        <v>55</v>
      </c>
      <c r="S124" s="18" t="s">
        <v>211</v>
      </c>
      <c r="T124" s="18"/>
    </row>
    <row r="125" spans="1:20">
      <c r="A125" s="4">
        <v>121</v>
      </c>
      <c r="B125" s="18" t="s">
        <v>62</v>
      </c>
      <c r="C125" s="63" t="s">
        <v>483</v>
      </c>
      <c r="D125" s="18" t="s">
        <v>25</v>
      </c>
      <c r="E125" s="19"/>
      <c r="F125" s="18"/>
      <c r="G125" s="19">
        <v>17</v>
      </c>
      <c r="H125" s="19">
        <v>14</v>
      </c>
      <c r="I125" s="57">
        <f t="shared" si="1"/>
        <v>31</v>
      </c>
      <c r="J125" s="48">
        <v>9854971968</v>
      </c>
      <c r="K125" s="63" t="s">
        <v>517</v>
      </c>
      <c r="L125" s="63" t="s">
        <v>1059</v>
      </c>
      <c r="M125" s="48">
        <v>8486194542</v>
      </c>
      <c r="N125" s="63" t="s">
        <v>1069</v>
      </c>
      <c r="O125" s="48">
        <v>9508190270</v>
      </c>
      <c r="P125" s="62">
        <v>43613</v>
      </c>
      <c r="Q125" s="48" t="s">
        <v>171</v>
      </c>
      <c r="R125" s="48">
        <v>60</v>
      </c>
      <c r="S125" s="18" t="s">
        <v>211</v>
      </c>
      <c r="T125" s="18"/>
    </row>
    <row r="126" spans="1:20">
      <c r="A126" s="4">
        <v>122</v>
      </c>
      <c r="B126" s="18" t="s">
        <v>62</v>
      </c>
      <c r="C126" s="63" t="s">
        <v>484</v>
      </c>
      <c r="D126" s="18" t="s">
        <v>25</v>
      </c>
      <c r="E126" s="19"/>
      <c r="F126" s="18"/>
      <c r="G126" s="19">
        <v>6</v>
      </c>
      <c r="H126" s="19">
        <v>13</v>
      </c>
      <c r="I126" s="57">
        <f t="shared" si="1"/>
        <v>19</v>
      </c>
      <c r="J126" s="48">
        <v>9859652760</v>
      </c>
      <c r="K126" s="63" t="s">
        <v>518</v>
      </c>
      <c r="L126" s="63" t="s">
        <v>1058</v>
      </c>
      <c r="M126" s="48">
        <v>9854826657</v>
      </c>
      <c r="N126" s="63" t="s">
        <v>1133</v>
      </c>
      <c r="O126" s="48" t="s">
        <v>1134</v>
      </c>
      <c r="P126" s="62">
        <v>43613</v>
      </c>
      <c r="Q126" s="48" t="s">
        <v>171</v>
      </c>
      <c r="R126" s="48">
        <v>50</v>
      </c>
      <c r="S126" s="18" t="s">
        <v>211</v>
      </c>
      <c r="T126" s="18"/>
    </row>
    <row r="127" spans="1:20">
      <c r="A127" s="4">
        <v>123</v>
      </c>
      <c r="B127" s="18" t="s">
        <v>62</v>
      </c>
      <c r="C127" s="63" t="s">
        <v>485</v>
      </c>
      <c r="D127" s="18" t="s">
        <v>25</v>
      </c>
      <c r="E127" s="19"/>
      <c r="F127" s="18"/>
      <c r="G127" s="19">
        <v>11</v>
      </c>
      <c r="H127" s="19">
        <v>5</v>
      </c>
      <c r="I127" s="57">
        <f t="shared" si="1"/>
        <v>16</v>
      </c>
      <c r="J127" s="48" t="s">
        <v>514</v>
      </c>
      <c r="K127" s="63" t="s">
        <v>517</v>
      </c>
      <c r="L127" s="63" t="s">
        <v>691</v>
      </c>
      <c r="M127" s="48">
        <v>9678542080</v>
      </c>
      <c r="N127" s="63" t="s">
        <v>1069</v>
      </c>
      <c r="O127" s="48">
        <v>9508190270</v>
      </c>
      <c r="P127" s="62">
        <v>43613</v>
      </c>
      <c r="Q127" s="48" t="s">
        <v>171</v>
      </c>
      <c r="R127" s="48">
        <v>28</v>
      </c>
      <c r="S127" s="18" t="s">
        <v>211</v>
      </c>
      <c r="T127" s="18"/>
    </row>
    <row r="128" spans="1:20">
      <c r="A128" s="4">
        <v>124</v>
      </c>
      <c r="B128" s="18" t="s">
        <v>62</v>
      </c>
      <c r="C128" s="63" t="s">
        <v>486</v>
      </c>
      <c r="D128" s="18" t="s">
        <v>25</v>
      </c>
      <c r="E128" s="19"/>
      <c r="F128" s="18"/>
      <c r="G128" s="19">
        <v>7</v>
      </c>
      <c r="H128" s="19">
        <v>12</v>
      </c>
      <c r="I128" s="57">
        <f t="shared" si="1"/>
        <v>19</v>
      </c>
      <c r="J128" s="48">
        <v>8811833540</v>
      </c>
      <c r="K128" s="63" t="s">
        <v>517</v>
      </c>
      <c r="L128" s="63" t="s">
        <v>691</v>
      </c>
      <c r="M128" s="48">
        <v>9678542080</v>
      </c>
      <c r="N128" s="63" t="s">
        <v>1070</v>
      </c>
      <c r="O128" s="48">
        <v>9859266417</v>
      </c>
      <c r="P128" s="62">
        <v>43613</v>
      </c>
      <c r="Q128" s="48" t="s">
        <v>171</v>
      </c>
      <c r="R128" s="48">
        <v>28</v>
      </c>
      <c r="S128" s="18" t="s">
        <v>211</v>
      </c>
      <c r="T128" s="18"/>
    </row>
    <row r="129" spans="1:20">
      <c r="A129" s="4">
        <v>125</v>
      </c>
      <c r="B129" s="18" t="s">
        <v>62</v>
      </c>
      <c r="C129" s="63" t="s">
        <v>487</v>
      </c>
      <c r="D129" s="18" t="s">
        <v>25</v>
      </c>
      <c r="E129" s="19"/>
      <c r="F129" s="18"/>
      <c r="G129" s="19">
        <v>14</v>
      </c>
      <c r="H129" s="19">
        <v>11</v>
      </c>
      <c r="I129" s="57">
        <f t="shared" si="1"/>
        <v>25</v>
      </c>
      <c r="J129" s="48">
        <v>9859657904</v>
      </c>
      <c r="K129" s="63" t="s">
        <v>523</v>
      </c>
      <c r="L129" s="63" t="s">
        <v>1062</v>
      </c>
      <c r="M129" s="48">
        <v>9864315869</v>
      </c>
      <c r="N129" s="63" t="s">
        <v>1135</v>
      </c>
      <c r="O129" s="48" t="s">
        <v>1136</v>
      </c>
      <c r="P129" s="62">
        <v>43613</v>
      </c>
      <c r="Q129" s="48" t="s">
        <v>171</v>
      </c>
      <c r="R129" s="48">
        <v>33</v>
      </c>
      <c r="S129" s="18" t="s">
        <v>211</v>
      </c>
      <c r="T129" s="18"/>
    </row>
    <row r="130" spans="1:20">
      <c r="A130" s="4">
        <v>126</v>
      </c>
      <c r="B130" s="18" t="s">
        <v>62</v>
      </c>
      <c r="C130" s="63" t="s">
        <v>488</v>
      </c>
      <c r="D130" s="18" t="s">
        <v>25</v>
      </c>
      <c r="E130" s="19"/>
      <c r="F130" s="18"/>
      <c r="G130" s="19">
        <v>10</v>
      </c>
      <c r="H130" s="19">
        <v>8</v>
      </c>
      <c r="I130" s="57">
        <f t="shared" si="1"/>
        <v>18</v>
      </c>
      <c r="J130" s="48">
        <v>8723854527</v>
      </c>
      <c r="K130" s="63" t="s">
        <v>523</v>
      </c>
      <c r="L130" s="63" t="s">
        <v>1062</v>
      </c>
      <c r="M130" s="48">
        <v>9864315869</v>
      </c>
      <c r="N130" s="63" t="s">
        <v>1119</v>
      </c>
      <c r="O130" s="48" t="s">
        <v>1120</v>
      </c>
      <c r="P130" s="62">
        <v>43613</v>
      </c>
      <c r="Q130" s="48" t="s">
        <v>171</v>
      </c>
      <c r="R130" s="48">
        <v>40</v>
      </c>
      <c r="S130" s="18" t="s">
        <v>211</v>
      </c>
      <c r="T130" s="18"/>
    </row>
    <row r="131" spans="1:20">
      <c r="A131" s="4">
        <v>127</v>
      </c>
      <c r="B131" s="18" t="s">
        <v>63</v>
      </c>
      <c r="C131" s="63" t="s">
        <v>489</v>
      </c>
      <c r="D131" s="18" t="s">
        <v>25</v>
      </c>
      <c r="E131" s="19"/>
      <c r="F131" s="18"/>
      <c r="G131" s="19">
        <v>40</v>
      </c>
      <c r="H131" s="19">
        <v>45</v>
      </c>
      <c r="I131" s="57">
        <f t="shared" si="1"/>
        <v>85</v>
      </c>
      <c r="J131" s="48">
        <v>7896165094</v>
      </c>
      <c r="K131" s="63" t="s">
        <v>195</v>
      </c>
      <c r="L131" s="63" t="s">
        <v>207</v>
      </c>
      <c r="M131" s="48">
        <v>9859802447</v>
      </c>
      <c r="N131" s="63" t="s">
        <v>308</v>
      </c>
      <c r="O131" s="48" t="s">
        <v>307</v>
      </c>
      <c r="P131" s="62">
        <v>43613</v>
      </c>
      <c r="Q131" s="48" t="s">
        <v>171</v>
      </c>
      <c r="R131" s="48">
        <v>40</v>
      </c>
      <c r="S131" s="18" t="s">
        <v>211</v>
      </c>
      <c r="T131" s="18"/>
    </row>
    <row r="132" spans="1:20">
      <c r="A132" s="4">
        <v>128</v>
      </c>
      <c r="B132" s="18" t="s">
        <v>63</v>
      </c>
      <c r="C132" s="63" t="s">
        <v>490</v>
      </c>
      <c r="D132" s="18" t="s">
        <v>25</v>
      </c>
      <c r="E132" s="19"/>
      <c r="F132" s="18"/>
      <c r="G132" s="19">
        <v>25</v>
      </c>
      <c r="H132" s="19">
        <v>27</v>
      </c>
      <c r="I132" s="57">
        <f t="shared" si="1"/>
        <v>52</v>
      </c>
      <c r="J132" s="48">
        <v>8876746653</v>
      </c>
      <c r="K132" s="63" t="s">
        <v>195</v>
      </c>
      <c r="L132" s="63" t="s">
        <v>207</v>
      </c>
      <c r="M132" s="48">
        <v>9859802447</v>
      </c>
      <c r="N132" s="63" t="s">
        <v>308</v>
      </c>
      <c r="O132" s="48" t="s">
        <v>307</v>
      </c>
      <c r="P132" s="62">
        <v>43613</v>
      </c>
      <c r="Q132" s="48" t="s">
        <v>171</v>
      </c>
      <c r="R132" s="48">
        <v>55</v>
      </c>
      <c r="S132" s="18" t="s">
        <v>211</v>
      </c>
      <c r="T132" s="18"/>
    </row>
    <row r="133" spans="1:20">
      <c r="A133" s="4">
        <v>129</v>
      </c>
      <c r="B133" s="18" t="s">
        <v>62</v>
      </c>
      <c r="C133" s="63" t="s">
        <v>491</v>
      </c>
      <c r="D133" s="18" t="s">
        <v>23</v>
      </c>
      <c r="E133" s="19"/>
      <c r="F133" s="18" t="s">
        <v>154</v>
      </c>
      <c r="G133" s="19">
        <v>85</v>
      </c>
      <c r="H133" s="19">
        <v>93</v>
      </c>
      <c r="I133" s="57">
        <f t="shared" si="1"/>
        <v>178</v>
      </c>
      <c r="J133" s="48">
        <v>9435324689</v>
      </c>
      <c r="K133" s="63" t="s">
        <v>525</v>
      </c>
      <c r="L133" s="63" t="s">
        <v>677</v>
      </c>
      <c r="M133" s="48">
        <v>8876606182</v>
      </c>
      <c r="N133" s="63" t="s">
        <v>1131</v>
      </c>
      <c r="O133" s="48" t="s">
        <v>1132</v>
      </c>
      <c r="P133" s="62">
        <v>43614</v>
      </c>
      <c r="Q133" s="48" t="s">
        <v>172</v>
      </c>
      <c r="R133" s="48">
        <v>55</v>
      </c>
      <c r="S133" s="18" t="s">
        <v>211</v>
      </c>
      <c r="T133" s="18"/>
    </row>
    <row r="134" spans="1:20">
      <c r="A134" s="4">
        <v>130</v>
      </c>
      <c r="B134" s="18" t="s">
        <v>63</v>
      </c>
      <c r="C134" s="63" t="s">
        <v>492</v>
      </c>
      <c r="D134" s="18" t="s">
        <v>23</v>
      </c>
      <c r="E134" s="19"/>
      <c r="F134" s="18" t="s">
        <v>152</v>
      </c>
      <c r="G134" s="19"/>
      <c r="H134" s="19"/>
      <c r="I134" s="57">
        <f t="shared" ref="I134:I164" si="2">SUM(G134:H134)</f>
        <v>0</v>
      </c>
      <c r="J134" s="48"/>
      <c r="K134" s="63" t="s">
        <v>527</v>
      </c>
      <c r="L134" s="63" t="s">
        <v>698</v>
      </c>
      <c r="M134" s="48">
        <v>9401450516</v>
      </c>
      <c r="N134" s="63" t="s">
        <v>699</v>
      </c>
      <c r="O134" s="48" t="s">
        <v>700</v>
      </c>
      <c r="P134" s="62">
        <v>43614</v>
      </c>
      <c r="Q134" s="48" t="s">
        <v>172</v>
      </c>
      <c r="R134" s="48">
        <v>60</v>
      </c>
      <c r="S134" s="18" t="s">
        <v>211</v>
      </c>
      <c r="T134" s="18"/>
    </row>
    <row r="135" spans="1:20">
      <c r="A135" s="4">
        <v>131</v>
      </c>
      <c r="B135" s="18" t="s">
        <v>62</v>
      </c>
      <c r="C135" s="63" t="s">
        <v>493</v>
      </c>
      <c r="D135" s="18" t="s">
        <v>25</v>
      </c>
      <c r="E135" s="19"/>
      <c r="F135" s="18"/>
      <c r="G135" s="19">
        <v>12</v>
      </c>
      <c r="H135" s="19">
        <v>18</v>
      </c>
      <c r="I135" s="57">
        <f t="shared" si="2"/>
        <v>30</v>
      </c>
      <c r="J135" s="48">
        <v>9613814668</v>
      </c>
      <c r="K135" s="63" t="s">
        <v>347</v>
      </c>
      <c r="L135" s="63" t="s">
        <v>348</v>
      </c>
      <c r="M135" s="48">
        <v>9957963623</v>
      </c>
      <c r="N135" s="63" t="s">
        <v>360</v>
      </c>
      <c r="O135" s="48" t="s">
        <v>359</v>
      </c>
      <c r="P135" s="62">
        <v>43615</v>
      </c>
      <c r="Q135" s="48" t="s">
        <v>173</v>
      </c>
      <c r="R135" s="48">
        <v>50</v>
      </c>
      <c r="S135" s="18" t="s">
        <v>211</v>
      </c>
      <c r="T135" s="18"/>
    </row>
    <row r="136" spans="1:20">
      <c r="A136" s="4">
        <v>132</v>
      </c>
      <c r="B136" s="18" t="s">
        <v>62</v>
      </c>
      <c r="C136" s="63" t="s">
        <v>494</v>
      </c>
      <c r="D136" s="18" t="s">
        <v>25</v>
      </c>
      <c r="E136" s="19"/>
      <c r="F136" s="18"/>
      <c r="G136" s="19">
        <v>6</v>
      </c>
      <c r="H136" s="19">
        <v>10</v>
      </c>
      <c r="I136" s="57">
        <f t="shared" si="2"/>
        <v>16</v>
      </c>
      <c r="J136" s="48">
        <v>8011946814</v>
      </c>
      <c r="K136" s="63" t="s">
        <v>347</v>
      </c>
      <c r="L136" s="63" t="s">
        <v>348</v>
      </c>
      <c r="M136" s="48">
        <v>9957963623</v>
      </c>
      <c r="N136" s="63" t="s">
        <v>360</v>
      </c>
      <c r="O136" s="48" t="s">
        <v>359</v>
      </c>
      <c r="P136" s="62">
        <v>43615</v>
      </c>
      <c r="Q136" s="48" t="s">
        <v>173</v>
      </c>
      <c r="R136" s="48">
        <v>55</v>
      </c>
      <c r="S136" s="18" t="s">
        <v>211</v>
      </c>
      <c r="T136" s="18"/>
    </row>
    <row r="137" spans="1:20">
      <c r="A137" s="4">
        <v>133</v>
      </c>
      <c r="B137" s="18" t="s">
        <v>62</v>
      </c>
      <c r="C137" s="63" t="s">
        <v>495</v>
      </c>
      <c r="D137" s="18" t="s">
        <v>25</v>
      </c>
      <c r="E137" s="19"/>
      <c r="F137" s="18"/>
      <c r="G137" s="19">
        <v>7</v>
      </c>
      <c r="H137" s="19">
        <v>9</v>
      </c>
      <c r="I137" s="57">
        <f t="shared" si="2"/>
        <v>16</v>
      </c>
      <c r="J137" s="48">
        <v>7896337310</v>
      </c>
      <c r="K137" s="63" t="s">
        <v>347</v>
      </c>
      <c r="L137" s="63" t="s">
        <v>348</v>
      </c>
      <c r="M137" s="48">
        <v>9957963623</v>
      </c>
      <c r="N137" s="63" t="s">
        <v>360</v>
      </c>
      <c r="O137" s="48" t="s">
        <v>359</v>
      </c>
      <c r="P137" s="62">
        <v>43615</v>
      </c>
      <c r="Q137" s="48" t="s">
        <v>173</v>
      </c>
      <c r="R137" s="48">
        <v>60</v>
      </c>
      <c r="S137" s="18" t="s">
        <v>211</v>
      </c>
      <c r="T137" s="18"/>
    </row>
    <row r="138" spans="1:20">
      <c r="A138" s="4">
        <v>134</v>
      </c>
      <c r="B138" s="18" t="s">
        <v>62</v>
      </c>
      <c r="C138" s="63" t="s">
        <v>496</v>
      </c>
      <c r="D138" s="18" t="s">
        <v>25</v>
      </c>
      <c r="E138" s="19"/>
      <c r="F138" s="18"/>
      <c r="G138" s="19">
        <v>5</v>
      </c>
      <c r="H138" s="19">
        <v>11</v>
      </c>
      <c r="I138" s="57">
        <f t="shared" si="2"/>
        <v>16</v>
      </c>
      <c r="J138" s="48">
        <v>8011888581</v>
      </c>
      <c r="K138" s="63" t="s">
        <v>347</v>
      </c>
      <c r="L138" s="63" t="s">
        <v>348</v>
      </c>
      <c r="M138" s="48">
        <v>9957963623</v>
      </c>
      <c r="N138" s="63" t="s">
        <v>360</v>
      </c>
      <c r="O138" s="48" t="s">
        <v>359</v>
      </c>
      <c r="P138" s="62">
        <v>43615</v>
      </c>
      <c r="Q138" s="48" t="s">
        <v>173</v>
      </c>
      <c r="R138" s="48">
        <v>50</v>
      </c>
      <c r="S138" s="18" t="s">
        <v>211</v>
      </c>
      <c r="T138" s="18"/>
    </row>
    <row r="139" spans="1:20">
      <c r="A139" s="4">
        <v>135</v>
      </c>
      <c r="B139" s="18" t="s">
        <v>62</v>
      </c>
      <c r="C139" s="63" t="s">
        <v>497</v>
      </c>
      <c r="D139" s="18" t="s">
        <v>25</v>
      </c>
      <c r="E139" s="19"/>
      <c r="F139" s="18"/>
      <c r="G139" s="19">
        <v>17</v>
      </c>
      <c r="H139" s="19">
        <v>11</v>
      </c>
      <c r="I139" s="57">
        <f t="shared" si="2"/>
        <v>28</v>
      </c>
      <c r="J139" s="48">
        <v>7896928323</v>
      </c>
      <c r="K139" s="63" t="s">
        <v>347</v>
      </c>
      <c r="L139" s="63" t="s">
        <v>348</v>
      </c>
      <c r="M139" s="48">
        <v>9957963623</v>
      </c>
      <c r="N139" s="63" t="s">
        <v>360</v>
      </c>
      <c r="O139" s="48" t="s">
        <v>359</v>
      </c>
      <c r="P139" s="62">
        <v>43615</v>
      </c>
      <c r="Q139" s="48" t="s">
        <v>173</v>
      </c>
      <c r="R139" s="48">
        <v>28</v>
      </c>
      <c r="S139" s="18" t="s">
        <v>211</v>
      </c>
      <c r="T139" s="18"/>
    </row>
    <row r="140" spans="1:20">
      <c r="A140" s="4">
        <v>136</v>
      </c>
      <c r="B140" s="18" t="s">
        <v>62</v>
      </c>
      <c r="C140" s="63" t="s">
        <v>498</v>
      </c>
      <c r="D140" s="18" t="s">
        <v>25</v>
      </c>
      <c r="E140" s="19"/>
      <c r="F140" s="18"/>
      <c r="G140" s="19">
        <v>14</v>
      </c>
      <c r="H140" s="19">
        <v>16</v>
      </c>
      <c r="I140" s="57">
        <f t="shared" si="2"/>
        <v>30</v>
      </c>
      <c r="J140" s="48">
        <v>8473859903</v>
      </c>
      <c r="K140" s="63" t="s">
        <v>347</v>
      </c>
      <c r="L140" s="63" t="s">
        <v>348</v>
      </c>
      <c r="M140" s="48">
        <v>9957963623</v>
      </c>
      <c r="N140" s="63" t="s">
        <v>360</v>
      </c>
      <c r="O140" s="48" t="s">
        <v>359</v>
      </c>
      <c r="P140" s="62">
        <v>43615</v>
      </c>
      <c r="Q140" s="48" t="s">
        <v>173</v>
      </c>
      <c r="R140" s="48">
        <v>28</v>
      </c>
      <c r="S140" s="18" t="s">
        <v>211</v>
      </c>
      <c r="T140" s="18"/>
    </row>
    <row r="141" spans="1:20">
      <c r="A141" s="4">
        <v>137</v>
      </c>
      <c r="B141" s="18" t="s">
        <v>63</v>
      </c>
      <c r="C141" s="63" t="s">
        <v>499</v>
      </c>
      <c r="D141" s="18" t="s">
        <v>25</v>
      </c>
      <c r="E141" s="19"/>
      <c r="F141" s="18"/>
      <c r="G141" s="19">
        <v>6</v>
      </c>
      <c r="H141" s="19">
        <v>8</v>
      </c>
      <c r="I141" s="57">
        <f t="shared" si="2"/>
        <v>14</v>
      </c>
      <c r="J141" s="48">
        <v>9673838761</v>
      </c>
      <c r="K141" s="63" t="s">
        <v>192</v>
      </c>
      <c r="L141" s="63" t="s">
        <v>210</v>
      </c>
      <c r="M141" s="48">
        <v>9101317811</v>
      </c>
      <c r="N141" s="63" t="s">
        <v>328</v>
      </c>
      <c r="O141" s="48" t="s">
        <v>327</v>
      </c>
      <c r="P141" s="62">
        <v>43615</v>
      </c>
      <c r="Q141" s="48" t="s">
        <v>173</v>
      </c>
      <c r="R141" s="48">
        <v>33</v>
      </c>
      <c r="S141" s="18" t="s">
        <v>211</v>
      </c>
      <c r="T141" s="18"/>
    </row>
    <row r="142" spans="1:20">
      <c r="A142" s="4">
        <v>138</v>
      </c>
      <c r="B142" s="18" t="s">
        <v>63</v>
      </c>
      <c r="C142" s="63" t="s">
        <v>500</v>
      </c>
      <c r="D142" s="18" t="s">
        <v>25</v>
      </c>
      <c r="E142" s="19"/>
      <c r="F142" s="18"/>
      <c r="G142" s="19">
        <v>13</v>
      </c>
      <c r="H142" s="19">
        <v>11</v>
      </c>
      <c r="I142" s="57">
        <f t="shared" si="2"/>
        <v>24</v>
      </c>
      <c r="J142" s="48">
        <v>9707639940</v>
      </c>
      <c r="K142" s="63" t="s">
        <v>192</v>
      </c>
      <c r="L142" s="63" t="s">
        <v>210</v>
      </c>
      <c r="M142" s="48">
        <v>9101317811</v>
      </c>
      <c r="N142" s="63" t="s">
        <v>328</v>
      </c>
      <c r="O142" s="48" t="s">
        <v>327</v>
      </c>
      <c r="P142" s="62">
        <v>43615</v>
      </c>
      <c r="Q142" s="48" t="s">
        <v>173</v>
      </c>
      <c r="R142" s="48">
        <v>40</v>
      </c>
      <c r="S142" s="18" t="s">
        <v>211</v>
      </c>
      <c r="T142" s="18"/>
    </row>
    <row r="143" spans="1:20">
      <c r="A143" s="4">
        <v>139</v>
      </c>
      <c r="B143" s="18" t="s">
        <v>63</v>
      </c>
      <c r="C143" s="63" t="s">
        <v>501</v>
      </c>
      <c r="D143" s="18" t="s">
        <v>25</v>
      </c>
      <c r="E143" s="19"/>
      <c r="F143" s="18"/>
      <c r="G143" s="19">
        <v>12</v>
      </c>
      <c r="H143" s="19">
        <v>14</v>
      </c>
      <c r="I143" s="57">
        <f t="shared" si="2"/>
        <v>26</v>
      </c>
      <c r="J143" s="48">
        <v>9957363199</v>
      </c>
      <c r="K143" s="63" t="s">
        <v>192</v>
      </c>
      <c r="L143" s="63" t="s">
        <v>210</v>
      </c>
      <c r="M143" s="48">
        <v>9101317811</v>
      </c>
      <c r="N143" s="63" t="s">
        <v>328</v>
      </c>
      <c r="O143" s="48" t="s">
        <v>327</v>
      </c>
      <c r="P143" s="62">
        <v>43615</v>
      </c>
      <c r="Q143" s="48" t="s">
        <v>173</v>
      </c>
      <c r="R143" s="48">
        <v>40</v>
      </c>
      <c r="S143" s="18" t="s">
        <v>211</v>
      </c>
      <c r="T143" s="18"/>
    </row>
    <row r="144" spans="1:20">
      <c r="A144" s="4">
        <v>140</v>
      </c>
      <c r="B144" s="18" t="s">
        <v>63</v>
      </c>
      <c r="C144" s="63" t="s">
        <v>502</v>
      </c>
      <c r="D144" s="18" t="s">
        <v>25</v>
      </c>
      <c r="E144" s="19"/>
      <c r="F144" s="18"/>
      <c r="G144" s="19">
        <v>9</v>
      </c>
      <c r="H144" s="19">
        <v>14</v>
      </c>
      <c r="I144" s="57">
        <f t="shared" si="2"/>
        <v>23</v>
      </c>
      <c r="J144" s="48" t="s">
        <v>514</v>
      </c>
      <c r="K144" s="63" t="s">
        <v>192</v>
      </c>
      <c r="L144" s="63" t="s">
        <v>210</v>
      </c>
      <c r="M144" s="48">
        <v>9101317811</v>
      </c>
      <c r="N144" s="63" t="s">
        <v>328</v>
      </c>
      <c r="O144" s="48" t="s">
        <v>327</v>
      </c>
      <c r="P144" s="62">
        <v>43615</v>
      </c>
      <c r="Q144" s="48" t="s">
        <v>173</v>
      </c>
      <c r="R144" s="48">
        <v>55</v>
      </c>
      <c r="S144" s="18" t="s">
        <v>211</v>
      </c>
      <c r="T144" s="18"/>
    </row>
    <row r="145" spans="1:20">
      <c r="A145" s="4">
        <v>141</v>
      </c>
      <c r="B145" s="18" t="s">
        <v>63</v>
      </c>
      <c r="C145" s="63" t="s">
        <v>503</v>
      </c>
      <c r="D145" s="18" t="s">
        <v>25</v>
      </c>
      <c r="E145" s="19"/>
      <c r="F145" s="18"/>
      <c r="G145" s="19">
        <v>8</v>
      </c>
      <c r="H145" s="19">
        <v>12</v>
      </c>
      <c r="I145" s="57">
        <f t="shared" si="2"/>
        <v>20</v>
      </c>
      <c r="J145" s="48">
        <v>8133915183</v>
      </c>
      <c r="K145" s="63" t="s">
        <v>192</v>
      </c>
      <c r="L145" s="63" t="s">
        <v>210</v>
      </c>
      <c r="M145" s="48">
        <v>9101317811</v>
      </c>
      <c r="N145" s="63" t="s">
        <v>328</v>
      </c>
      <c r="O145" s="48" t="s">
        <v>327</v>
      </c>
      <c r="P145" s="62">
        <v>43615</v>
      </c>
      <c r="Q145" s="48" t="s">
        <v>173</v>
      </c>
      <c r="R145" s="48">
        <v>55</v>
      </c>
      <c r="S145" s="18" t="s">
        <v>211</v>
      </c>
      <c r="T145" s="18"/>
    </row>
    <row r="146" spans="1:20">
      <c r="A146" s="4">
        <v>142</v>
      </c>
      <c r="B146" s="18" t="s">
        <v>62</v>
      </c>
      <c r="C146" s="63" t="s">
        <v>504</v>
      </c>
      <c r="D146" s="18" t="s">
        <v>23</v>
      </c>
      <c r="E146" s="19"/>
      <c r="F146" s="18" t="s">
        <v>152</v>
      </c>
      <c r="G146" s="19">
        <v>18</v>
      </c>
      <c r="H146" s="19">
        <v>12</v>
      </c>
      <c r="I146" s="57">
        <f t="shared" si="2"/>
        <v>30</v>
      </c>
      <c r="J146" s="48">
        <v>9854793155</v>
      </c>
      <c r="K146" s="63" t="s">
        <v>191</v>
      </c>
      <c r="L146" s="63" t="s">
        <v>209</v>
      </c>
      <c r="M146" s="48">
        <v>9401273868</v>
      </c>
      <c r="N146" s="63" t="s">
        <v>316</v>
      </c>
      <c r="O146" s="48" t="s">
        <v>315</v>
      </c>
      <c r="P146" s="62">
        <v>43616</v>
      </c>
      <c r="Q146" s="48" t="s">
        <v>174</v>
      </c>
      <c r="R146" s="48">
        <v>60</v>
      </c>
      <c r="S146" s="18" t="s">
        <v>211</v>
      </c>
      <c r="T146" s="18"/>
    </row>
    <row r="147" spans="1:20">
      <c r="A147" s="4">
        <v>143</v>
      </c>
      <c r="B147" s="18" t="s">
        <v>62</v>
      </c>
      <c r="C147" s="63" t="s">
        <v>505</v>
      </c>
      <c r="D147" s="18" t="s">
        <v>23</v>
      </c>
      <c r="E147" s="19"/>
      <c r="F147" s="18" t="s">
        <v>153</v>
      </c>
      <c r="G147" s="19"/>
      <c r="H147" s="19">
        <v>32</v>
      </c>
      <c r="I147" s="57">
        <f t="shared" si="2"/>
        <v>32</v>
      </c>
      <c r="J147" s="48">
        <v>9859436171</v>
      </c>
      <c r="K147" s="63" t="s">
        <v>191</v>
      </c>
      <c r="L147" s="63" t="s">
        <v>209</v>
      </c>
      <c r="M147" s="48">
        <v>9401273868</v>
      </c>
      <c r="N147" s="63" t="s">
        <v>316</v>
      </c>
      <c r="O147" s="48" t="s">
        <v>315</v>
      </c>
      <c r="P147" s="62">
        <v>43616</v>
      </c>
      <c r="Q147" s="48" t="s">
        <v>174</v>
      </c>
      <c r="R147" s="48">
        <v>50</v>
      </c>
      <c r="S147" s="18" t="s">
        <v>211</v>
      </c>
      <c r="T147" s="18"/>
    </row>
    <row r="148" spans="1:20">
      <c r="A148" s="4">
        <v>144</v>
      </c>
      <c r="B148" s="18" t="s">
        <v>62</v>
      </c>
      <c r="C148" s="63" t="s">
        <v>506</v>
      </c>
      <c r="D148" s="18" t="s">
        <v>23</v>
      </c>
      <c r="E148" s="19"/>
      <c r="F148" s="18" t="s">
        <v>154</v>
      </c>
      <c r="G148" s="19"/>
      <c r="H148" s="19">
        <v>87</v>
      </c>
      <c r="I148" s="57">
        <f t="shared" si="2"/>
        <v>87</v>
      </c>
      <c r="J148" s="48">
        <v>8011547626</v>
      </c>
      <c r="K148" s="63" t="s">
        <v>191</v>
      </c>
      <c r="L148" s="63" t="s">
        <v>209</v>
      </c>
      <c r="M148" s="48">
        <v>9401273868</v>
      </c>
      <c r="N148" s="63" t="s">
        <v>316</v>
      </c>
      <c r="O148" s="48" t="s">
        <v>315</v>
      </c>
      <c r="P148" s="62">
        <v>43616</v>
      </c>
      <c r="Q148" s="48" t="s">
        <v>174</v>
      </c>
      <c r="R148" s="48">
        <v>28</v>
      </c>
      <c r="S148" s="18" t="s">
        <v>211</v>
      </c>
      <c r="T148" s="18"/>
    </row>
    <row r="149" spans="1:20">
      <c r="A149" s="4">
        <v>145</v>
      </c>
      <c r="B149" s="18" t="s">
        <v>63</v>
      </c>
      <c r="C149" s="63" t="s">
        <v>507</v>
      </c>
      <c r="D149" s="18" t="s">
        <v>25</v>
      </c>
      <c r="E149" s="19"/>
      <c r="F149" s="18"/>
      <c r="G149" s="19">
        <v>11</v>
      </c>
      <c r="H149" s="19">
        <v>12</v>
      </c>
      <c r="I149" s="57">
        <f t="shared" si="2"/>
        <v>23</v>
      </c>
      <c r="J149" s="48">
        <v>8822183598</v>
      </c>
      <c r="K149" s="63" t="s">
        <v>195</v>
      </c>
      <c r="L149" s="63" t="s">
        <v>207</v>
      </c>
      <c r="M149" s="48">
        <v>9859802447</v>
      </c>
      <c r="N149" s="63" t="s">
        <v>308</v>
      </c>
      <c r="O149" s="48" t="s">
        <v>307</v>
      </c>
      <c r="P149" s="62">
        <v>43616</v>
      </c>
      <c r="Q149" s="48" t="s">
        <v>174</v>
      </c>
      <c r="R149" s="48">
        <v>28</v>
      </c>
      <c r="S149" s="18" t="s">
        <v>211</v>
      </c>
      <c r="T149" s="18"/>
    </row>
    <row r="150" spans="1:20">
      <c r="A150" s="4">
        <v>146</v>
      </c>
      <c r="B150" s="18" t="s">
        <v>63</v>
      </c>
      <c r="C150" s="63" t="s">
        <v>508</v>
      </c>
      <c r="D150" s="18" t="s">
        <v>25</v>
      </c>
      <c r="E150" s="19"/>
      <c r="F150" s="18"/>
      <c r="G150" s="19">
        <v>11</v>
      </c>
      <c r="H150" s="19">
        <v>6</v>
      </c>
      <c r="I150" s="57">
        <f t="shared" si="2"/>
        <v>17</v>
      </c>
      <c r="J150" s="48">
        <v>9401868072</v>
      </c>
      <c r="K150" s="63" t="s">
        <v>195</v>
      </c>
      <c r="L150" s="63" t="s">
        <v>207</v>
      </c>
      <c r="M150" s="48">
        <v>9859802447</v>
      </c>
      <c r="N150" s="63" t="s">
        <v>308</v>
      </c>
      <c r="O150" s="48" t="s">
        <v>307</v>
      </c>
      <c r="P150" s="62">
        <v>43616</v>
      </c>
      <c r="Q150" s="48" t="s">
        <v>174</v>
      </c>
      <c r="R150" s="48">
        <v>33</v>
      </c>
      <c r="S150" s="18" t="s">
        <v>211</v>
      </c>
      <c r="T150" s="18"/>
    </row>
    <row r="151" spans="1:20">
      <c r="A151" s="4">
        <v>147</v>
      </c>
      <c r="B151" s="18" t="s">
        <v>63</v>
      </c>
      <c r="C151" s="63" t="s">
        <v>509</v>
      </c>
      <c r="D151" s="18" t="s">
        <v>25</v>
      </c>
      <c r="E151" s="19"/>
      <c r="F151" s="18"/>
      <c r="G151" s="19">
        <v>13</v>
      </c>
      <c r="H151" s="19">
        <v>10</v>
      </c>
      <c r="I151" s="57">
        <f t="shared" si="2"/>
        <v>23</v>
      </c>
      <c r="J151" s="48">
        <v>9954353536</v>
      </c>
      <c r="K151" s="63" t="s">
        <v>195</v>
      </c>
      <c r="L151" s="63" t="s">
        <v>207</v>
      </c>
      <c r="M151" s="48">
        <v>9859802447</v>
      </c>
      <c r="N151" s="63" t="s">
        <v>308</v>
      </c>
      <c r="O151" s="48" t="s">
        <v>307</v>
      </c>
      <c r="P151" s="62">
        <v>43616</v>
      </c>
      <c r="Q151" s="48" t="s">
        <v>174</v>
      </c>
      <c r="R151" s="48">
        <v>40</v>
      </c>
      <c r="S151" s="18" t="s">
        <v>211</v>
      </c>
      <c r="T151" s="18"/>
    </row>
    <row r="152" spans="1:20">
      <c r="A152" s="4">
        <v>148</v>
      </c>
      <c r="B152" s="18" t="s">
        <v>63</v>
      </c>
      <c r="C152" s="63" t="s">
        <v>510</v>
      </c>
      <c r="D152" s="18" t="s">
        <v>25</v>
      </c>
      <c r="E152" s="19"/>
      <c r="F152" s="18"/>
      <c r="G152" s="19">
        <v>9</v>
      </c>
      <c r="H152" s="19">
        <v>16</v>
      </c>
      <c r="I152" s="57">
        <f t="shared" si="2"/>
        <v>25</v>
      </c>
      <c r="J152" s="48">
        <v>9707382302</v>
      </c>
      <c r="K152" s="63" t="s">
        <v>195</v>
      </c>
      <c r="L152" s="63" t="s">
        <v>207</v>
      </c>
      <c r="M152" s="48">
        <v>9859802447</v>
      </c>
      <c r="N152" s="63" t="s">
        <v>308</v>
      </c>
      <c r="O152" s="48" t="s">
        <v>307</v>
      </c>
      <c r="P152" s="62">
        <v>43616</v>
      </c>
      <c r="Q152" s="48" t="s">
        <v>174</v>
      </c>
      <c r="R152" s="48">
        <v>40</v>
      </c>
      <c r="S152" s="18" t="s">
        <v>211</v>
      </c>
      <c r="T152" s="18"/>
    </row>
    <row r="153" spans="1:20">
      <c r="A153" s="4">
        <v>149</v>
      </c>
      <c r="B153" s="18" t="s">
        <v>63</v>
      </c>
      <c r="C153" s="63" t="s">
        <v>511</v>
      </c>
      <c r="D153" s="18" t="s">
        <v>25</v>
      </c>
      <c r="E153" s="19"/>
      <c r="F153" s="18"/>
      <c r="G153" s="19">
        <v>15</v>
      </c>
      <c r="H153" s="19">
        <v>14</v>
      </c>
      <c r="I153" s="57">
        <f t="shared" si="2"/>
        <v>29</v>
      </c>
      <c r="J153" s="48">
        <v>8256045829</v>
      </c>
      <c r="K153" s="63" t="s">
        <v>195</v>
      </c>
      <c r="L153" s="63" t="s">
        <v>207</v>
      </c>
      <c r="M153" s="48">
        <v>9859802447</v>
      </c>
      <c r="N153" s="63" t="s">
        <v>308</v>
      </c>
      <c r="O153" s="48" t="s">
        <v>307</v>
      </c>
      <c r="P153" s="62">
        <v>43616</v>
      </c>
      <c r="Q153" s="48" t="s">
        <v>174</v>
      </c>
      <c r="R153" s="48">
        <v>55</v>
      </c>
      <c r="S153" s="18" t="s">
        <v>211</v>
      </c>
      <c r="T153" s="18"/>
    </row>
    <row r="154" spans="1:20">
      <c r="A154" s="4">
        <v>150</v>
      </c>
      <c r="B154" s="18"/>
      <c r="C154" s="63"/>
      <c r="D154" s="18"/>
      <c r="E154" s="19"/>
      <c r="F154" s="18"/>
      <c r="G154" s="19"/>
      <c r="H154" s="19"/>
      <c r="I154" s="57">
        <f t="shared" si="2"/>
        <v>0</v>
      </c>
      <c r="J154" s="48"/>
      <c r="K154" s="63"/>
      <c r="L154" s="63"/>
      <c r="M154" s="48"/>
      <c r="N154" s="63"/>
      <c r="O154" s="48"/>
      <c r="P154" s="62"/>
      <c r="Q154" s="48"/>
      <c r="R154" s="48"/>
      <c r="S154" s="18"/>
      <c r="T154" s="18"/>
    </row>
    <row r="155" spans="1:20">
      <c r="A155" s="4">
        <v>151</v>
      </c>
      <c r="B155" s="18"/>
      <c r="C155" s="18"/>
      <c r="D155" s="18"/>
      <c r="E155" s="19"/>
      <c r="F155" s="18"/>
      <c r="G155" s="19"/>
      <c r="H155" s="19"/>
      <c r="I155" s="57">
        <f t="shared" si="2"/>
        <v>0</v>
      </c>
      <c r="J155" s="48"/>
      <c r="K155" s="63"/>
      <c r="L155" s="63"/>
      <c r="M155" s="48"/>
      <c r="N155" s="63"/>
      <c r="O155" s="48"/>
      <c r="P155" s="62"/>
      <c r="Q155" s="48"/>
      <c r="R155" s="48"/>
      <c r="S155" s="18"/>
      <c r="T155" s="18"/>
    </row>
    <row r="156" spans="1:20">
      <c r="A156" s="4">
        <v>152</v>
      </c>
      <c r="B156" s="18"/>
      <c r="C156" s="18"/>
      <c r="D156" s="18"/>
      <c r="E156" s="19"/>
      <c r="F156" s="18"/>
      <c r="G156" s="19"/>
      <c r="H156" s="19"/>
      <c r="I156" s="57">
        <f t="shared" si="2"/>
        <v>0</v>
      </c>
      <c r="J156" s="18"/>
      <c r="K156" s="63"/>
      <c r="L156" s="63"/>
      <c r="M156" s="48"/>
      <c r="N156" s="63"/>
      <c r="O156" s="48"/>
      <c r="P156" s="24"/>
      <c r="Q156" s="18"/>
      <c r="R156" s="48"/>
      <c r="S156" s="18"/>
      <c r="T156" s="18"/>
    </row>
    <row r="157" spans="1:20">
      <c r="A157" s="4">
        <v>153</v>
      </c>
      <c r="B157" s="18"/>
      <c r="C157" s="18"/>
      <c r="D157" s="18"/>
      <c r="E157" s="19"/>
      <c r="F157" s="18"/>
      <c r="G157" s="19"/>
      <c r="H157" s="19"/>
      <c r="I157" s="57">
        <f t="shared" si="2"/>
        <v>0</v>
      </c>
      <c r="J157" s="18"/>
      <c r="K157" s="18"/>
      <c r="L157" s="63"/>
      <c r="M157" s="18"/>
      <c r="N157" s="63"/>
      <c r="O157" s="48"/>
      <c r="P157" s="24"/>
      <c r="Q157" s="18"/>
      <c r="R157" s="48"/>
      <c r="S157" s="18"/>
      <c r="T157" s="18"/>
    </row>
    <row r="158" spans="1:20">
      <c r="A158" s="4">
        <v>154</v>
      </c>
      <c r="B158" s="18"/>
      <c r="C158" s="18"/>
      <c r="D158" s="18"/>
      <c r="E158" s="19"/>
      <c r="F158" s="18"/>
      <c r="G158" s="19"/>
      <c r="H158" s="19"/>
      <c r="I158" s="57">
        <f t="shared" si="2"/>
        <v>0</v>
      </c>
      <c r="J158" s="18"/>
      <c r="K158" s="18"/>
      <c r="L158" s="63"/>
      <c r="M158" s="18"/>
      <c r="N158" s="63"/>
      <c r="O158" s="48"/>
      <c r="P158" s="24"/>
      <c r="Q158" s="18"/>
      <c r="R158" s="48"/>
      <c r="S158" s="18"/>
      <c r="T158" s="18"/>
    </row>
    <row r="159" spans="1:20">
      <c r="A159" s="4">
        <v>155</v>
      </c>
      <c r="B159" s="18"/>
      <c r="C159" s="18"/>
      <c r="D159" s="18"/>
      <c r="E159" s="19"/>
      <c r="F159" s="18"/>
      <c r="G159" s="19"/>
      <c r="H159" s="19"/>
      <c r="I159" s="57">
        <f t="shared" si="2"/>
        <v>0</v>
      </c>
      <c r="J159" s="18"/>
      <c r="K159" s="18"/>
      <c r="L159" s="63"/>
      <c r="M159" s="18"/>
      <c r="N159" s="63"/>
      <c r="O159" s="48"/>
      <c r="P159" s="24"/>
      <c r="Q159" s="18"/>
      <c r="R159" s="48"/>
      <c r="S159" s="18"/>
      <c r="T159" s="18"/>
    </row>
    <row r="160" spans="1:20">
      <c r="A160" s="4">
        <v>156</v>
      </c>
      <c r="B160" s="18"/>
      <c r="C160" s="18"/>
      <c r="D160" s="18"/>
      <c r="E160" s="19"/>
      <c r="F160" s="18"/>
      <c r="G160" s="19"/>
      <c r="H160" s="19"/>
      <c r="I160" s="57">
        <f t="shared" si="2"/>
        <v>0</v>
      </c>
      <c r="J160" s="18"/>
      <c r="K160" s="18"/>
      <c r="L160" s="18"/>
      <c r="M160" s="18"/>
      <c r="N160" s="63"/>
      <c r="O160" s="48"/>
      <c r="P160" s="24"/>
      <c r="Q160" s="18"/>
      <c r="R160" s="48"/>
      <c r="S160" s="18"/>
      <c r="T160" s="18"/>
    </row>
    <row r="161" spans="1:20">
      <c r="A161" s="4">
        <v>157</v>
      </c>
      <c r="B161" s="18"/>
      <c r="C161" s="18"/>
      <c r="D161" s="18"/>
      <c r="E161" s="19"/>
      <c r="F161" s="18"/>
      <c r="G161" s="19"/>
      <c r="H161" s="19"/>
      <c r="I161" s="57">
        <f t="shared" si="2"/>
        <v>0</v>
      </c>
      <c r="J161" s="18"/>
      <c r="K161" s="18"/>
      <c r="L161" s="18"/>
      <c r="M161" s="18"/>
      <c r="N161" s="63"/>
      <c r="O161" s="48"/>
      <c r="P161" s="24"/>
      <c r="Q161" s="18"/>
      <c r="R161" s="48"/>
      <c r="S161" s="18"/>
      <c r="T161" s="18"/>
    </row>
    <row r="162" spans="1:20">
      <c r="A162" s="4">
        <v>158</v>
      </c>
      <c r="B162" s="18"/>
      <c r="C162" s="18"/>
      <c r="D162" s="18"/>
      <c r="E162" s="19"/>
      <c r="F162" s="18"/>
      <c r="G162" s="19"/>
      <c r="H162" s="19"/>
      <c r="I162" s="57">
        <f t="shared" si="2"/>
        <v>0</v>
      </c>
      <c r="J162" s="18"/>
      <c r="K162" s="18"/>
      <c r="L162" s="18"/>
      <c r="M162" s="18"/>
      <c r="N162" s="63"/>
      <c r="O162" s="48"/>
      <c r="P162" s="24"/>
      <c r="Q162" s="18"/>
      <c r="R162" s="48"/>
      <c r="S162" s="18"/>
      <c r="T162" s="18"/>
    </row>
    <row r="163" spans="1:20">
      <c r="A163" s="4">
        <v>159</v>
      </c>
      <c r="B163" s="18"/>
      <c r="C163" s="18"/>
      <c r="D163" s="18"/>
      <c r="E163" s="19"/>
      <c r="F163" s="18"/>
      <c r="G163" s="19"/>
      <c r="H163" s="19"/>
      <c r="I163" s="57">
        <f t="shared" si="2"/>
        <v>0</v>
      </c>
      <c r="J163" s="18"/>
      <c r="K163" s="18"/>
      <c r="L163" s="18"/>
      <c r="M163" s="18"/>
      <c r="N163" s="63"/>
      <c r="O163" s="48"/>
      <c r="P163" s="24"/>
      <c r="Q163" s="18"/>
      <c r="R163" s="4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48"/>
      <c r="S164" s="18"/>
      <c r="T164" s="18"/>
    </row>
    <row r="165" spans="1:20">
      <c r="A165" s="21" t="s">
        <v>11</v>
      </c>
      <c r="B165" s="39"/>
      <c r="C165" s="21">
        <f>COUNTIFS(C5:C164,"*")</f>
        <v>149</v>
      </c>
      <c r="D165" s="21"/>
      <c r="E165" s="13"/>
      <c r="F165" s="21"/>
      <c r="G165" s="58">
        <f>SUM(G5:G164)</f>
        <v>2653</v>
      </c>
      <c r="H165" s="58">
        <f>SUM(H5:H164)</f>
        <v>3046</v>
      </c>
      <c r="I165" s="58">
        <f>SUM(I5:I164)</f>
        <v>5699</v>
      </c>
      <c r="J165" s="21"/>
      <c r="K165" s="21"/>
      <c r="L165" s="21"/>
      <c r="M165" s="21"/>
      <c r="N165" s="21"/>
      <c r="O165" s="21"/>
      <c r="P165" s="14"/>
      <c r="Q165" s="21"/>
      <c r="R165" s="21"/>
      <c r="S165" s="21"/>
      <c r="T165" s="12"/>
    </row>
    <row r="166" spans="1:20">
      <c r="A166" s="44" t="s">
        <v>62</v>
      </c>
      <c r="B166" s="10">
        <f>COUNTIF(B$5:B$164,"Team 1")</f>
        <v>77</v>
      </c>
      <c r="C166" s="44" t="s">
        <v>25</v>
      </c>
      <c r="D166" s="10">
        <f>COUNTIF(D5:D164,"Anganwadi")</f>
        <v>114</v>
      </c>
    </row>
    <row r="167" spans="1:20">
      <c r="A167" s="44" t="s">
        <v>63</v>
      </c>
      <c r="B167" s="10">
        <f>COUNTIF(B$6:B$164,"Team 2")</f>
        <v>72</v>
      </c>
      <c r="C167" s="44" t="s">
        <v>23</v>
      </c>
      <c r="D167" s="10">
        <f>COUNTIF(D5:D164,"School")</f>
        <v>31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31:D53 D24:D29 D17:D22 D62:D164 D55:D60">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159" activePane="bottomRight" state="frozen"/>
      <selection pane="topRight" activeCell="C1" sqref="C1"/>
      <selection pane="bottomLeft" activeCell="A5" sqref="A5"/>
      <selection pane="bottomRight" activeCell="C175" sqref="C175"/>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26" t="s">
        <v>70</v>
      </c>
      <c r="B1" s="126"/>
      <c r="C1" s="126"/>
      <c r="D1" s="53"/>
      <c r="E1" s="53"/>
      <c r="F1" s="53"/>
      <c r="G1" s="53"/>
      <c r="H1" s="53"/>
      <c r="I1" s="53"/>
      <c r="J1" s="53"/>
      <c r="K1" s="53"/>
      <c r="L1" s="53"/>
      <c r="M1" s="127"/>
      <c r="N1" s="127"/>
      <c r="O1" s="127"/>
      <c r="P1" s="127"/>
      <c r="Q1" s="127"/>
      <c r="R1" s="127"/>
      <c r="S1" s="127"/>
      <c r="T1" s="127"/>
    </row>
    <row r="2" spans="1:20">
      <c r="A2" s="122" t="s">
        <v>59</v>
      </c>
      <c r="B2" s="123"/>
      <c r="C2" s="123"/>
      <c r="D2" s="25">
        <v>43617</v>
      </c>
      <c r="E2" s="22"/>
      <c r="F2" s="22"/>
      <c r="G2" s="22"/>
      <c r="H2" s="22"/>
      <c r="I2" s="22"/>
      <c r="J2" s="22"/>
      <c r="K2" s="22"/>
      <c r="L2" s="22"/>
      <c r="M2" s="22"/>
      <c r="N2" s="22"/>
      <c r="O2" s="22"/>
      <c r="P2" s="22"/>
      <c r="Q2" s="22"/>
      <c r="R2" s="22"/>
      <c r="S2" s="22"/>
    </row>
    <row r="3" spans="1:20" ht="24" customHeight="1">
      <c r="A3" s="118" t="s">
        <v>14</v>
      </c>
      <c r="B3" s="120" t="s">
        <v>61</v>
      </c>
      <c r="C3" s="117" t="s">
        <v>7</v>
      </c>
      <c r="D3" s="117" t="s">
        <v>55</v>
      </c>
      <c r="E3" s="117" t="s">
        <v>16</v>
      </c>
      <c r="F3" s="124" t="s">
        <v>17</v>
      </c>
      <c r="G3" s="117" t="s">
        <v>8</v>
      </c>
      <c r="H3" s="117"/>
      <c r="I3" s="117"/>
      <c r="J3" s="117" t="s">
        <v>31</v>
      </c>
      <c r="K3" s="120" t="s">
        <v>33</v>
      </c>
      <c r="L3" s="120" t="s">
        <v>50</v>
      </c>
      <c r="M3" s="120" t="s">
        <v>51</v>
      </c>
      <c r="N3" s="120" t="s">
        <v>34</v>
      </c>
      <c r="O3" s="120" t="s">
        <v>35</v>
      </c>
      <c r="P3" s="118" t="s">
        <v>54</v>
      </c>
      <c r="Q3" s="117" t="s">
        <v>52</v>
      </c>
      <c r="R3" s="117" t="s">
        <v>32</v>
      </c>
      <c r="S3" s="117" t="s">
        <v>53</v>
      </c>
      <c r="T3" s="117" t="s">
        <v>13</v>
      </c>
    </row>
    <row r="4" spans="1:20" ht="25.5" customHeight="1">
      <c r="A4" s="118"/>
      <c r="B4" s="125"/>
      <c r="C4" s="117"/>
      <c r="D4" s="117"/>
      <c r="E4" s="117"/>
      <c r="F4" s="124"/>
      <c r="G4" s="23" t="s">
        <v>9</v>
      </c>
      <c r="H4" s="23" t="s">
        <v>10</v>
      </c>
      <c r="I4" s="23" t="s">
        <v>11</v>
      </c>
      <c r="J4" s="117"/>
      <c r="K4" s="121"/>
      <c r="L4" s="121"/>
      <c r="M4" s="121"/>
      <c r="N4" s="121"/>
      <c r="O4" s="121"/>
      <c r="P4" s="118"/>
      <c r="Q4" s="118"/>
      <c r="R4" s="117"/>
      <c r="S4" s="117"/>
      <c r="T4" s="117"/>
    </row>
    <row r="5" spans="1:20">
      <c r="A5" s="4">
        <v>1</v>
      </c>
      <c r="B5" s="17" t="s">
        <v>62</v>
      </c>
      <c r="C5" s="63" t="s">
        <v>584</v>
      </c>
      <c r="D5" s="18" t="s">
        <v>25</v>
      </c>
      <c r="E5" s="19"/>
      <c r="F5" s="48"/>
      <c r="G5" s="19">
        <v>12</v>
      </c>
      <c r="H5" s="19">
        <v>17</v>
      </c>
      <c r="I5" s="57">
        <f>SUM(G5:H5)</f>
        <v>29</v>
      </c>
      <c r="J5" s="48">
        <v>9707278116</v>
      </c>
      <c r="K5" s="63" t="s">
        <v>185</v>
      </c>
      <c r="L5" s="63" t="s">
        <v>201</v>
      </c>
      <c r="M5" s="63">
        <v>9508650335</v>
      </c>
      <c r="N5" s="63" t="s">
        <v>673</v>
      </c>
      <c r="O5" s="63" t="s">
        <v>674</v>
      </c>
      <c r="P5" s="62">
        <v>43617</v>
      </c>
      <c r="Q5" s="48" t="s">
        <v>175</v>
      </c>
      <c r="R5" s="48">
        <v>38</v>
      </c>
      <c r="S5" s="18" t="s">
        <v>211</v>
      </c>
      <c r="T5" s="18"/>
    </row>
    <row r="6" spans="1:20">
      <c r="A6" s="4">
        <v>2</v>
      </c>
      <c r="B6" s="17" t="s">
        <v>62</v>
      </c>
      <c r="C6" s="63" t="s">
        <v>588</v>
      </c>
      <c r="D6" s="18" t="s">
        <v>25</v>
      </c>
      <c r="E6" s="17"/>
      <c r="F6" s="55"/>
      <c r="G6" s="19">
        <v>7</v>
      </c>
      <c r="H6" s="19">
        <v>15</v>
      </c>
      <c r="I6" s="57">
        <f t="shared" ref="I6:I69" si="0">SUM(G6:H6)</f>
        <v>22</v>
      </c>
      <c r="J6" s="48">
        <v>9707373121</v>
      </c>
      <c r="K6" s="63" t="s">
        <v>185</v>
      </c>
      <c r="L6" s="63" t="s">
        <v>201</v>
      </c>
      <c r="M6" s="63">
        <v>9508650335</v>
      </c>
      <c r="N6" s="63" t="s">
        <v>675</v>
      </c>
      <c r="O6" s="63" t="s">
        <v>676</v>
      </c>
      <c r="P6" s="62">
        <v>43617</v>
      </c>
      <c r="Q6" s="48" t="s">
        <v>175</v>
      </c>
      <c r="R6" s="48">
        <v>38</v>
      </c>
      <c r="S6" s="18" t="s">
        <v>211</v>
      </c>
      <c r="T6" s="18"/>
    </row>
    <row r="7" spans="1:20">
      <c r="A7" s="4">
        <v>3</v>
      </c>
      <c r="B7" s="17" t="s">
        <v>62</v>
      </c>
      <c r="C7" s="63" t="s">
        <v>585</v>
      </c>
      <c r="D7" s="18" t="s">
        <v>25</v>
      </c>
      <c r="E7" s="19"/>
      <c r="F7" s="48"/>
      <c r="G7" s="19">
        <v>21</v>
      </c>
      <c r="H7" s="19">
        <v>14</v>
      </c>
      <c r="I7" s="57">
        <f t="shared" si="0"/>
        <v>35</v>
      </c>
      <c r="J7" s="48">
        <v>8486058939</v>
      </c>
      <c r="K7" s="63" t="s">
        <v>185</v>
      </c>
      <c r="L7" s="63" t="s">
        <v>201</v>
      </c>
      <c r="M7" s="63">
        <v>9508650335</v>
      </c>
      <c r="N7" s="63" t="s">
        <v>669</v>
      </c>
      <c r="O7" s="63" t="s">
        <v>670</v>
      </c>
      <c r="P7" s="62">
        <v>43617</v>
      </c>
      <c r="Q7" s="48" t="s">
        <v>175</v>
      </c>
      <c r="R7" s="48">
        <v>38</v>
      </c>
      <c r="S7" s="18" t="s">
        <v>211</v>
      </c>
      <c r="T7" s="18"/>
    </row>
    <row r="8" spans="1:20">
      <c r="A8" s="4">
        <v>4</v>
      </c>
      <c r="B8" s="17" t="s">
        <v>62</v>
      </c>
      <c r="C8" s="63" t="s">
        <v>586</v>
      </c>
      <c r="D8" s="18" t="s">
        <v>25</v>
      </c>
      <c r="E8" s="19"/>
      <c r="F8" s="48"/>
      <c r="G8" s="19">
        <v>13</v>
      </c>
      <c r="H8" s="19">
        <v>8</v>
      </c>
      <c r="I8" s="57">
        <f t="shared" si="0"/>
        <v>21</v>
      </c>
      <c r="J8" s="48">
        <v>9577575556</v>
      </c>
      <c r="K8" s="63" t="s">
        <v>185</v>
      </c>
      <c r="L8" s="63" t="s">
        <v>201</v>
      </c>
      <c r="M8" s="63">
        <v>9508650335</v>
      </c>
      <c r="N8" s="63" t="s">
        <v>669</v>
      </c>
      <c r="O8" s="63" t="s">
        <v>670</v>
      </c>
      <c r="P8" s="62">
        <v>43617</v>
      </c>
      <c r="Q8" s="48" t="s">
        <v>175</v>
      </c>
      <c r="R8" s="48">
        <v>38</v>
      </c>
      <c r="S8" s="18" t="s">
        <v>211</v>
      </c>
      <c r="T8" s="18"/>
    </row>
    <row r="9" spans="1:20">
      <c r="A9" s="4">
        <v>5</v>
      </c>
      <c r="B9" s="17" t="s">
        <v>62</v>
      </c>
      <c r="C9" s="63" t="s">
        <v>587</v>
      </c>
      <c r="D9" s="18" t="s">
        <v>25</v>
      </c>
      <c r="E9" s="19"/>
      <c r="F9" s="48"/>
      <c r="G9" s="19">
        <v>12</v>
      </c>
      <c r="H9" s="19">
        <v>14</v>
      </c>
      <c r="I9" s="57">
        <f t="shared" si="0"/>
        <v>26</v>
      </c>
      <c r="J9" s="48">
        <v>9859469096</v>
      </c>
      <c r="K9" s="63" t="s">
        <v>185</v>
      </c>
      <c r="L9" s="63" t="s">
        <v>201</v>
      </c>
      <c r="M9" s="63">
        <v>9508650335</v>
      </c>
      <c r="N9" s="63" t="s">
        <v>669</v>
      </c>
      <c r="O9" s="63" t="s">
        <v>670</v>
      </c>
      <c r="P9" s="62">
        <v>43617</v>
      </c>
      <c r="Q9" s="48" t="s">
        <v>175</v>
      </c>
      <c r="R9" s="48">
        <v>32</v>
      </c>
      <c r="S9" s="18" t="s">
        <v>211</v>
      </c>
      <c r="T9" s="18"/>
    </row>
    <row r="10" spans="1:20">
      <c r="A10" s="4">
        <v>6</v>
      </c>
      <c r="B10" s="17" t="s">
        <v>63</v>
      </c>
      <c r="C10" s="63" t="s">
        <v>529</v>
      </c>
      <c r="D10" s="18" t="s">
        <v>25</v>
      </c>
      <c r="E10" s="19"/>
      <c r="F10" s="48"/>
      <c r="G10" s="19">
        <v>12</v>
      </c>
      <c r="H10" s="19">
        <v>16</v>
      </c>
      <c r="I10" s="57">
        <f t="shared" si="0"/>
        <v>28</v>
      </c>
      <c r="J10" s="48">
        <v>8011621418</v>
      </c>
      <c r="K10" s="63" t="s">
        <v>1137</v>
      </c>
      <c r="L10" s="63" t="s">
        <v>1138</v>
      </c>
      <c r="M10" s="63">
        <v>7399614463</v>
      </c>
      <c r="N10" s="63" t="s">
        <v>1139</v>
      </c>
      <c r="O10" s="63" t="s">
        <v>1140</v>
      </c>
      <c r="P10" s="62">
        <v>43617</v>
      </c>
      <c r="Q10" s="48" t="s">
        <v>175</v>
      </c>
      <c r="R10" s="48">
        <v>32</v>
      </c>
      <c r="S10" s="18" t="s">
        <v>211</v>
      </c>
      <c r="T10" s="18"/>
    </row>
    <row r="11" spans="1:20">
      <c r="A11" s="4">
        <v>7</v>
      </c>
      <c r="B11" s="17" t="s">
        <v>63</v>
      </c>
      <c r="C11" s="63" t="s">
        <v>530</v>
      </c>
      <c r="D11" s="18" t="s">
        <v>25</v>
      </c>
      <c r="E11" s="19"/>
      <c r="F11" s="48"/>
      <c r="G11" s="19">
        <v>14</v>
      </c>
      <c r="H11" s="19">
        <v>19</v>
      </c>
      <c r="I11" s="57">
        <f t="shared" si="0"/>
        <v>33</v>
      </c>
      <c r="J11" s="48">
        <v>9864182494</v>
      </c>
      <c r="K11" s="63" t="s">
        <v>1137</v>
      </c>
      <c r="L11" s="63" t="s">
        <v>1138</v>
      </c>
      <c r="M11" s="63">
        <v>7399614463</v>
      </c>
      <c r="N11" s="63" t="s">
        <v>1141</v>
      </c>
      <c r="O11" s="63" t="s">
        <v>1142</v>
      </c>
      <c r="P11" s="62">
        <v>43617</v>
      </c>
      <c r="Q11" s="48" t="s">
        <v>175</v>
      </c>
      <c r="R11" s="48">
        <v>32</v>
      </c>
      <c r="S11" s="18" t="s">
        <v>211</v>
      </c>
      <c r="T11" s="18"/>
    </row>
    <row r="12" spans="1:20">
      <c r="A12" s="4">
        <v>8</v>
      </c>
      <c r="B12" s="17" t="s">
        <v>63</v>
      </c>
      <c r="C12" s="63" t="s">
        <v>531</v>
      </c>
      <c r="D12" s="18" t="s">
        <v>25</v>
      </c>
      <c r="E12" s="19"/>
      <c r="F12" s="48"/>
      <c r="G12" s="19">
        <v>9</v>
      </c>
      <c r="H12" s="19">
        <v>8</v>
      </c>
      <c r="I12" s="57">
        <f t="shared" si="0"/>
        <v>17</v>
      </c>
      <c r="J12" s="48">
        <v>9864522786</v>
      </c>
      <c r="K12" s="63" t="s">
        <v>1137</v>
      </c>
      <c r="L12" s="63" t="s">
        <v>1138</v>
      </c>
      <c r="M12" s="63">
        <v>7399614463</v>
      </c>
      <c r="N12" s="63" t="s">
        <v>1143</v>
      </c>
      <c r="O12" s="63" t="s">
        <v>1144</v>
      </c>
      <c r="P12" s="62">
        <v>43617</v>
      </c>
      <c r="Q12" s="48" t="s">
        <v>175</v>
      </c>
      <c r="R12" s="51">
        <v>32</v>
      </c>
      <c r="S12" s="18" t="s">
        <v>211</v>
      </c>
      <c r="T12" s="18"/>
    </row>
    <row r="13" spans="1:20">
      <c r="A13" s="4">
        <v>9</v>
      </c>
      <c r="B13" s="17" t="s">
        <v>63</v>
      </c>
      <c r="C13" s="63" t="s">
        <v>532</v>
      </c>
      <c r="D13" s="18" t="s">
        <v>25</v>
      </c>
      <c r="E13" s="17"/>
      <c r="F13" s="55"/>
      <c r="G13" s="19">
        <v>8</v>
      </c>
      <c r="H13" s="19">
        <v>11</v>
      </c>
      <c r="I13" s="57">
        <f t="shared" si="0"/>
        <v>19</v>
      </c>
      <c r="J13" s="48">
        <v>9678338967</v>
      </c>
      <c r="K13" s="63" t="s">
        <v>1137</v>
      </c>
      <c r="L13" s="63" t="s">
        <v>1138</v>
      </c>
      <c r="M13" s="63">
        <v>7399614463</v>
      </c>
      <c r="N13" s="63" t="s">
        <v>1145</v>
      </c>
      <c r="O13" s="63" t="s">
        <v>1146</v>
      </c>
      <c r="P13" s="62">
        <v>43617</v>
      </c>
      <c r="Q13" s="48" t="s">
        <v>175</v>
      </c>
      <c r="R13" s="48">
        <v>28</v>
      </c>
      <c r="S13" s="18" t="s">
        <v>211</v>
      </c>
      <c r="T13" s="18"/>
    </row>
    <row r="14" spans="1:20">
      <c r="A14" s="4">
        <v>10</v>
      </c>
      <c r="B14" s="17" t="s">
        <v>63</v>
      </c>
      <c r="C14" s="63" t="s">
        <v>533</v>
      </c>
      <c r="D14" s="18" t="s">
        <v>25</v>
      </c>
      <c r="E14" s="19"/>
      <c r="F14" s="48"/>
      <c r="G14" s="19">
        <v>16</v>
      </c>
      <c r="H14" s="19">
        <v>14</v>
      </c>
      <c r="I14" s="57">
        <f t="shared" si="0"/>
        <v>30</v>
      </c>
      <c r="J14" s="48">
        <v>9508283510</v>
      </c>
      <c r="K14" s="63" t="s">
        <v>1137</v>
      </c>
      <c r="L14" s="63" t="s">
        <v>1138</v>
      </c>
      <c r="M14" s="63">
        <v>7399614463</v>
      </c>
      <c r="N14" s="63" t="s">
        <v>1145</v>
      </c>
      <c r="O14" s="63" t="s">
        <v>1146</v>
      </c>
      <c r="P14" s="62">
        <v>43617</v>
      </c>
      <c r="Q14" s="48" t="s">
        <v>175</v>
      </c>
      <c r="R14" s="48">
        <v>33</v>
      </c>
      <c r="S14" s="18" t="s">
        <v>211</v>
      </c>
      <c r="T14" s="18"/>
    </row>
    <row r="15" spans="1:20">
      <c r="A15" s="4">
        <v>11</v>
      </c>
      <c r="B15" s="17" t="s">
        <v>63</v>
      </c>
      <c r="C15" s="63" t="s">
        <v>534</v>
      </c>
      <c r="D15" s="18" t="s">
        <v>25</v>
      </c>
      <c r="E15" s="19"/>
      <c r="F15" s="48"/>
      <c r="G15" s="19">
        <v>8</v>
      </c>
      <c r="H15" s="19">
        <v>7</v>
      </c>
      <c r="I15" s="57">
        <f t="shared" si="0"/>
        <v>15</v>
      </c>
      <c r="J15" s="48">
        <v>9678111973</v>
      </c>
      <c r="K15" s="63" t="s">
        <v>1137</v>
      </c>
      <c r="L15" s="63" t="s">
        <v>1138</v>
      </c>
      <c r="M15" s="63">
        <v>7399614463</v>
      </c>
      <c r="N15" s="63" t="s">
        <v>1141</v>
      </c>
      <c r="O15" s="63" t="s">
        <v>1142</v>
      </c>
      <c r="P15" s="62">
        <v>43617</v>
      </c>
      <c r="Q15" s="48" t="s">
        <v>175</v>
      </c>
      <c r="R15" s="48">
        <v>33</v>
      </c>
      <c r="S15" s="18" t="s">
        <v>211</v>
      </c>
      <c r="T15" s="18"/>
    </row>
    <row r="16" spans="1:20">
      <c r="A16" s="4">
        <v>12</v>
      </c>
      <c r="B16" s="17" t="s">
        <v>62</v>
      </c>
      <c r="C16" s="63" t="s">
        <v>528</v>
      </c>
      <c r="D16" s="18" t="s">
        <v>23</v>
      </c>
      <c r="E16" s="19" t="s">
        <v>154</v>
      </c>
      <c r="F16" s="48"/>
      <c r="G16" s="19">
        <v>274</v>
      </c>
      <c r="H16" s="19">
        <v>349</v>
      </c>
      <c r="I16" s="57">
        <f t="shared" si="0"/>
        <v>623</v>
      </c>
      <c r="J16" s="48">
        <v>9678232719</v>
      </c>
      <c r="K16" s="63" t="s">
        <v>191</v>
      </c>
      <c r="L16" s="63" t="s">
        <v>209</v>
      </c>
      <c r="M16" s="63">
        <v>9401273868</v>
      </c>
      <c r="N16" s="63" t="s">
        <v>1147</v>
      </c>
      <c r="O16" s="63" t="s">
        <v>1148</v>
      </c>
      <c r="P16" s="62">
        <v>43619</v>
      </c>
      <c r="Q16" s="48" t="s">
        <v>170</v>
      </c>
      <c r="R16" s="48">
        <v>0</v>
      </c>
      <c r="S16" s="18" t="s">
        <v>211</v>
      </c>
      <c r="T16" s="18"/>
    </row>
    <row r="17" spans="1:20">
      <c r="A17" s="4">
        <v>13</v>
      </c>
      <c r="B17" s="17" t="s">
        <v>63</v>
      </c>
      <c r="C17" s="63" t="s">
        <v>547</v>
      </c>
      <c r="D17" s="18" t="s">
        <v>23</v>
      </c>
      <c r="E17" s="19" t="s">
        <v>152</v>
      </c>
      <c r="F17" s="48"/>
      <c r="G17" s="19">
        <v>20</v>
      </c>
      <c r="H17" s="19">
        <v>14</v>
      </c>
      <c r="I17" s="57">
        <f t="shared" si="0"/>
        <v>34</v>
      </c>
      <c r="J17" s="48">
        <v>9435725447</v>
      </c>
      <c r="K17" s="63" t="s">
        <v>667</v>
      </c>
      <c r="L17" s="63" t="s">
        <v>677</v>
      </c>
      <c r="M17" s="63">
        <v>8876606182</v>
      </c>
      <c r="N17" s="63" t="s">
        <v>1125</v>
      </c>
      <c r="O17" s="63" t="s">
        <v>1126</v>
      </c>
      <c r="P17" s="62">
        <v>43619</v>
      </c>
      <c r="Q17" s="48" t="s">
        <v>170</v>
      </c>
      <c r="R17" s="48">
        <v>33</v>
      </c>
      <c r="S17" s="18" t="s">
        <v>211</v>
      </c>
      <c r="T17" s="18"/>
    </row>
    <row r="18" spans="1:20">
      <c r="A18" s="4">
        <v>14</v>
      </c>
      <c r="B18" s="17" t="s">
        <v>63</v>
      </c>
      <c r="C18" s="63" t="s">
        <v>548</v>
      </c>
      <c r="D18" s="18" t="s">
        <v>23</v>
      </c>
      <c r="E18" s="19" t="s">
        <v>152</v>
      </c>
      <c r="F18" s="48"/>
      <c r="G18" s="19">
        <v>15</v>
      </c>
      <c r="H18" s="19">
        <v>15</v>
      </c>
      <c r="I18" s="57">
        <f t="shared" si="0"/>
        <v>30</v>
      </c>
      <c r="J18" s="48" t="s">
        <v>645</v>
      </c>
      <c r="K18" s="63" t="s">
        <v>1149</v>
      </c>
      <c r="L18" s="63" t="s">
        <v>193</v>
      </c>
      <c r="M18" s="63">
        <v>9859560830</v>
      </c>
      <c r="N18" s="63" t="s">
        <v>1150</v>
      </c>
      <c r="O18" s="63" t="s">
        <v>1151</v>
      </c>
      <c r="P18" s="62">
        <v>43619</v>
      </c>
      <c r="Q18" s="48" t="s">
        <v>170</v>
      </c>
      <c r="R18" s="48">
        <v>40</v>
      </c>
      <c r="S18" s="18" t="s">
        <v>211</v>
      </c>
      <c r="T18" s="18"/>
    </row>
    <row r="19" spans="1:20">
      <c r="A19" s="4">
        <v>15</v>
      </c>
      <c r="B19" s="17" t="s">
        <v>63</v>
      </c>
      <c r="C19" s="63" t="s">
        <v>549</v>
      </c>
      <c r="D19" s="18" t="s">
        <v>23</v>
      </c>
      <c r="E19" s="19" t="s">
        <v>153</v>
      </c>
      <c r="F19" s="48"/>
      <c r="G19" s="19">
        <v>31</v>
      </c>
      <c r="H19" s="19">
        <v>37</v>
      </c>
      <c r="I19" s="57">
        <f t="shared" si="0"/>
        <v>68</v>
      </c>
      <c r="J19" s="48">
        <v>9854964728</v>
      </c>
      <c r="K19" s="63" t="s">
        <v>1149</v>
      </c>
      <c r="L19" s="63" t="s">
        <v>193</v>
      </c>
      <c r="M19" s="63">
        <v>9859560830</v>
      </c>
      <c r="N19" s="63" t="s">
        <v>1150</v>
      </c>
      <c r="O19" s="63" t="s">
        <v>1151</v>
      </c>
      <c r="P19" s="62">
        <v>43619</v>
      </c>
      <c r="Q19" s="48" t="s">
        <v>170</v>
      </c>
      <c r="R19" s="48">
        <v>38</v>
      </c>
      <c r="S19" s="18" t="s">
        <v>211</v>
      </c>
      <c r="T19" s="18"/>
    </row>
    <row r="20" spans="1:20">
      <c r="A20" s="4">
        <v>16</v>
      </c>
      <c r="B20" s="17" t="s">
        <v>62</v>
      </c>
      <c r="C20" s="63" t="s">
        <v>528</v>
      </c>
      <c r="D20" s="18" t="s">
        <v>23</v>
      </c>
      <c r="E20" s="19" t="s">
        <v>154</v>
      </c>
      <c r="F20" s="48"/>
      <c r="G20" s="19"/>
      <c r="H20" s="19"/>
      <c r="I20" s="57">
        <f t="shared" si="0"/>
        <v>0</v>
      </c>
      <c r="J20" s="48">
        <v>9678232719</v>
      </c>
      <c r="K20" s="63" t="s">
        <v>191</v>
      </c>
      <c r="L20" s="63" t="s">
        <v>209</v>
      </c>
      <c r="M20" s="63">
        <v>9401273868</v>
      </c>
      <c r="N20" s="63" t="s">
        <v>1147</v>
      </c>
      <c r="O20" s="63" t="s">
        <v>1148</v>
      </c>
      <c r="P20" s="62">
        <v>43620</v>
      </c>
      <c r="Q20" s="48" t="s">
        <v>171</v>
      </c>
      <c r="R20" s="48">
        <v>0</v>
      </c>
      <c r="S20" s="18" t="s">
        <v>211</v>
      </c>
      <c r="T20" s="18"/>
    </row>
    <row r="21" spans="1:20">
      <c r="A21" s="4">
        <v>17</v>
      </c>
      <c r="B21" s="17" t="s">
        <v>63</v>
      </c>
      <c r="C21" s="63" t="s">
        <v>705</v>
      </c>
      <c r="D21" s="18" t="s">
        <v>23</v>
      </c>
      <c r="E21" s="19" t="s">
        <v>152</v>
      </c>
      <c r="F21" s="48"/>
      <c r="G21" s="19">
        <v>49</v>
      </c>
      <c r="H21" s="19">
        <v>32</v>
      </c>
      <c r="I21" s="57">
        <f t="shared" si="0"/>
        <v>81</v>
      </c>
      <c r="J21" s="48">
        <v>9678577030</v>
      </c>
      <c r="K21" s="63" t="s">
        <v>521</v>
      </c>
      <c r="L21" s="63" t="s">
        <v>1060</v>
      </c>
      <c r="M21" s="63">
        <v>9957644925</v>
      </c>
      <c r="N21" s="63" t="s">
        <v>1109</v>
      </c>
      <c r="O21" s="63" t="s">
        <v>1110</v>
      </c>
      <c r="P21" s="62">
        <v>43620</v>
      </c>
      <c r="Q21" s="48" t="s">
        <v>171</v>
      </c>
      <c r="R21" s="48">
        <v>40</v>
      </c>
      <c r="S21" s="18" t="s">
        <v>211</v>
      </c>
      <c r="T21" s="18"/>
    </row>
    <row r="22" spans="1:20">
      <c r="A22" s="4">
        <v>18</v>
      </c>
      <c r="B22" s="17" t="s">
        <v>63</v>
      </c>
      <c r="C22" s="63" t="s">
        <v>706</v>
      </c>
      <c r="D22" s="18" t="s">
        <v>23</v>
      </c>
      <c r="E22" s="19" t="s">
        <v>153</v>
      </c>
      <c r="F22" s="48"/>
      <c r="G22" s="19">
        <v>41</v>
      </c>
      <c r="H22" s="19">
        <v>27</v>
      </c>
      <c r="I22" s="57">
        <f t="shared" si="0"/>
        <v>68</v>
      </c>
      <c r="J22" s="48">
        <v>9859802224</v>
      </c>
      <c r="K22" s="63" t="s">
        <v>521</v>
      </c>
      <c r="L22" s="63" t="s">
        <v>1060</v>
      </c>
      <c r="M22" s="63">
        <v>9957644925</v>
      </c>
      <c r="N22" s="63" t="s">
        <v>1216</v>
      </c>
      <c r="O22" s="63" t="s">
        <v>1148</v>
      </c>
      <c r="P22" s="62">
        <v>43620</v>
      </c>
      <c r="Q22" s="48" t="s">
        <v>171</v>
      </c>
      <c r="R22" s="48">
        <v>40</v>
      </c>
      <c r="S22" s="18" t="s">
        <v>211</v>
      </c>
      <c r="T22" s="18"/>
    </row>
    <row r="23" spans="1:20">
      <c r="A23" s="4">
        <v>19</v>
      </c>
      <c r="B23" s="17" t="s">
        <v>62</v>
      </c>
      <c r="C23" s="63" t="s">
        <v>528</v>
      </c>
      <c r="D23" s="18" t="s">
        <v>23</v>
      </c>
      <c r="E23" s="19" t="s">
        <v>154</v>
      </c>
      <c r="F23" s="48"/>
      <c r="G23" s="19"/>
      <c r="H23" s="19"/>
      <c r="I23" s="57">
        <f t="shared" si="0"/>
        <v>0</v>
      </c>
      <c r="J23" s="48">
        <v>9678232719</v>
      </c>
      <c r="K23" s="63" t="s">
        <v>191</v>
      </c>
      <c r="L23" s="63" t="s">
        <v>209</v>
      </c>
      <c r="M23" s="63">
        <v>9401273868</v>
      </c>
      <c r="N23" s="63" t="s">
        <v>1147</v>
      </c>
      <c r="O23" s="63" t="s">
        <v>1148</v>
      </c>
      <c r="P23" s="62">
        <v>43622</v>
      </c>
      <c r="Q23" s="48" t="s">
        <v>172</v>
      </c>
      <c r="R23" s="48">
        <v>0</v>
      </c>
      <c r="S23" s="18" t="s">
        <v>211</v>
      </c>
      <c r="T23" s="18"/>
    </row>
    <row r="24" spans="1:20">
      <c r="A24" s="4">
        <v>20</v>
      </c>
      <c r="B24" s="17" t="s">
        <v>63</v>
      </c>
      <c r="C24" s="63" t="s">
        <v>535</v>
      </c>
      <c r="D24" s="18" t="s">
        <v>23</v>
      </c>
      <c r="E24" s="19" t="s">
        <v>152</v>
      </c>
      <c r="F24" s="48"/>
      <c r="G24" s="19">
        <v>51</v>
      </c>
      <c r="H24" s="19">
        <v>79</v>
      </c>
      <c r="I24" s="57">
        <f t="shared" si="0"/>
        <v>130</v>
      </c>
      <c r="J24" s="48" t="s">
        <v>644</v>
      </c>
      <c r="K24" s="63" t="s">
        <v>184</v>
      </c>
      <c r="L24" s="63" t="s">
        <v>206</v>
      </c>
      <c r="M24" s="63">
        <v>8011796038</v>
      </c>
      <c r="N24" s="63" t="s">
        <v>1214</v>
      </c>
      <c r="O24" s="63" t="s">
        <v>1215</v>
      </c>
      <c r="P24" s="62">
        <v>43622</v>
      </c>
      <c r="Q24" s="48" t="s">
        <v>172</v>
      </c>
      <c r="R24" s="48">
        <v>50</v>
      </c>
      <c r="S24" s="18" t="s">
        <v>211</v>
      </c>
      <c r="T24" s="18"/>
    </row>
    <row r="25" spans="1:20">
      <c r="A25" s="4">
        <v>21</v>
      </c>
      <c r="B25" s="17" t="s">
        <v>62</v>
      </c>
      <c r="C25" s="63" t="s">
        <v>528</v>
      </c>
      <c r="D25" s="18" t="s">
        <v>23</v>
      </c>
      <c r="E25" s="19" t="s">
        <v>154</v>
      </c>
      <c r="F25" s="48"/>
      <c r="G25" s="19"/>
      <c r="H25" s="19"/>
      <c r="I25" s="57">
        <f t="shared" si="0"/>
        <v>0</v>
      </c>
      <c r="J25" s="48">
        <v>9678232719</v>
      </c>
      <c r="K25" s="63" t="s">
        <v>191</v>
      </c>
      <c r="L25" s="63" t="s">
        <v>209</v>
      </c>
      <c r="M25" s="63">
        <v>9401273868</v>
      </c>
      <c r="N25" s="63" t="s">
        <v>1147</v>
      </c>
      <c r="O25" s="63" t="s">
        <v>1148</v>
      </c>
      <c r="P25" s="62">
        <v>43623</v>
      </c>
      <c r="Q25" s="48" t="s">
        <v>174</v>
      </c>
      <c r="R25" s="48">
        <v>0</v>
      </c>
      <c r="S25" s="18" t="s">
        <v>211</v>
      </c>
      <c r="T25" s="18"/>
    </row>
    <row r="26" spans="1:20">
      <c r="A26" s="4">
        <v>22</v>
      </c>
      <c r="B26" s="17" t="s">
        <v>63</v>
      </c>
      <c r="C26" s="63" t="s">
        <v>552</v>
      </c>
      <c r="D26" s="18" t="s">
        <v>23</v>
      </c>
      <c r="E26" s="19" t="s">
        <v>152</v>
      </c>
      <c r="F26" s="48"/>
      <c r="G26" s="19">
        <v>24</v>
      </c>
      <c r="H26" s="19">
        <v>34</v>
      </c>
      <c r="I26" s="57">
        <f t="shared" si="0"/>
        <v>58</v>
      </c>
      <c r="J26" s="48" t="s">
        <v>646</v>
      </c>
      <c r="K26" s="63" t="s">
        <v>191</v>
      </c>
      <c r="L26" s="63" t="s">
        <v>209</v>
      </c>
      <c r="M26" s="63">
        <v>9401273868</v>
      </c>
      <c r="N26" s="63" t="s">
        <v>1147</v>
      </c>
      <c r="O26" s="63" t="s">
        <v>1148</v>
      </c>
      <c r="P26" s="62">
        <v>43623</v>
      </c>
      <c r="Q26" s="48" t="s">
        <v>174</v>
      </c>
      <c r="R26" s="48">
        <v>50</v>
      </c>
      <c r="S26" s="18" t="s">
        <v>211</v>
      </c>
      <c r="T26" s="18"/>
    </row>
    <row r="27" spans="1:20">
      <c r="A27" s="4">
        <v>23</v>
      </c>
      <c r="B27" s="17" t="s">
        <v>63</v>
      </c>
      <c r="C27" s="63" t="s">
        <v>553</v>
      </c>
      <c r="D27" s="18" t="s">
        <v>23</v>
      </c>
      <c r="E27" s="19" t="s">
        <v>152</v>
      </c>
      <c r="F27" s="48"/>
      <c r="G27" s="19">
        <v>15</v>
      </c>
      <c r="H27" s="19">
        <v>20</v>
      </c>
      <c r="I27" s="57">
        <f t="shared" si="0"/>
        <v>35</v>
      </c>
      <c r="J27" s="48" t="s">
        <v>647</v>
      </c>
      <c r="K27" s="63" t="s">
        <v>191</v>
      </c>
      <c r="L27" s="63" t="s">
        <v>209</v>
      </c>
      <c r="M27" s="63">
        <v>9401273868</v>
      </c>
      <c r="N27" s="63" t="s">
        <v>1147</v>
      </c>
      <c r="O27" s="63" t="s">
        <v>1148</v>
      </c>
      <c r="P27" s="62">
        <v>43623</v>
      </c>
      <c r="Q27" s="48" t="s">
        <v>174</v>
      </c>
      <c r="R27" s="48">
        <v>34</v>
      </c>
      <c r="S27" s="18" t="s">
        <v>211</v>
      </c>
      <c r="T27" s="18"/>
    </row>
    <row r="28" spans="1:20">
      <c r="A28" s="4">
        <v>24</v>
      </c>
      <c r="B28" s="17" t="s">
        <v>63</v>
      </c>
      <c r="C28" s="63" t="s">
        <v>554</v>
      </c>
      <c r="D28" s="18" t="s">
        <v>23</v>
      </c>
      <c r="E28" s="19" t="s">
        <v>152</v>
      </c>
      <c r="F28" s="18"/>
      <c r="G28" s="19">
        <v>20</v>
      </c>
      <c r="H28" s="19">
        <v>27</v>
      </c>
      <c r="I28" s="57">
        <f t="shared" si="0"/>
        <v>47</v>
      </c>
      <c r="J28" s="48">
        <v>9864979101</v>
      </c>
      <c r="K28" s="63" t="s">
        <v>523</v>
      </c>
      <c r="L28" s="63" t="s">
        <v>1062</v>
      </c>
      <c r="M28" s="63">
        <v>9864315869</v>
      </c>
      <c r="N28" s="63" t="s">
        <v>1135</v>
      </c>
      <c r="O28" s="63" t="s">
        <v>1136</v>
      </c>
      <c r="P28" s="62">
        <v>43623</v>
      </c>
      <c r="Q28" s="48" t="s">
        <v>174</v>
      </c>
      <c r="R28" s="48">
        <v>50</v>
      </c>
      <c r="S28" s="18" t="s">
        <v>211</v>
      </c>
      <c r="T28" s="18"/>
    </row>
    <row r="29" spans="1:20">
      <c r="A29" s="4">
        <v>25</v>
      </c>
      <c r="B29" s="17" t="s">
        <v>62</v>
      </c>
      <c r="C29" s="63" t="s">
        <v>707</v>
      </c>
      <c r="D29" s="18" t="s">
        <v>23</v>
      </c>
      <c r="E29" s="19" t="s">
        <v>152</v>
      </c>
      <c r="F29" s="48"/>
      <c r="G29" s="19">
        <v>69</v>
      </c>
      <c r="H29" s="19">
        <v>58</v>
      </c>
      <c r="I29" s="57">
        <f t="shared" si="0"/>
        <v>127</v>
      </c>
      <c r="J29" s="48">
        <v>9706713472</v>
      </c>
      <c r="K29" s="63" t="s">
        <v>176</v>
      </c>
      <c r="L29" s="63" t="s">
        <v>194</v>
      </c>
      <c r="M29" s="63">
        <v>8822182958</v>
      </c>
      <c r="N29" s="63" t="s">
        <v>1191</v>
      </c>
      <c r="O29" s="63" t="s">
        <v>1192</v>
      </c>
      <c r="P29" s="62">
        <v>43626</v>
      </c>
      <c r="Q29" s="48" t="s">
        <v>170</v>
      </c>
      <c r="R29" s="48">
        <v>40</v>
      </c>
      <c r="S29" s="18" t="s">
        <v>211</v>
      </c>
      <c r="T29" s="18"/>
    </row>
    <row r="30" spans="1:20">
      <c r="A30" s="4">
        <v>26</v>
      </c>
      <c r="B30" s="17" t="s">
        <v>63</v>
      </c>
      <c r="C30" s="63" t="s">
        <v>708</v>
      </c>
      <c r="D30" s="18" t="s">
        <v>23</v>
      </c>
      <c r="E30" s="19" t="s">
        <v>154</v>
      </c>
      <c r="F30" s="18"/>
      <c r="G30" s="19">
        <v>67</v>
      </c>
      <c r="H30" s="19">
        <v>78</v>
      </c>
      <c r="I30" s="57">
        <f t="shared" si="0"/>
        <v>145</v>
      </c>
      <c r="J30" s="48" t="s">
        <v>166</v>
      </c>
      <c r="K30" s="63" t="s">
        <v>182</v>
      </c>
      <c r="L30" s="63" t="s">
        <v>202</v>
      </c>
      <c r="M30" s="63">
        <v>9864281901</v>
      </c>
      <c r="N30" s="63" t="s">
        <v>1217</v>
      </c>
      <c r="O30" s="63" t="s">
        <v>226</v>
      </c>
      <c r="P30" s="62">
        <v>43626</v>
      </c>
      <c r="Q30" s="48" t="s">
        <v>170</v>
      </c>
      <c r="R30" s="48">
        <v>40</v>
      </c>
      <c r="S30" s="18" t="s">
        <v>211</v>
      </c>
      <c r="T30" s="18"/>
    </row>
    <row r="31" spans="1:20">
      <c r="A31" s="4">
        <v>27</v>
      </c>
      <c r="B31" s="17" t="s">
        <v>62</v>
      </c>
      <c r="C31" s="63" t="s">
        <v>709</v>
      </c>
      <c r="D31" s="18" t="s">
        <v>23</v>
      </c>
      <c r="E31" s="19" t="s">
        <v>152</v>
      </c>
      <c r="F31" s="18"/>
      <c r="G31" s="19">
        <v>30</v>
      </c>
      <c r="H31" s="19">
        <v>18</v>
      </c>
      <c r="I31" s="57">
        <f t="shared" si="0"/>
        <v>48</v>
      </c>
      <c r="J31" s="48">
        <v>9854224782</v>
      </c>
      <c r="K31" s="63" t="s">
        <v>521</v>
      </c>
      <c r="L31" s="63" t="s">
        <v>1060</v>
      </c>
      <c r="M31" s="63">
        <v>9957644925</v>
      </c>
      <c r="N31" s="63" t="s">
        <v>1218</v>
      </c>
      <c r="O31" s="63" t="s">
        <v>1219</v>
      </c>
      <c r="P31" s="62">
        <v>43627</v>
      </c>
      <c r="Q31" s="48" t="s">
        <v>171</v>
      </c>
      <c r="R31" s="48">
        <v>36</v>
      </c>
      <c r="S31" s="18" t="s">
        <v>211</v>
      </c>
      <c r="T31" s="18"/>
    </row>
    <row r="32" spans="1:20">
      <c r="A32" s="4">
        <v>28</v>
      </c>
      <c r="B32" s="17" t="s">
        <v>62</v>
      </c>
      <c r="C32" s="63" t="s">
        <v>710</v>
      </c>
      <c r="D32" s="18" t="s">
        <v>23</v>
      </c>
      <c r="E32" s="19" t="s">
        <v>152</v>
      </c>
      <c r="F32" s="18"/>
      <c r="G32" s="19">
        <v>19</v>
      </c>
      <c r="H32" s="19">
        <v>29</v>
      </c>
      <c r="I32" s="57">
        <f t="shared" si="0"/>
        <v>48</v>
      </c>
      <c r="J32" s="48">
        <v>9613110203</v>
      </c>
      <c r="K32" s="63" t="s">
        <v>521</v>
      </c>
      <c r="L32" s="63" t="s">
        <v>1060</v>
      </c>
      <c r="M32" s="63">
        <v>9957644925</v>
      </c>
      <c r="N32" s="63" t="s">
        <v>1109</v>
      </c>
      <c r="O32" s="63" t="s">
        <v>1110</v>
      </c>
      <c r="P32" s="62">
        <v>43627</v>
      </c>
      <c r="Q32" s="48" t="s">
        <v>171</v>
      </c>
      <c r="R32" s="48">
        <v>36</v>
      </c>
      <c r="S32" s="18" t="s">
        <v>211</v>
      </c>
      <c r="T32" s="18"/>
    </row>
    <row r="33" spans="1:20">
      <c r="A33" s="4">
        <v>29</v>
      </c>
      <c r="B33" s="17" t="s">
        <v>62</v>
      </c>
      <c r="C33" s="63" t="s">
        <v>711</v>
      </c>
      <c r="D33" s="18" t="s">
        <v>23</v>
      </c>
      <c r="E33" s="19" t="s">
        <v>152</v>
      </c>
      <c r="F33" s="18"/>
      <c r="G33" s="19">
        <v>19</v>
      </c>
      <c r="H33" s="19">
        <v>12</v>
      </c>
      <c r="I33" s="57">
        <f t="shared" si="0"/>
        <v>31</v>
      </c>
      <c r="J33" s="48">
        <v>9859558190</v>
      </c>
      <c r="K33" s="63" t="s">
        <v>521</v>
      </c>
      <c r="L33" s="63" t="s">
        <v>1060</v>
      </c>
      <c r="M33" s="63">
        <v>9957644925</v>
      </c>
      <c r="N33" s="63" t="s">
        <v>1220</v>
      </c>
      <c r="O33" s="63" t="s">
        <v>1164</v>
      </c>
      <c r="P33" s="62">
        <v>43627</v>
      </c>
      <c r="Q33" s="48" t="s">
        <v>171</v>
      </c>
      <c r="R33" s="48">
        <v>36</v>
      </c>
      <c r="S33" s="18" t="s">
        <v>211</v>
      </c>
      <c r="T33" s="18"/>
    </row>
    <row r="34" spans="1:20">
      <c r="A34" s="4">
        <v>30</v>
      </c>
      <c r="B34" s="17" t="s">
        <v>63</v>
      </c>
      <c r="C34" s="63" t="s">
        <v>712</v>
      </c>
      <c r="D34" s="18" t="s">
        <v>23</v>
      </c>
      <c r="E34" s="19" t="s">
        <v>152</v>
      </c>
      <c r="F34" s="18"/>
      <c r="G34" s="19">
        <v>18</v>
      </c>
      <c r="H34" s="19">
        <v>19</v>
      </c>
      <c r="I34" s="57">
        <f t="shared" si="0"/>
        <v>37</v>
      </c>
      <c r="J34" s="48">
        <v>9954046150</v>
      </c>
      <c r="K34" s="63" t="s">
        <v>1194</v>
      </c>
      <c r="L34" s="63" t="s">
        <v>1195</v>
      </c>
      <c r="M34" s="63">
        <v>7896161171</v>
      </c>
      <c r="N34" s="63" t="s">
        <v>1196</v>
      </c>
      <c r="O34" s="63" t="s">
        <v>1197</v>
      </c>
      <c r="P34" s="62">
        <v>43627</v>
      </c>
      <c r="Q34" s="48" t="s">
        <v>171</v>
      </c>
      <c r="R34" s="48">
        <v>28</v>
      </c>
      <c r="S34" s="18" t="s">
        <v>211</v>
      </c>
      <c r="T34" s="18"/>
    </row>
    <row r="35" spans="1:20">
      <c r="A35" s="4">
        <v>31</v>
      </c>
      <c r="B35" s="17" t="s">
        <v>63</v>
      </c>
      <c r="C35" s="63" t="s">
        <v>713</v>
      </c>
      <c r="D35" s="18" t="s">
        <v>23</v>
      </c>
      <c r="E35" s="19" t="s">
        <v>153</v>
      </c>
      <c r="F35" s="18"/>
      <c r="G35" s="19">
        <v>7</v>
      </c>
      <c r="H35" s="19">
        <v>15</v>
      </c>
      <c r="I35" s="57">
        <f t="shared" si="0"/>
        <v>22</v>
      </c>
      <c r="J35" s="48">
        <v>9854210581</v>
      </c>
      <c r="K35" s="63" t="s">
        <v>1194</v>
      </c>
      <c r="L35" s="63" t="s">
        <v>1195</v>
      </c>
      <c r="M35" s="63">
        <v>7896161171</v>
      </c>
      <c r="N35" s="63" t="s">
        <v>1200</v>
      </c>
      <c r="O35" s="63" t="s">
        <v>1201</v>
      </c>
      <c r="P35" s="62">
        <v>43627</v>
      </c>
      <c r="Q35" s="48" t="s">
        <v>171</v>
      </c>
      <c r="R35" s="48">
        <v>28</v>
      </c>
      <c r="S35" s="18" t="s">
        <v>211</v>
      </c>
      <c r="T35" s="18"/>
    </row>
    <row r="36" spans="1:20">
      <c r="A36" s="4">
        <v>32</v>
      </c>
      <c r="B36" s="17" t="s">
        <v>63</v>
      </c>
      <c r="C36" s="63" t="s">
        <v>714</v>
      </c>
      <c r="D36" s="18" t="s">
        <v>23</v>
      </c>
      <c r="E36" s="17" t="s">
        <v>152</v>
      </c>
      <c r="F36" s="55"/>
      <c r="G36" s="19">
        <v>33</v>
      </c>
      <c r="H36" s="19">
        <v>35</v>
      </c>
      <c r="I36" s="57">
        <f t="shared" si="0"/>
        <v>68</v>
      </c>
      <c r="J36" s="48">
        <v>8472911207</v>
      </c>
      <c r="K36" s="63" t="s">
        <v>521</v>
      </c>
      <c r="L36" s="63" t="s">
        <v>1060</v>
      </c>
      <c r="M36" s="63">
        <v>9957644925</v>
      </c>
      <c r="N36" s="63" t="s">
        <v>1109</v>
      </c>
      <c r="O36" s="63" t="s">
        <v>1110</v>
      </c>
      <c r="P36" s="62">
        <v>43627</v>
      </c>
      <c r="Q36" s="48" t="s">
        <v>171</v>
      </c>
      <c r="R36" s="48">
        <v>40</v>
      </c>
      <c r="S36" s="18" t="s">
        <v>211</v>
      </c>
      <c r="T36" s="18"/>
    </row>
    <row r="37" spans="1:20">
      <c r="A37" s="4">
        <v>33</v>
      </c>
      <c r="B37" s="17" t="s">
        <v>62</v>
      </c>
      <c r="C37" s="63" t="s">
        <v>715</v>
      </c>
      <c r="D37" s="18" t="s">
        <v>23</v>
      </c>
      <c r="E37" s="19" t="s">
        <v>152</v>
      </c>
      <c r="F37" s="18"/>
      <c r="G37" s="19">
        <v>22</v>
      </c>
      <c r="H37" s="19">
        <v>16</v>
      </c>
      <c r="I37" s="57">
        <f t="shared" si="0"/>
        <v>38</v>
      </c>
      <c r="J37" s="48">
        <v>9613006217</v>
      </c>
      <c r="K37" s="63" t="s">
        <v>265</v>
      </c>
      <c r="L37" s="63" t="s">
        <v>349</v>
      </c>
      <c r="M37" s="63">
        <v>8876866594</v>
      </c>
      <c r="N37" s="63" t="s">
        <v>1221</v>
      </c>
      <c r="O37" s="63" t="s">
        <v>1222</v>
      </c>
      <c r="P37" s="62">
        <v>43628</v>
      </c>
      <c r="Q37" s="48" t="s">
        <v>172</v>
      </c>
      <c r="R37" s="48">
        <v>35</v>
      </c>
      <c r="S37" s="18" t="s">
        <v>211</v>
      </c>
      <c r="T37" s="18"/>
    </row>
    <row r="38" spans="1:20">
      <c r="A38" s="4">
        <v>34</v>
      </c>
      <c r="B38" s="17" t="s">
        <v>62</v>
      </c>
      <c r="C38" s="63" t="s">
        <v>716</v>
      </c>
      <c r="D38" s="18" t="s">
        <v>23</v>
      </c>
      <c r="E38" s="19" t="s">
        <v>152</v>
      </c>
      <c r="F38" s="18"/>
      <c r="G38" s="19">
        <v>17</v>
      </c>
      <c r="H38" s="19">
        <v>21</v>
      </c>
      <c r="I38" s="57">
        <f t="shared" si="0"/>
        <v>38</v>
      </c>
      <c r="J38" s="48">
        <v>9864645379</v>
      </c>
      <c r="K38" s="63" t="s">
        <v>265</v>
      </c>
      <c r="L38" s="63" t="s">
        <v>349</v>
      </c>
      <c r="M38" s="63">
        <v>8876866594</v>
      </c>
      <c r="N38" s="63" t="s">
        <v>1090</v>
      </c>
      <c r="O38" s="63" t="s">
        <v>1091</v>
      </c>
      <c r="P38" s="62">
        <v>43628</v>
      </c>
      <c r="Q38" s="48" t="s">
        <v>172</v>
      </c>
      <c r="R38" s="48">
        <v>35</v>
      </c>
      <c r="S38" s="18" t="s">
        <v>211</v>
      </c>
      <c r="T38" s="18"/>
    </row>
    <row r="39" spans="1:20">
      <c r="A39" s="4">
        <v>35</v>
      </c>
      <c r="B39" s="17" t="s">
        <v>62</v>
      </c>
      <c r="C39" s="63" t="s">
        <v>717</v>
      </c>
      <c r="D39" s="18" t="s">
        <v>23</v>
      </c>
      <c r="E39" s="19" t="s">
        <v>152</v>
      </c>
      <c r="F39" s="18"/>
      <c r="G39" s="19">
        <v>28</v>
      </c>
      <c r="H39" s="19">
        <v>16</v>
      </c>
      <c r="I39" s="57">
        <f t="shared" si="0"/>
        <v>44</v>
      </c>
      <c r="J39" s="48">
        <v>9706985668</v>
      </c>
      <c r="K39" s="63" t="s">
        <v>265</v>
      </c>
      <c r="L39" s="63" t="s">
        <v>349</v>
      </c>
      <c r="M39" s="63">
        <v>8876866594</v>
      </c>
      <c r="N39" s="63" t="s">
        <v>1092</v>
      </c>
      <c r="O39" s="63" t="s">
        <v>363</v>
      </c>
      <c r="P39" s="62">
        <v>43628</v>
      </c>
      <c r="Q39" s="48" t="s">
        <v>172</v>
      </c>
      <c r="R39" s="48">
        <v>35</v>
      </c>
      <c r="S39" s="18" t="s">
        <v>211</v>
      </c>
      <c r="T39" s="18"/>
    </row>
    <row r="40" spans="1:20">
      <c r="A40" s="4">
        <v>36</v>
      </c>
      <c r="B40" s="17" t="s">
        <v>63</v>
      </c>
      <c r="C40" s="63" t="s">
        <v>589</v>
      </c>
      <c r="D40" s="18" t="s">
        <v>25</v>
      </c>
      <c r="E40" s="19"/>
      <c r="F40" s="18"/>
      <c r="G40" s="19">
        <v>16</v>
      </c>
      <c r="H40" s="19">
        <v>12</v>
      </c>
      <c r="I40" s="57">
        <f t="shared" si="0"/>
        <v>28</v>
      </c>
      <c r="J40" s="48" t="s">
        <v>662</v>
      </c>
      <c r="K40" s="63" t="s">
        <v>1152</v>
      </c>
      <c r="L40" s="63" t="s">
        <v>1153</v>
      </c>
      <c r="M40" s="63">
        <v>9854690012</v>
      </c>
      <c r="N40" s="63" t="s">
        <v>1193</v>
      </c>
      <c r="O40" s="63" t="s">
        <v>311</v>
      </c>
      <c r="P40" s="62">
        <v>43273</v>
      </c>
      <c r="Q40" s="48" t="s">
        <v>172</v>
      </c>
      <c r="R40" s="48">
        <v>35</v>
      </c>
      <c r="S40" s="18" t="s">
        <v>211</v>
      </c>
      <c r="T40" s="18"/>
    </row>
    <row r="41" spans="1:20">
      <c r="A41" s="4">
        <v>37</v>
      </c>
      <c r="B41" s="17" t="s">
        <v>63</v>
      </c>
      <c r="C41" s="63" t="s">
        <v>590</v>
      </c>
      <c r="D41" s="18" t="s">
        <v>25</v>
      </c>
      <c r="E41" s="19"/>
      <c r="F41" s="18"/>
      <c r="G41" s="19">
        <v>13</v>
      </c>
      <c r="H41" s="19">
        <v>18</v>
      </c>
      <c r="I41" s="57">
        <f t="shared" si="0"/>
        <v>31</v>
      </c>
      <c r="J41" s="48" t="s">
        <v>663</v>
      </c>
      <c r="K41" s="63" t="s">
        <v>1152</v>
      </c>
      <c r="L41" s="63" t="s">
        <v>1153</v>
      </c>
      <c r="M41" s="63">
        <v>9854690012</v>
      </c>
      <c r="N41" s="63" t="s">
        <v>1154</v>
      </c>
      <c r="O41" s="63" t="s">
        <v>1155</v>
      </c>
      <c r="P41" s="62">
        <v>43273</v>
      </c>
      <c r="Q41" s="48" t="s">
        <v>172</v>
      </c>
      <c r="R41" s="48">
        <v>35</v>
      </c>
      <c r="S41" s="18" t="s">
        <v>211</v>
      </c>
      <c r="T41" s="18"/>
    </row>
    <row r="42" spans="1:20">
      <c r="A42" s="4">
        <v>38</v>
      </c>
      <c r="B42" s="17" t="s">
        <v>63</v>
      </c>
      <c r="C42" s="63" t="s">
        <v>591</v>
      </c>
      <c r="D42" s="18" t="s">
        <v>25</v>
      </c>
      <c r="E42" s="19"/>
      <c r="F42" s="18"/>
      <c r="G42" s="19">
        <v>17</v>
      </c>
      <c r="H42" s="19">
        <v>12</v>
      </c>
      <c r="I42" s="57">
        <f t="shared" si="0"/>
        <v>29</v>
      </c>
      <c r="J42" s="48" t="s">
        <v>664</v>
      </c>
      <c r="K42" s="63" t="s">
        <v>1152</v>
      </c>
      <c r="L42" s="63" t="s">
        <v>1153</v>
      </c>
      <c r="M42" s="63">
        <v>9854690012</v>
      </c>
      <c r="N42" s="63" t="s">
        <v>1156</v>
      </c>
      <c r="O42" s="63" t="s">
        <v>1157</v>
      </c>
      <c r="P42" s="62">
        <v>43273</v>
      </c>
      <c r="Q42" s="48" t="s">
        <v>172</v>
      </c>
      <c r="R42" s="48">
        <v>35</v>
      </c>
      <c r="S42" s="18" t="s">
        <v>211</v>
      </c>
      <c r="T42" s="18"/>
    </row>
    <row r="43" spans="1:20">
      <c r="A43" s="4">
        <v>39</v>
      </c>
      <c r="B43" s="17" t="s">
        <v>63</v>
      </c>
      <c r="C43" s="63" t="s">
        <v>592</v>
      </c>
      <c r="D43" s="18" t="s">
        <v>25</v>
      </c>
      <c r="E43" s="17"/>
      <c r="F43" s="55"/>
      <c r="G43" s="19">
        <v>12</v>
      </c>
      <c r="H43" s="19">
        <v>21</v>
      </c>
      <c r="I43" s="57">
        <f t="shared" si="0"/>
        <v>33</v>
      </c>
      <c r="J43" s="48" t="s">
        <v>665</v>
      </c>
      <c r="K43" s="63" t="s">
        <v>1152</v>
      </c>
      <c r="L43" s="63" t="s">
        <v>1153</v>
      </c>
      <c r="M43" s="63">
        <v>9854690012</v>
      </c>
      <c r="N43" s="63" t="s">
        <v>1158</v>
      </c>
      <c r="O43" s="63" t="s">
        <v>232</v>
      </c>
      <c r="P43" s="62">
        <v>43273</v>
      </c>
      <c r="Q43" s="48" t="s">
        <v>172</v>
      </c>
      <c r="R43" s="48">
        <v>35</v>
      </c>
      <c r="S43" s="18" t="s">
        <v>211</v>
      </c>
      <c r="T43" s="18"/>
    </row>
    <row r="44" spans="1:20">
      <c r="A44" s="4">
        <v>40</v>
      </c>
      <c r="B44" s="17" t="s">
        <v>62</v>
      </c>
      <c r="C44" s="63" t="s">
        <v>593</v>
      </c>
      <c r="D44" s="18" t="s">
        <v>25</v>
      </c>
      <c r="E44" s="19"/>
      <c r="F44" s="18"/>
      <c r="G44" s="19">
        <v>11</v>
      </c>
      <c r="H44" s="19">
        <v>15</v>
      </c>
      <c r="I44" s="57">
        <f t="shared" si="0"/>
        <v>26</v>
      </c>
      <c r="J44" s="48">
        <v>9613512741</v>
      </c>
      <c r="K44" s="63" t="s">
        <v>1194</v>
      </c>
      <c r="L44" s="63" t="s">
        <v>1195</v>
      </c>
      <c r="M44" s="63">
        <v>7896161171</v>
      </c>
      <c r="N44" s="63" t="s">
        <v>1196</v>
      </c>
      <c r="O44" s="63" t="s">
        <v>1197</v>
      </c>
      <c r="P44" s="62">
        <v>43629</v>
      </c>
      <c r="Q44" s="48" t="s">
        <v>173</v>
      </c>
      <c r="R44" s="48">
        <v>40</v>
      </c>
      <c r="S44" s="18" t="s">
        <v>211</v>
      </c>
      <c r="T44" s="18"/>
    </row>
    <row r="45" spans="1:20">
      <c r="A45" s="4">
        <v>41</v>
      </c>
      <c r="B45" s="17" t="s">
        <v>62</v>
      </c>
      <c r="C45" s="63" t="s">
        <v>594</v>
      </c>
      <c r="D45" s="18" t="s">
        <v>25</v>
      </c>
      <c r="E45" s="19"/>
      <c r="F45" s="18"/>
      <c r="G45" s="19">
        <v>12</v>
      </c>
      <c r="H45" s="19">
        <v>14</v>
      </c>
      <c r="I45" s="57">
        <f t="shared" si="0"/>
        <v>26</v>
      </c>
      <c r="J45" s="48">
        <v>8876313982</v>
      </c>
      <c r="K45" s="63" t="s">
        <v>1194</v>
      </c>
      <c r="L45" s="63" t="s">
        <v>1195</v>
      </c>
      <c r="M45" s="63">
        <v>7896161171</v>
      </c>
      <c r="N45" s="63" t="s">
        <v>1196</v>
      </c>
      <c r="O45" s="63" t="s">
        <v>1197</v>
      </c>
      <c r="P45" s="62">
        <v>43629</v>
      </c>
      <c r="Q45" s="48" t="s">
        <v>173</v>
      </c>
      <c r="R45" s="48">
        <v>40</v>
      </c>
      <c r="S45" s="18" t="s">
        <v>211</v>
      </c>
      <c r="T45" s="18"/>
    </row>
    <row r="46" spans="1:20">
      <c r="A46" s="4">
        <v>42</v>
      </c>
      <c r="B46" s="17" t="s">
        <v>62</v>
      </c>
      <c r="C46" s="63" t="s">
        <v>595</v>
      </c>
      <c r="D46" s="18" t="s">
        <v>25</v>
      </c>
      <c r="E46" s="19"/>
      <c r="F46" s="18"/>
      <c r="G46" s="19">
        <v>13</v>
      </c>
      <c r="H46" s="19">
        <v>11</v>
      </c>
      <c r="I46" s="57">
        <f t="shared" si="0"/>
        <v>24</v>
      </c>
      <c r="J46" s="48">
        <v>9508283646</v>
      </c>
      <c r="K46" s="63" t="s">
        <v>1194</v>
      </c>
      <c r="L46" s="63" t="s">
        <v>1195</v>
      </c>
      <c r="M46" s="63">
        <v>7896161171</v>
      </c>
      <c r="N46" s="63" t="s">
        <v>1198</v>
      </c>
      <c r="O46" s="63" t="s">
        <v>1199</v>
      </c>
      <c r="P46" s="62">
        <v>43629</v>
      </c>
      <c r="Q46" s="48" t="s">
        <v>173</v>
      </c>
      <c r="R46" s="48">
        <v>40</v>
      </c>
      <c r="S46" s="18" t="s">
        <v>211</v>
      </c>
      <c r="T46" s="18"/>
    </row>
    <row r="47" spans="1:20">
      <c r="A47" s="4">
        <v>43</v>
      </c>
      <c r="B47" s="17" t="s">
        <v>62</v>
      </c>
      <c r="C47" s="63" t="s">
        <v>596</v>
      </c>
      <c r="D47" s="18" t="s">
        <v>25</v>
      </c>
      <c r="E47" s="19"/>
      <c r="F47" s="18"/>
      <c r="G47" s="19">
        <v>21</v>
      </c>
      <c r="H47" s="19">
        <v>19</v>
      </c>
      <c r="I47" s="57">
        <f t="shared" si="0"/>
        <v>40</v>
      </c>
      <c r="J47" s="48">
        <v>9678410842</v>
      </c>
      <c r="K47" s="63" t="s">
        <v>1194</v>
      </c>
      <c r="L47" s="63" t="s">
        <v>1195</v>
      </c>
      <c r="M47" s="63">
        <v>7896161171</v>
      </c>
      <c r="N47" s="63" t="s">
        <v>1200</v>
      </c>
      <c r="O47" s="63" t="s">
        <v>1201</v>
      </c>
      <c r="P47" s="62">
        <v>43629</v>
      </c>
      <c r="Q47" s="48" t="s">
        <v>173</v>
      </c>
      <c r="R47" s="48">
        <v>60</v>
      </c>
      <c r="S47" s="18" t="s">
        <v>211</v>
      </c>
      <c r="T47" s="18"/>
    </row>
    <row r="48" spans="1:20">
      <c r="A48" s="4">
        <v>44</v>
      </c>
      <c r="B48" s="17" t="s">
        <v>62</v>
      </c>
      <c r="C48" s="63" t="s">
        <v>597</v>
      </c>
      <c r="D48" s="18" t="s">
        <v>25</v>
      </c>
      <c r="E48" s="19"/>
      <c r="F48" s="18"/>
      <c r="G48" s="19">
        <v>13</v>
      </c>
      <c r="H48" s="19">
        <v>14</v>
      </c>
      <c r="I48" s="57">
        <f t="shared" si="0"/>
        <v>27</v>
      </c>
      <c r="J48" s="48">
        <v>8876405516</v>
      </c>
      <c r="K48" s="63" t="s">
        <v>1194</v>
      </c>
      <c r="L48" s="63" t="s">
        <v>1195</v>
      </c>
      <c r="M48" s="63">
        <v>7896161171</v>
      </c>
      <c r="N48" s="63" t="s">
        <v>1200</v>
      </c>
      <c r="O48" s="63" t="s">
        <v>1201</v>
      </c>
      <c r="P48" s="62">
        <v>43629</v>
      </c>
      <c r="Q48" s="48" t="s">
        <v>173</v>
      </c>
      <c r="R48" s="48">
        <v>50</v>
      </c>
      <c r="S48" s="18" t="s">
        <v>211</v>
      </c>
      <c r="T48" s="18"/>
    </row>
    <row r="49" spans="1:20">
      <c r="A49" s="4">
        <v>45</v>
      </c>
      <c r="B49" s="17" t="s">
        <v>63</v>
      </c>
      <c r="C49" s="63" t="s">
        <v>598</v>
      </c>
      <c r="D49" s="18" t="s">
        <v>25</v>
      </c>
      <c r="E49" s="19"/>
      <c r="F49" s="18"/>
      <c r="G49" s="19">
        <v>17</v>
      </c>
      <c r="H49" s="19">
        <v>23</v>
      </c>
      <c r="I49" s="57">
        <f t="shared" si="0"/>
        <v>40</v>
      </c>
      <c r="J49" s="48">
        <v>9859632881</v>
      </c>
      <c r="K49" s="63" t="s">
        <v>1194</v>
      </c>
      <c r="L49" s="63" t="s">
        <v>1195</v>
      </c>
      <c r="M49" s="63">
        <v>7896161171</v>
      </c>
      <c r="N49" s="63" t="s">
        <v>1196</v>
      </c>
      <c r="O49" s="63" t="s">
        <v>1197</v>
      </c>
      <c r="P49" s="62">
        <v>43629</v>
      </c>
      <c r="Q49" s="48" t="s">
        <v>173</v>
      </c>
      <c r="R49" s="48">
        <v>40</v>
      </c>
      <c r="S49" s="18" t="s">
        <v>211</v>
      </c>
      <c r="T49" s="18"/>
    </row>
    <row r="50" spans="1:20">
      <c r="A50" s="4">
        <v>46</v>
      </c>
      <c r="B50" s="17" t="s">
        <v>63</v>
      </c>
      <c r="C50" s="63" t="s">
        <v>599</v>
      </c>
      <c r="D50" s="18" t="s">
        <v>25</v>
      </c>
      <c r="E50" s="17"/>
      <c r="F50" s="55"/>
      <c r="G50" s="19">
        <v>8</v>
      </c>
      <c r="H50" s="19">
        <v>17</v>
      </c>
      <c r="I50" s="57">
        <f t="shared" si="0"/>
        <v>25</v>
      </c>
      <c r="J50" s="48">
        <v>9957698517</v>
      </c>
      <c r="K50" s="63" t="s">
        <v>1194</v>
      </c>
      <c r="L50" s="63" t="s">
        <v>1195</v>
      </c>
      <c r="M50" s="63">
        <v>7896161171</v>
      </c>
      <c r="N50" s="63" t="s">
        <v>1198</v>
      </c>
      <c r="O50" s="63" t="s">
        <v>1199</v>
      </c>
      <c r="P50" s="62">
        <v>43629</v>
      </c>
      <c r="Q50" s="48" t="s">
        <v>173</v>
      </c>
      <c r="R50" s="48">
        <v>40</v>
      </c>
      <c r="S50" s="18" t="s">
        <v>211</v>
      </c>
      <c r="T50" s="18"/>
    </row>
    <row r="51" spans="1:20">
      <c r="A51" s="4">
        <v>47</v>
      </c>
      <c r="B51" s="17" t="s">
        <v>63</v>
      </c>
      <c r="C51" s="63" t="s">
        <v>600</v>
      </c>
      <c r="D51" s="18" t="s">
        <v>25</v>
      </c>
      <c r="E51" s="19"/>
      <c r="F51" s="18"/>
      <c r="G51" s="19">
        <v>12</v>
      </c>
      <c r="H51" s="19">
        <v>18</v>
      </c>
      <c r="I51" s="57">
        <f t="shared" si="0"/>
        <v>30</v>
      </c>
      <c r="J51" s="48">
        <v>9678208074</v>
      </c>
      <c r="K51" s="63" t="s">
        <v>1194</v>
      </c>
      <c r="L51" s="63" t="s">
        <v>1195</v>
      </c>
      <c r="M51" s="63">
        <v>7896161171</v>
      </c>
      <c r="N51" s="63" t="s">
        <v>1200</v>
      </c>
      <c r="O51" s="63" t="s">
        <v>1201</v>
      </c>
      <c r="P51" s="62">
        <v>43629</v>
      </c>
      <c r="Q51" s="48" t="s">
        <v>173</v>
      </c>
      <c r="R51" s="48">
        <v>7</v>
      </c>
      <c r="S51" s="18" t="s">
        <v>211</v>
      </c>
      <c r="T51" s="18"/>
    </row>
    <row r="52" spans="1:20">
      <c r="A52" s="4">
        <v>48</v>
      </c>
      <c r="B52" s="17" t="s">
        <v>63</v>
      </c>
      <c r="C52" s="63" t="s">
        <v>601</v>
      </c>
      <c r="D52" s="18" t="s">
        <v>25</v>
      </c>
      <c r="E52" s="19"/>
      <c r="F52" s="18"/>
      <c r="G52" s="19">
        <v>12</v>
      </c>
      <c r="H52" s="19">
        <v>14</v>
      </c>
      <c r="I52" s="57">
        <f t="shared" si="0"/>
        <v>26</v>
      </c>
      <c r="J52" s="48">
        <v>9678218378</v>
      </c>
      <c r="K52" s="63" t="s">
        <v>1194</v>
      </c>
      <c r="L52" s="63" t="s">
        <v>1195</v>
      </c>
      <c r="M52" s="63">
        <v>7896161171</v>
      </c>
      <c r="N52" s="63" t="s">
        <v>1200</v>
      </c>
      <c r="O52" s="63" t="s">
        <v>1201</v>
      </c>
      <c r="P52" s="62">
        <v>43629</v>
      </c>
      <c r="Q52" s="48" t="s">
        <v>173</v>
      </c>
      <c r="R52" s="48">
        <v>7</v>
      </c>
      <c r="S52" s="18" t="s">
        <v>211</v>
      </c>
      <c r="T52" s="18"/>
    </row>
    <row r="53" spans="1:20">
      <c r="A53" s="4">
        <v>49</v>
      </c>
      <c r="B53" s="17" t="s">
        <v>62</v>
      </c>
      <c r="C53" s="63" t="s">
        <v>550</v>
      </c>
      <c r="D53" s="18" t="s">
        <v>23</v>
      </c>
      <c r="E53" s="19" t="s">
        <v>152</v>
      </c>
      <c r="F53" s="18"/>
      <c r="G53" s="19">
        <v>21</v>
      </c>
      <c r="H53" s="19">
        <v>19</v>
      </c>
      <c r="I53" s="57">
        <f t="shared" si="0"/>
        <v>40</v>
      </c>
      <c r="J53" s="48">
        <v>7086177153</v>
      </c>
      <c r="K53" s="63" t="s">
        <v>521</v>
      </c>
      <c r="L53" s="63" t="s">
        <v>1060</v>
      </c>
      <c r="M53" s="63">
        <v>9957644925</v>
      </c>
      <c r="N53" s="63" t="s">
        <v>1220</v>
      </c>
      <c r="O53" s="63" t="s">
        <v>1164</v>
      </c>
      <c r="P53" s="62">
        <v>43630</v>
      </c>
      <c r="Q53" s="48" t="s">
        <v>174</v>
      </c>
      <c r="R53" s="48">
        <v>7</v>
      </c>
      <c r="S53" s="18" t="s">
        <v>211</v>
      </c>
      <c r="T53" s="18"/>
    </row>
    <row r="54" spans="1:20">
      <c r="A54" s="4">
        <v>50</v>
      </c>
      <c r="B54" s="17" t="s">
        <v>62</v>
      </c>
      <c r="C54" s="63" t="s">
        <v>551</v>
      </c>
      <c r="D54" s="18" t="s">
        <v>23</v>
      </c>
      <c r="E54" s="19" t="s">
        <v>153</v>
      </c>
      <c r="F54" s="18"/>
      <c r="G54" s="19">
        <v>58</v>
      </c>
      <c r="H54" s="19">
        <v>66</v>
      </c>
      <c r="I54" s="57">
        <f t="shared" si="0"/>
        <v>124</v>
      </c>
      <c r="J54" s="48">
        <v>8752022849</v>
      </c>
      <c r="K54" s="63" t="s">
        <v>521</v>
      </c>
      <c r="L54" s="63" t="s">
        <v>1060</v>
      </c>
      <c r="M54" s="63">
        <v>9957644925</v>
      </c>
      <c r="N54" s="63" t="s">
        <v>1216</v>
      </c>
      <c r="O54" s="63" t="s">
        <v>1148</v>
      </c>
      <c r="P54" s="62">
        <v>43630</v>
      </c>
      <c r="Q54" s="48" t="s">
        <v>174</v>
      </c>
      <c r="R54" s="48">
        <v>8</v>
      </c>
      <c r="S54" s="18" t="s">
        <v>211</v>
      </c>
      <c r="T54" s="18"/>
    </row>
    <row r="55" spans="1:20">
      <c r="A55" s="4">
        <v>51</v>
      </c>
      <c r="B55" s="17" t="s">
        <v>63</v>
      </c>
      <c r="C55" s="63" t="s">
        <v>536</v>
      </c>
      <c r="D55" s="18" t="s">
        <v>25</v>
      </c>
      <c r="E55" s="19"/>
      <c r="F55" s="18"/>
      <c r="G55" s="19">
        <v>22</v>
      </c>
      <c r="H55" s="19">
        <v>24</v>
      </c>
      <c r="I55" s="57">
        <f t="shared" si="0"/>
        <v>46</v>
      </c>
      <c r="J55" s="48">
        <v>9577594366</v>
      </c>
      <c r="K55" s="63" t="s">
        <v>1137</v>
      </c>
      <c r="L55" s="63" t="s">
        <v>1138</v>
      </c>
      <c r="M55" s="63">
        <v>7399614463</v>
      </c>
      <c r="N55" s="63" t="s">
        <v>1139</v>
      </c>
      <c r="O55" s="63" t="s">
        <v>1140</v>
      </c>
      <c r="P55" s="62">
        <v>43630</v>
      </c>
      <c r="Q55" s="48" t="s">
        <v>174</v>
      </c>
      <c r="R55" s="48">
        <v>40</v>
      </c>
      <c r="S55" s="18" t="s">
        <v>211</v>
      </c>
      <c r="T55" s="18"/>
    </row>
    <row r="56" spans="1:20">
      <c r="A56" s="4">
        <v>52</v>
      </c>
      <c r="B56" s="17" t="s">
        <v>63</v>
      </c>
      <c r="C56" s="63" t="s">
        <v>537</v>
      </c>
      <c r="D56" s="18" t="s">
        <v>25</v>
      </c>
      <c r="E56" s="19"/>
      <c r="F56" s="18"/>
      <c r="G56" s="19">
        <v>9</v>
      </c>
      <c r="H56" s="19">
        <v>8</v>
      </c>
      <c r="I56" s="57">
        <f t="shared" si="0"/>
        <v>17</v>
      </c>
      <c r="J56" s="48">
        <v>7896835589</v>
      </c>
      <c r="K56" s="63" t="s">
        <v>1137</v>
      </c>
      <c r="L56" s="63" t="s">
        <v>1138</v>
      </c>
      <c r="M56" s="63">
        <v>7399614463</v>
      </c>
      <c r="N56" s="63" t="s">
        <v>1141</v>
      </c>
      <c r="O56" s="63" t="s">
        <v>1142</v>
      </c>
      <c r="P56" s="62">
        <v>43630</v>
      </c>
      <c r="Q56" s="48" t="s">
        <v>174</v>
      </c>
      <c r="R56" s="48">
        <v>40</v>
      </c>
      <c r="S56" s="18" t="s">
        <v>211</v>
      </c>
      <c r="T56" s="18"/>
    </row>
    <row r="57" spans="1:20">
      <c r="A57" s="4">
        <v>53</v>
      </c>
      <c r="B57" s="17" t="s">
        <v>63</v>
      </c>
      <c r="C57" s="63" t="s">
        <v>538</v>
      </c>
      <c r="D57" s="18" t="s">
        <v>25</v>
      </c>
      <c r="E57" s="17"/>
      <c r="F57" s="55"/>
      <c r="G57" s="19">
        <v>7</v>
      </c>
      <c r="H57" s="19">
        <v>8</v>
      </c>
      <c r="I57" s="57">
        <f t="shared" si="0"/>
        <v>15</v>
      </c>
      <c r="J57" s="48">
        <v>9854423766</v>
      </c>
      <c r="K57" s="63" t="s">
        <v>1137</v>
      </c>
      <c r="L57" s="63" t="s">
        <v>1138</v>
      </c>
      <c r="M57" s="63">
        <v>7399614463</v>
      </c>
      <c r="N57" s="63" t="s">
        <v>1143</v>
      </c>
      <c r="O57" s="63" t="s">
        <v>1144</v>
      </c>
      <c r="P57" s="62">
        <v>43630</v>
      </c>
      <c r="Q57" s="48" t="s">
        <v>174</v>
      </c>
      <c r="R57" s="48">
        <v>35</v>
      </c>
      <c r="S57" s="18" t="s">
        <v>211</v>
      </c>
      <c r="T57" s="18"/>
    </row>
    <row r="58" spans="1:20">
      <c r="A58" s="4">
        <v>54</v>
      </c>
      <c r="B58" s="17" t="s">
        <v>63</v>
      </c>
      <c r="C58" s="63" t="s">
        <v>539</v>
      </c>
      <c r="D58" s="18" t="s">
        <v>25</v>
      </c>
      <c r="E58" s="19"/>
      <c r="F58" s="18"/>
      <c r="G58" s="19">
        <v>9</v>
      </c>
      <c r="H58" s="19">
        <v>6</v>
      </c>
      <c r="I58" s="57">
        <f t="shared" si="0"/>
        <v>15</v>
      </c>
      <c r="J58" s="48">
        <v>8876835620</v>
      </c>
      <c r="K58" s="63" t="s">
        <v>1137</v>
      </c>
      <c r="L58" s="63" t="s">
        <v>1138</v>
      </c>
      <c r="M58" s="63">
        <v>7399614463</v>
      </c>
      <c r="N58" s="63" t="s">
        <v>1145</v>
      </c>
      <c r="O58" s="63" t="s">
        <v>1146</v>
      </c>
      <c r="P58" s="62">
        <v>43630</v>
      </c>
      <c r="Q58" s="48" t="s">
        <v>174</v>
      </c>
      <c r="R58" s="48">
        <v>35</v>
      </c>
      <c r="S58" s="18" t="s">
        <v>211</v>
      </c>
      <c r="T58" s="18"/>
    </row>
    <row r="59" spans="1:20">
      <c r="A59" s="4">
        <v>55</v>
      </c>
      <c r="B59" s="17" t="s">
        <v>63</v>
      </c>
      <c r="C59" s="63" t="s">
        <v>540</v>
      </c>
      <c r="D59" s="18" t="s">
        <v>25</v>
      </c>
      <c r="E59" s="19"/>
      <c r="F59" s="18"/>
      <c r="G59" s="19">
        <v>12</v>
      </c>
      <c r="H59" s="19">
        <v>10</v>
      </c>
      <c r="I59" s="57">
        <f t="shared" si="0"/>
        <v>22</v>
      </c>
      <c r="J59" s="48">
        <v>9854235384</v>
      </c>
      <c r="K59" s="63" t="s">
        <v>1137</v>
      </c>
      <c r="L59" s="63" t="s">
        <v>1138</v>
      </c>
      <c r="M59" s="63">
        <v>7399614463</v>
      </c>
      <c r="N59" s="63" t="s">
        <v>1141</v>
      </c>
      <c r="O59" s="63" t="s">
        <v>1142</v>
      </c>
      <c r="P59" s="62">
        <v>43630</v>
      </c>
      <c r="Q59" s="48" t="s">
        <v>174</v>
      </c>
      <c r="R59" s="48">
        <v>35</v>
      </c>
      <c r="S59" s="18" t="s">
        <v>211</v>
      </c>
      <c r="T59" s="18"/>
    </row>
    <row r="60" spans="1:20">
      <c r="A60" s="4">
        <v>56</v>
      </c>
      <c r="B60" s="17" t="s">
        <v>63</v>
      </c>
      <c r="C60" s="63" t="s">
        <v>541</v>
      </c>
      <c r="D60" s="18" t="s">
        <v>25</v>
      </c>
      <c r="E60" s="19"/>
      <c r="F60" s="18"/>
      <c r="G60" s="19">
        <v>9</v>
      </c>
      <c r="H60" s="19">
        <v>8</v>
      </c>
      <c r="I60" s="57">
        <f t="shared" si="0"/>
        <v>17</v>
      </c>
      <c r="J60" s="48">
        <v>9707747634</v>
      </c>
      <c r="K60" s="63" t="s">
        <v>1137</v>
      </c>
      <c r="L60" s="63" t="s">
        <v>1138</v>
      </c>
      <c r="M60" s="63">
        <v>7399614463</v>
      </c>
      <c r="N60" s="63" t="s">
        <v>1141</v>
      </c>
      <c r="O60" s="63" t="s">
        <v>1142</v>
      </c>
      <c r="P60" s="62">
        <v>43630</v>
      </c>
      <c r="Q60" s="48" t="s">
        <v>174</v>
      </c>
      <c r="R60" s="48">
        <v>28</v>
      </c>
      <c r="S60" s="18" t="s">
        <v>211</v>
      </c>
      <c r="T60" s="18"/>
    </row>
    <row r="61" spans="1:20">
      <c r="A61" s="4">
        <v>57</v>
      </c>
      <c r="B61" s="17" t="s">
        <v>62</v>
      </c>
      <c r="C61" s="63" t="s">
        <v>602</v>
      </c>
      <c r="D61" s="18" t="s">
        <v>25</v>
      </c>
      <c r="E61" s="19"/>
      <c r="F61" s="18"/>
      <c r="G61" s="19">
        <v>7</v>
      </c>
      <c r="H61" s="19">
        <v>12</v>
      </c>
      <c r="I61" s="57">
        <f t="shared" si="0"/>
        <v>19</v>
      </c>
      <c r="J61" s="48">
        <v>9435802223</v>
      </c>
      <c r="K61" s="63" t="s">
        <v>1202</v>
      </c>
      <c r="L61" s="63" t="s">
        <v>205</v>
      </c>
      <c r="M61" s="63">
        <v>9613685994</v>
      </c>
      <c r="N61" s="63" t="s">
        <v>1223</v>
      </c>
      <c r="O61" s="63" t="s">
        <v>1224</v>
      </c>
      <c r="P61" s="62">
        <v>43631</v>
      </c>
      <c r="Q61" s="48" t="s">
        <v>175</v>
      </c>
      <c r="R61" s="48">
        <v>28</v>
      </c>
      <c r="S61" s="18" t="s">
        <v>211</v>
      </c>
      <c r="T61" s="18"/>
    </row>
    <row r="62" spans="1:20">
      <c r="A62" s="4">
        <v>58</v>
      </c>
      <c r="B62" s="17" t="s">
        <v>62</v>
      </c>
      <c r="C62" s="63" t="s">
        <v>603</v>
      </c>
      <c r="D62" s="18" t="s">
        <v>25</v>
      </c>
      <c r="E62" s="19"/>
      <c r="F62" s="18"/>
      <c r="G62" s="19">
        <v>16</v>
      </c>
      <c r="H62" s="19">
        <v>19</v>
      </c>
      <c r="I62" s="57">
        <f t="shared" si="0"/>
        <v>35</v>
      </c>
      <c r="J62" s="48">
        <v>7399370282</v>
      </c>
      <c r="K62" s="63" t="s">
        <v>1202</v>
      </c>
      <c r="L62" s="63" t="s">
        <v>205</v>
      </c>
      <c r="M62" s="63">
        <v>9613685994</v>
      </c>
      <c r="N62" s="63" t="s">
        <v>1225</v>
      </c>
      <c r="O62" s="63" t="s">
        <v>1226</v>
      </c>
      <c r="P62" s="62">
        <v>43631</v>
      </c>
      <c r="Q62" s="48" t="s">
        <v>175</v>
      </c>
      <c r="R62" s="48">
        <v>28</v>
      </c>
      <c r="S62" s="18" t="s">
        <v>211</v>
      </c>
      <c r="T62" s="18"/>
    </row>
    <row r="63" spans="1:20">
      <c r="A63" s="4">
        <v>59</v>
      </c>
      <c r="B63" s="17" t="s">
        <v>62</v>
      </c>
      <c r="C63" s="63" t="s">
        <v>604</v>
      </c>
      <c r="D63" s="18" t="s">
        <v>25</v>
      </c>
      <c r="E63" s="19"/>
      <c r="F63" s="18"/>
      <c r="G63" s="19">
        <v>14</v>
      </c>
      <c r="H63" s="19">
        <v>17</v>
      </c>
      <c r="I63" s="57">
        <f t="shared" si="0"/>
        <v>31</v>
      </c>
      <c r="J63" s="48">
        <v>7575950616</v>
      </c>
      <c r="K63" s="63" t="s">
        <v>1202</v>
      </c>
      <c r="L63" s="63" t="s">
        <v>205</v>
      </c>
      <c r="M63" s="63">
        <v>9613685994</v>
      </c>
      <c r="N63" s="63" t="s">
        <v>1227</v>
      </c>
      <c r="O63" s="63" t="s">
        <v>1228</v>
      </c>
      <c r="P63" s="62">
        <v>43631</v>
      </c>
      <c r="Q63" s="48" t="s">
        <v>175</v>
      </c>
      <c r="R63" s="48">
        <v>33</v>
      </c>
      <c r="S63" s="18" t="s">
        <v>211</v>
      </c>
      <c r="T63" s="18"/>
    </row>
    <row r="64" spans="1:20">
      <c r="A64" s="4">
        <v>60</v>
      </c>
      <c r="B64" s="17" t="s">
        <v>62</v>
      </c>
      <c r="C64" s="63" t="s">
        <v>605</v>
      </c>
      <c r="D64" s="18" t="s">
        <v>25</v>
      </c>
      <c r="E64" s="19"/>
      <c r="F64" s="18"/>
      <c r="G64" s="19">
        <v>11</v>
      </c>
      <c r="H64" s="19">
        <v>17</v>
      </c>
      <c r="I64" s="57">
        <f t="shared" si="0"/>
        <v>28</v>
      </c>
      <c r="J64" s="48">
        <v>8876234523</v>
      </c>
      <c r="K64" s="63" t="s">
        <v>1202</v>
      </c>
      <c r="L64" s="63" t="s">
        <v>205</v>
      </c>
      <c r="M64" s="63">
        <v>9613685994</v>
      </c>
      <c r="N64" s="63" t="s">
        <v>1229</v>
      </c>
      <c r="O64" s="63" t="s">
        <v>1230</v>
      </c>
      <c r="P64" s="62">
        <v>43631</v>
      </c>
      <c r="Q64" s="48" t="s">
        <v>175</v>
      </c>
      <c r="R64" s="48">
        <v>40</v>
      </c>
      <c r="S64" s="18" t="s">
        <v>211</v>
      </c>
      <c r="T64" s="18"/>
    </row>
    <row r="65" spans="1:20">
      <c r="A65" s="4">
        <v>61</v>
      </c>
      <c r="B65" s="17" t="s">
        <v>63</v>
      </c>
      <c r="C65" s="63" t="s">
        <v>606</v>
      </c>
      <c r="D65" s="18" t="s">
        <v>25</v>
      </c>
      <c r="E65" s="19"/>
      <c r="F65" s="18"/>
      <c r="G65" s="19">
        <v>16</v>
      </c>
      <c r="H65" s="19">
        <v>9</v>
      </c>
      <c r="I65" s="57">
        <f t="shared" si="0"/>
        <v>25</v>
      </c>
      <c r="J65" s="48">
        <v>9859796832</v>
      </c>
      <c r="K65" s="63" t="s">
        <v>1203</v>
      </c>
      <c r="L65" s="63" t="s">
        <v>198</v>
      </c>
      <c r="M65" s="63">
        <v>9435737436</v>
      </c>
      <c r="N65" s="63" t="s">
        <v>1204</v>
      </c>
      <c r="O65" s="63" t="s">
        <v>342</v>
      </c>
      <c r="P65" s="62">
        <v>43631</v>
      </c>
      <c r="Q65" s="48" t="s">
        <v>175</v>
      </c>
      <c r="R65" s="48">
        <v>40</v>
      </c>
      <c r="S65" s="18" t="s">
        <v>211</v>
      </c>
      <c r="T65" s="18"/>
    </row>
    <row r="66" spans="1:20">
      <c r="A66" s="4">
        <v>62</v>
      </c>
      <c r="B66" s="17" t="s">
        <v>63</v>
      </c>
      <c r="C66" s="63" t="s">
        <v>607</v>
      </c>
      <c r="D66" s="18" t="s">
        <v>25</v>
      </c>
      <c r="E66" s="19"/>
      <c r="F66" s="18"/>
      <c r="G66" s="19">
        <v>5</v>
      </c>
      <c r="H66" s="19">
        <v>12</v>
      </c>
      <c r="I66" s="57">
        <f t="shared" si="0"/>
        <v>17</v>
      </c>
      <c r="J66" s="48">
        <v>9435231386</v>
      </c>
      <c r="K66" s="63" t="s">
        <v>1203</v>
      </c>
      <c r="L66" s="63" t="s">
        <v>198</v>
      </c>
      <c r="M66" s="63">
        <v>9435737436</v>
      </c>
      <c r="N66" s="63" t="s">
        <v>1205</v>
      </c>
      <c r="O66" s="63" t="s">
        <v>343</v>
      </c>
      <c r="P66" s="62">
        <v>43631</v>
      </c>
      <c r="Q66" s="48" t="s">
        <v>175</v>
      </c>
      <c r="R66" s="48">
        <v>55</v>
      </c>
      <c r="S66" s="18" t="s">
        <v>211</v>
      </c>
      <c r="T66" s="18"/>
    </row>
    <row r="67" spans="1:20">
      <c r="A67" s="4">
        <v>63</v>
      </c>
      <c r="B67" s="17" t="s">
        <v>63</v>
      </c>
      <c r="C67" s="63" t="s">
        <v>607</v>
      </c>
      <c r="D67" s="18" t="s">
        <v>25</v>
      </c>
      <c r="E67" s="19"/>
      <c r="F67" s="18"/>
      <c r="G67" s="19">
        <v>7</v>
      </c>
      <c r="H67" s="19">
        <v>12</v>
      </c>
      <c r="I67" s="57">
        <f t="shared" si="0"/>
        <v>19</v>
      </c>
      <c r="J67" s="48">
        <v>9613148827</v>
      </c>
      <c r="K67" s="63" t="s">
        <v>1203</v>
      </c>
      <c r="L67" s="63" t="s">
        <v>198</v>
      </c>
      <c r="M67" s="63">
        <v>9435737436</v>
      </c>
      <c r="N67" s="63" t="s">
        <v>1205</v>
      </c>
      <c r="O67" s="63" t="s">
        <v>343</v>
      </c>
      <c r="P67" s="62">
        <v>43631</v>
      </c>
      <c r="Q67" s="48" t="s">
        <v>175</v>
      </c>
      <c r="R67" s="48">
        <v>55</v>
      </c>
      <c r="S67" s="18" t="s">
        <v>211</v>
      </c>
      <c r="T67" s="18"/>
    </row>
    <row r="68" spans="1:20">
      <c r="A68" s="4">
        <v>64</v>
      </c>
      <c r="B68" s="17" t="s">
        <v>63</v>
      </c>
      <c r="C68" s="63" t="s">
        <v>608</v>
      </c>
      <c r="D68" s="18" t="s">
        <v>25</v>
      </c>
      <c r="E68" s="19"/>
      <c r="F68" s="18"/>
      <c r="G68" s="19">
        <v>13</v>
      </c>
      <c r="H68" s="19">
        <v>12</v>
      </c>
      <c r="I68" s="57">
        <f t="shared" si="0"/>
        <v>25</v>
      </c>
      <c r="J68" s="48">
        <v>9678310383</v>
      </c>
      <c r="K68" s="63" t="s">
        <v>1206</v>
      </c>
      <c r="L68" s="63" t="s">
        <v>328</v>
      </c>
      <c r="M68" s="63">
        <v>9401450532</v>
      </c>
      <c r="N68" s="63" t="s">
        <v>1231</v>
      </c>
      <c r="O68" s="63" t="s">
        <v>1232</v>
      </c>
      <c r="P68" s="62">
        <v>43631</v>
      </c>
      <c r="Q68" s="48" t="s">
        <v>175</v>
      </c>
      <c r="R68" s="48">
        <v>60</v>
      </c>
      <c r="S68" s="18" t="s">
        <v>211</v>
      </c>
      <c r="T68" s="18"/>
    </row>
    <row r="69" spans="1:20">
      <c r="A69" s="4">
        <v>65</v>
      </c>
      <c r="B69" s="17" t="s">
        <v>63</v>
      </c>
      <c r="C69" s="63" t="s">
        <v>609</v>
      </c>
      <c r="D69" s="18" t="s">
        <v>25</v>
      </c>
      <c r="E69" s="19"/>
      <c r="F69" s="18"/>
      <c r="G69" s="19">
        <v>9</v>
      </c>
      <c r="H69" s="19">
        <v>12</v>
      </c>
      <c r="I69" s="57">
        <f t="shared" si="0"/>
        <v>21</v>
      </c>
      <c r="J69" s="48">
        <v>9613281617</v>
      </c>
      <c r="K69" s="63" t="s">
        <v>1206</v>
      </c>
      <c r="L69" s="63" t="s">
        <v>328</v>
      </c>
      <c r="M69" s="63">
        <v>9401450532</v>
      </c>
      <c r="N69" s="63" t="s">
        <v>1233</v>
      </c>
      <c r="O69" s="63" t="s">
        <v>1234</v>
      </c>
      <c r="P69" s="62">
        <v>43631</v>
      </c>
      <c r="Q69" s="48" t="s">
        <v>175</v>
      </c>
      <c r="R69" s="48">
        <v>50</v>
      </c>
      <c r="S69" s="18" t="s">
        <v>211</v>
      </c>
      <c r="T69" s="18"/>
    </row>
    <row r="70" spans="1:20">
      <c r="A70" s="4">
        <v>66</v>
      </c>
      <c r="B70" s="17" t="s">
        <v>63</v>
      </c>
      <c r="C70" s="63" t="s">
        <v>610</v>
      </c>
      <c r="D70" s="18" t="s">
        <v>25</v>
      </c>
      <c r="E70" s="19"/>
      <c r="F70" s="18"/>
      <c r="G70" s="19">
        <v>11</v>
      </c>
      <c r="H70" s="19">
        <v>15</v>
      </c>
      <c r="I70" s="57">
        <f t="shared" ref="I70:I133" si="1">SUM(G70:H70)</f>
        <v>26</v>
      </c>
      <c r="J70" s="48">
        <v>9707754758</v>
      </c>
      <c r="K70" s="63" t="s">
        <v>1206</v>
      </c>
      <c r="L70" s="63" t="s">
        <v>328</v>
      </c>
      <c r="M70" s="63">
        <v>9401450532</v>
      </c>
      <c r="N70" s="63" t="s">
        <v>1207</v>
      </c>
      <c r="O70" s="63" t="s">
        <v>216</v>
      </c>
      <c r="P70" s="62">
        <v>43631</v>
      </c>
      <c r="Q70" s="48" t="s">
        <v>175</v>
      </c>
      <c r="R70" s="48">
        <v>35</v>
      </c>
      <c r="S70" s="18" t="s">
        <v>211</v>
      </c>
      <c r="T70" s="18"/>
    </row>
    <row r="71" spans="1:20">
      <c r="A71" s="4">
        <v>67</v>
      </c>
      <c r="B71" s="17" t="s">
        <v>62</v>
      </c>
      <c r="C71" s="63" t="s">
        <v>611</v>
      </c>
      <c r="D71" s="18" t="s">
        <v>25</v>
      </c>
      <c r="E71" s="19"/>
      <c r="F71" s="18"/>
      <c r="G71" s="19">
        <v>12</v>
      </c>
      <c r="H71" s="19">
        <v>8</v>
      </c>
      <c r="I71" s="57">
        <f t="shared" si="1"/>
        <v>20</v>
      </c>
      <c r="J71" s="48">
        <v>8876405109</v>
      </c>
      <c r="K71" s="63" t="s">
        <v>1213</v>
      </c>
      <c r="L71" s="63" t="s">
        <v>200</v>
      </c>
      <c r="M71" s="63">
        <v>9401450520</v>
      </c>
      <c r="N71" s="63" t="s">
        <v>678</v>
      </c>
      <c r="O71" s="63" t="s">
        <v>679</v>
      </c>
      <c r="P71" s="62">
        <v>43633</v>
      </c>
      <c r="Q71" s="48" t="s">
        <v>170</v>
      </c>
      <c r="R71" s="48">
        <v>35</v>
      </c>
      <c r="S71" s="18" t="s">
        <v>211</v>
      </c>
      <c r="T71" s="18"/>
    </row>
    <row r="72" spans="1:20">
      <c r="A72" s="4">
        <v>68</v>
      </c>
      <c r="B72" s="17" t="s">
        <v>62</v>
      </c>
      <c r="C72" s="63" t="s">
        <v>612</v>
      </c>
      <c r="D72" s="18" t="s">
        <v>25</v>
      </c>
      <c r="E72" s="19"/>
      <c r="F72" s="18"/>
      <c r="G72" s="19">
        <v>15</v>
      </c>
      <c r="H72" s="19">
        <v>13</v>
      </c>
      <c r="I72" s="57">
        <f t="shared" si="1"/>
        <v>28</v>
      </c>
      <c r="J72" s="48">
        <v>9957314707</v>
      </c>
      <c r="K72" s="63" t="s">
        <v>1213</v>
      </c>
      <c r="L72" s="63" t="s">
        <v>200</v>
      </c>
      <c r="M72" s="63">
        <v>9401450520</v>
      </c>
      <c r="N72" s="63" t="s">
        <v>680</v>
      </c>
      <c r="O72" s="63" t="s">
        <v>681</v>
      </c>
      <c r="P72" s="62">
        <v>43633</v>
      </c>
      <c r="Q72" s="48" t="s">
        <v>170</v>
      </c>
      <c r="R72" s="48">
        <v>35</v>
      </c>
      <c r="S72" s="18" t="s">
        <v>211</v>
      </c>
      <c r="T72" s="18"/>
    </row>
    <row r="73" spans="1:20">
      <c r="A73" s="4">
        <v>69</v>
      </c>
      <c r="B73" s="17" t="s">
        <v>62</v>
      </c>
      <c r="C73" s="63" t="s">
        <v>613</v>
      </c>
      <c r="D73" s="18" t="s">
        <v>25</v>
      </c>
      <c r="E73" s="19"/>
      <c r="F73" s="18"/>
      <c r="G73" s="19">
        <v>11</v>
      </c>
      <c r="H73" s="19">
        <v>6</v>
      </c>
      <c r="I73" s="57">
        <f t="shared" si="1"/>
        <v>17</v>
      </c>
      <c r="J73" s="48">
        <v>7896205584</v>
      </c>
      <c r="K73" s="63" t="s">
        <v>1213</v>
      </c>
      <c r="L73" s="63" t="s">
        <v>200</v>
      </c>
      <c r="M73" s="63">
        <v>9401450520</v>
      </c>
      <c r="N73" s="63" t="s">
        <v>682</v>
      </c>
      <c r="O73" s="63" t="s">
        <v>337</v>
      </c>
      <c r="P73" s="62">
        <v>43633</v>
      </c>
      <c r="Q73" s="48" t="s">
        <v>170</v>
      </c>
      <c r="R73" s="48">
        <v>35</v>
      </c>
      <c r="S73" s="18" t="s">
        <v>211</v>
      </c>
      <c r="T73" s="18"/>
    </row>
    <row r="74" spans="1:20">
      <c r="A74" s="4">
        <v>70</v>
      </c>
      <c r="B74" s="17" t="s">
        <v>62</v>
      </c>
      <c r="C74" s="63" t="s">
        <v>614</v>
      </c>
      <c r="D74" s="18" t="s">
        <v>25</v>
      </c>
      <c r="E74" s="19"/>
      <c r="F74" s="18"/>
      <c r="G74" s="19">
        <v>9</v>
      </c>
      <c r="H74" s="19">
        <v>13</v>
      </c>
      <c r="I74" s="57">
        <f t="shared" si="1"/>
        <v>22</v>
      </c>
      <c r="J74" s="48">
        <v>8011102804</v>
      </c>
      <c r="K74" s="63" t="s">
        <v>1213</v>
      </c>
      <c r="L74" s="63" t="s">
        <v>200</v>
      </c>
      <c r="M74" s="63">
        <v>9401450520</v>
      </c>
      <c r="N74" s="63" t="s">
        <v>684</v>
      </c>
      <c r="O74" s="63" t="s">
        <v>685</v>
      </c>
      <c r="P74" s="62">
        <v>43633</v>
      </c>
      <c r="Q74" s="48" t="s">
        <v>170</v>
      </c>
      <c r="R74" s="48">
        <v>35</v>
      </c>
      <c r="S74" s="18" t="s">
        <v>211</v>
      </c>
      <c r="T74" s="18"/>
    </row>
    <row r="75" spans="1:20">
      <c r="A75" s="4">
        <v>71</v>
      </c>
      <c r="B75" s="17" t="s">
        <v>62</v>
      </c>
      <c r="C75" s="63" t="s">
        <v>615</v>
      </c>
      <c r="D75" s="18" t="s">
        <v>25</v>
      </c>
      <c r="E75" s="19"/>
      <c r="F75" s="18"/>
      <c r="G75" s="19">
        <v>20</v>
      </c>
      <c r="H75" s="19">
        <v>12</v>
      </c>
      <c r="I75" s="57">
        <f t="shared" si="1"/>
        <v>32</v>
      </c>
      <c r="J75" s="48">
        <v>9577898218</v>
      </c>
      <c r="K75" s="63" t="s">
        <v>1213</v>
      </c>
      <c r="L75" s="63" t="s">
        <v>200</v>
      </c>
      <c r="M75" s="63">
        <v>9401450520</v>
      </c>
      <c r="N75" s="63" t="s">
        <v>686</v>
      </c>
      <c r="O75" s="63" t="s">
        <v>687</v>
      </c>
      <c r="P75" s="62">
        <v>43633</v>
      </c>
      <c r="Q75" s="48" t="s">
        <v>170</v>
      </c>
      <c r="R75" s="48">
        <v>35</v>
      </c>
      <c r="S75" s="18" t="s">
        <v>211</v>
      </c>
      <c r="T75" s="18"/>
    </row>
    <row r="76" spans="1:20">
      <c r="A76" s="4">
        <v>72</v>
      </c>
      <c r="B76" s="17" t="s">
        <v>62</v>
      </c>
      <c r="C76" s="63" t="s">
        <v>616</v>
      </c>
      <c r="D76" s="18" t="s">
        <v>25</v>
      </c>
      <c r="E76" s="19"/>
      <c r="F76" s="18"/>
      <c r="G76" s="19">
        <v>11</v>
      </c>
      <c r="H76" s="19">
        <v>7</v>
      </c>
      <c r="I76" s="57">
        <f t="shared" si="1"/>
        <v>18</v>
      </c>
      <c r="J76" s="48">
        <v>9957877646</v>
      </c>
      <c r="K76" s="63" t="s">
        <v>1213</v>
      </c>
      <c r="L76" s="63" t="s">
        <v>200</v>
      </c>
      <c r="M76" s="63">
        <v>9401450520</v>
      </c>
      <c r="N76" s="63" t="s">
        <v>683</v>
      </c>
      <c r="O76" s="63" t="s">
        <v>339</v>
      </c>
      <c r="P76" s="62">
        <v>43633</v>
      </c>
      <c r="Q76" s="48" t="s">
        <v>170</v>
      </c>
      <c r="R76" s="48">
        <v>35</v>
      </c>
      <c r="S76" s="18" t="s">
        <v>211</v>
      </c>
      <c r="T76" s="18"/>
    </row>
    <row r="77" spans="1:20">
      <c r="A77" s="4">
        <v>73</v>
      </c>
      <c r="B77" s="17" t="s">
        <v>63</v>
      </c>
      <c r="C77" s="63" t="s">
        <v>617</v>
      </c>
      <c r="D77" s="18" t="s">
        <v>25</v>
      </c>
      <c r="E77" s="19"/>
      <c r="F77" s="18"/>
      <c r="G77" s="19">
        <v>12</v>
      </c>
      <c r="H77" s="19">
        <v>16</v>
      </c>
      <c r="I77" s="57">
        <f t="shared" si="1"/>
        <v>28</v>
      </c>
      <c r="J77" s="48">
        <v>9401776874</v>
      </c>
      <c r="K77" s="63" t="s">
        <v>522</v>
      </c>
      <c r="L77" s="63" t="s">
        <v>1061</v>
      </c>
      <c r="M77" s="63">
        <v>9864415073</v>
      </c>
      <c r="N77" s="63" t="s">
        <v>1113</v>
      </c>
      <c r="O77" s="63" t="s">
        <v>1114</v>
      </c>
      <c r="P77" s="62">
        <v>43633</v>
      </c>
      <c r="Q77" s="48" t="s">
        <v>170</v>
      </c>
      <c r="R77" s="48">
        <v>35</v>
      </c>
      <c r="S77" s="18" t="s">
        <v>211</v>
      </c>
      <c r="T77" s="18"/>
    </row>
    <row r="78" spans="1:20">
      <c r="A78" s="4">
        <v>74</v>
      </c>
      <c r="B78" s="17" t="s">
        <v>63</v>
      </c>
      <c r="C78" s="63" t="s">
        <v>618</v>
      </c>
      <c r="D78" s="18" t="s">
        <v>25</v>
      </c>
      <c r="E78" s="19"/>
      <c r="F78" s="18"/>
      <c r="G78" s="19">
        <v>24</v>
      </c>
      <c r="H78" s="19">
        <v>19</v>
      </c>
      <c r="I78" s="57">
        <f t="shared" si="1"/>
        <v>43</v>
      </c>
      <c r="J78" s="48">
        <v>8822235222</v>
      </c>
      <c r="K78" s="63" t="s">
        <v>522</v>
      </c>
      <c r="L78" s="63" t="s">
        <v>1061</v>
      </c>
      <c r="M78" s="63">
        <v>9864415073</v>
      </c>
      <c r="N78" s="63" t="s">
        <v>1115</v>
      </c>
      <c r="O78" s="63" t="s">
        <v>1116</v>
      </c>
      <c r="P78" s="62">
        <v>43633</v>
      </c>
      <c r="Q78" s="48" t="s">
        <v>170</v>
      </c>
      <c r="R78" s="48">
        <v>35</v>
      </c>
      <c r="S78" s="18" t="s">
        <v>211</v>
      </c>
      <c r="T78" s="18"/>
    </row>
    <row r="79" spans="1:20">
      <c r="A79" s="4">
        <v>75</v>
      </c>
      <c r="B79" s="17" t="s">
        <v>63</v>
      </c>
      <c r="C79" s="63" t="s">
        <v>619</v>
      </c>
      <c r="D79" s="18" t="s">
        <v>25</v>
      </c>
      <c r="E79" s="19"/>
      <c r="F79" s="18"/>
      <c r="G79" s="19">
        <v>19</v>
      </c>
      <c r="H79" s="19">
        <v>17</v>
      </c>
      <c r="I79" s="57">
        <f t="shared" si="1"/>
        <v>36</v>
      </c>
      <c r="J79" s="48">
        <v>9864718887</v>
      </c>
      <c r="K79" s="63" t="s">
        <v>522</v>
      </c>
      <c r="L79" s="63" t="s">
        <v>1061</v>
      </c>
      <c r="M79" s="63">
        <v>9864415073</v>
      </c>
      <c r="N79" s="63" t="s">
        <v>1117</v>
      </c>
      <c r="O79" s="63" t="s">
        <v>1118</v>
      </c>
      <c r="P79" s="62">
        <v>43633</v>
      </c>
      <c r="Q79" s="48" t="s">
        <v>170</v>
      </c>
      <c r="R79" s="48">
        <v>35</v>
      </c>
      <c r="S79" s="18" t="s">
        <v>211</v>
      </c>
      <c r="T79" s="18"/>
    </row>
    <row r="80" spans="1:20">
      <c r="A80" s="4">
        <v>76</v>
      </c>
      <c r="B80" s="17" t="s">
        <v>63</v>
      </c>
      <c r="C80" s="63" t="s">
        <v>620</v>
      </c>
      <c r="D80" s="18" t="s">
        <v>25</v>
      </c>
      <c r="E80" s="19"/>
      <c r="F80" s="18"/>
      <c r="G80" s="19">
        <v>11</v>
      </c>
      <c r="H80" s="19">
        <v>13</v>
      </c>
      <c r="I80" s="57">
        <f t="shared" si="1"/>
        <v>24</v>
      </c>
      <c r="J80" s="48">
        <v>9613572823</v>
      </c>
      <c r="K80" s="63" t="s">
        <v>522</v>
      </c>
      <c r="L80" s="63" t="s">
        <v>1061</v>
      </c>
      <c r="M80" s="63">
        <v>9864415073</v>
      </c>
      <c r="N80" s="63" t="s">
        <v>1117</v>
      </c>
      <c r="O80" s="63" t="s">
        <v>1118</v>
      </c>
      <c r="P80" s="62">
        <v>43633</v>
      </c>
      <c r="Q80" s="48" t="s">
        <v>170</v>
      </c>
      <c r="R80" s="48">
        <v>35</v>
      </c>
      <c r="S80" s="18" t="s">
        <v>211</v>
      </c>
      <c r="T80" s="18"/>
    </row>
    <row r="81" spans="1:20">
      <c r="A81" s="4">
        <v>77</v>
      </c>
      <c r="B81" s="17" t="s">
        <v>62</v>
      </c>
      <c r="C81" s="63" t="s">
        <v>621</v>
      </c>
      <c r="D81" s="18" t="s">
        <v>25</v>
      </c>
      <c r="E81" s="19"/>
      <c r="F81" s="18"/>
      <c r="G81" s="19">
        <v>13</v>
      </c>
      <c r="H81" s="19">
        <v>8</v>
      </c>
      <c r="I81" s="57">
        <f t="shared" si="1"/>
        <v>21</v>
      </c>
      <c r="J81" s="48">
        <v>9678207653</v>
      </c>
      <c r="K81" s="63" t="s">
        <v>666</v>
      </c>
      <c r="L81" s="63" t="s">
        <v>1063</v>
      </c>
      <c r="M81" s="63">
        <v>9854457494</v>
      </c>
      <c r="N81" s="63" t="s">
        <v>1235</v>
      </c>
      <c r="O81" s="63">
        <v>7399572626</v>
      </c>
      <c r="P81" s="62">
        <v>43634</v>
      </c>
      <c r="Q81" s="48" t="s">
        <v>171</v>
      </c>
      <c r="R81" s="48">
        <v>35</v>
      </c>
      <c r="S81" s="18" t="s">
        <v>211</v>
      </c>
      <c r="T81" s="18"/>
    </row>
    <row r="82" spans="1:20">
      <c r="A82" s="4">
        <v>78</v>
      </c>
      <c r="B82" s="17" t="s">
        <v>62</v>
      </c>
      <c r="C82" s="63" t="s">
        <v>622</v>
      </c>
      <c r="D82" s="18" t="s">
        <v>25</v>
      </c>
      <c r="E82" s="19"/>
      <c r="F82" s="18"/>
      <c r="G82" s="19">
        <v>7</v>
      </c>
      <c r="H82" s="19">
        <v>9</v>
      </c>
      <c r="I82" s="57">
        <f t="shared" si="1"/>
        <v>16</v>
      </c>
      <c r="J82" s="48">
        <v>8011995996</v>
      </c>
      <c r="K82" s="63" t="s">
        <v>666</v>
      </c>
      <c r="L82" s="63" t="s">
        <v>1063</v>
      </c>
      <c r="M82" s="63">
        <v>9854457494</v>
      </c>
      <c r="N82" s="63" t="s">
        <v>1088</v>
      </c>
      <c r="O82" s="63" t="s">
        <v>1089</v>
      </c>
      <c r="P82" s="62">
        <v>43634</v>
      </c>
      <c r="Q82" s="48" t="s">
        <v>171</v>
      </c>
      <c r="R82" s="48">
        <v>35</v>
      </c>
      <c r="S82" s="18" t="s">
        <v>211</v>
      </c>
      <c r="T82" s="18"/>
    </row>
    <row r="83" spans="1:20">
      <c r="A83" s="4">
        <v>79</v>
      </c>
      <c r="B83" s="17" t="s">
        <v>62</v>
      </c>
      <c r="C83" s="63" t="s">
        <v>623</v>
      </c>
      <c r="D83" s="18" t="s">
        <v>25</v>
      </c>
      <c r="E83" s="19"/>
      <c r="F83" s="18"/>
      <c r="G83" s="19">
        <v>14</v>
      </c>
      <c r="H83" s="19">
        <v>20</v>
      </c>
      <c r="I83" s="57">
        <f t="shared" si="1"/>
        <v>34</v>
      </c>
      <c r="J83" s="48">
        <v>8472037443</v>
      </c>
      <c r="K83" s="63" t="s">
        <v>666</v>
      </c>
      <c r="L83" s="63" t="s">
        <v>1063</v>
      </c>
      <c r="M83" s="63">
        <v>9854457494</v>
      </c>
      <c r="N83" s="63" t="s">
        <v>1236</v>
      </c>
      <c r="O83" s="63" t="s">
        <v>1237</v>
      </c>
      <c r="P83" s="62">
        <v>43634</v>
      </c>
      <c r="Q83" s="48" t="s">
        <v>171</v>
      </c>
      <c r="R83" s="48">
        <v>35</v>
      </c>
      <c r="S83" s="18" t="s">
        <v>211</v>
      </c>
      <c r="T83" s="18"/>
    </row>
    <row r="84" spans="1:20">
      <c r="A84" s="4">
        <v>80</v>
      </c>
      <c r="B84" s="17" t="s">
        <v>62</v>
      </c>
      <c r="C84" s="63" t="s">
        <v>624</v>
      </c>
      <c r="D84" s="18" t="s">
        <v>25</v>
      </c>
      <c r="E84" s="19"/>
      <c r="F84" s="18"/>
      <c r="G84" s="19">
        <v>19</v>
      </c>
      <c r="H84" s="19">
        <v>17</v>
      </c>
      <c r="I84" s="57">
        <f t="shared" si="1"/>
        <v>36</v>
      </c>
      <c r="J84" s="48">
        <v>8508631809</v>
      </c>
      <c r="K84" s="63" t="s">
        <v>666</v>
      </c>
      <c r="L84" s="63" t="s">
        <v>1063</v>
      </c>
      <c r="M84" s="63">
        <v>9854457494</v>
      </c>
      <c r="N84" s="63" t="s">
        <v>1121</v>
      </c>
      <c r="O84" s="63" t="s">
        <v>1122</v>
      </c>
      <c r="P84" s="62">
        <v>43634</v>
      </c>
      <c r="Q84" s="48" t="s">
        <v>171</v>
      </c>
      <c r="R84" s="48">
        <v>35</v>
      </c>
      <c r="S84" s="18" t="s">
        <v>211</v>
      </c>
      <c r="T84" s="18"/>
    </row>
    <row r="85" spans="1:20">
      <c r="A85" s="4">
        <v>81</v>
      </c>
      <c r="B85" s="17" t="s">
        <v>62</v>
      </c>
      <c r="C85" s="63" t="s">
        <v>625</v>
      </c>
      <c r="D85" s="18" t="s">
        <v>25</v>
      </c>
      <c r="E85" s="19"/>
      <c r="F85" s="18"/>
      <c r="G85" s="19">
        <v>13</v>
      </c>
      <c r="H85" s="19">
        <v>8</v>
      </c>
      <c r="I85" s="57">
        <f t="shared" si="1"/>
        <v>21</v>
      </c>
      <c r="J85" s="48">
        <v>9859747384</v>
      </c>
      <c r="K85" s="63" t="s">
        <v>1213</v>
      </c>
      <c r="L85" s="63" t="s">
        <v>200</v>
      </c>
      <c r="M85" s="63">
        <v>9401450520</v>
      </c>
      <c r="N85" s="63" t="s">
        <v>1123</v>
      </c>
      <c r="O85" s="63" t="s">
        <v>1124</v>
      </c>
      <c r="P85" s="62">
        <v>43634</v>
      </c>
      <c r="Q85" s="48" t="s">
        <v>171</v>
      </c>
      <c r="R85" s="48">
        <v>35</v>
      </c>
      <c r="S85" s="18" t="s">
        <v>211</v>
      </c>
      <c r="T85" s="18"/>
    </row>
    <row r="86" spans="1:20">
      <c r="A86" s="4">
        <v>82</v>
      </c>
      <c r="B86" s="17" t="s">
        <v>63</v>
      </c>
      <c r="C86" s="63" t="s">
        <v>626</v>
      </c>
      <c r="D86" s="18" t="s">
        <v>25</v>
      </c>
      <c r="E86" s="19"/>
      <c r="F86" s="18"/>
      <c r="G86" s="19">
        <v>16</v>
      </c>
      <c r="H86" s="19">
        <v>14</v>
      </c>
      <c r="I86" s="57">
        <f t="shared" si="1"/>
        <v>30</v>
      </c>
      <c r="J86" s="48">
        <v>8822060144</v>
      </c>
      <c r="K86" s="63" t="s">
        <v>1213</v>
      </c>
      <c r="L86" s="63" t="s">
        <v>200</v>
      </c>
      <c r="M86" s="63">
        <v>9401450520</v>
      </c>
      <c r="N86" s="63" t="s">
        <v>684</v>
      </c>
      <c r="O86" s="63" t="s">
        <v>685</v>
      </c>
      <c r="P86" s="62">
        <v>43634</v>
      </c>
      <c r="Q86" s="48" t="s">
        <v>171</v>
      </c>
      <c r="R86" s="48">
        <v>35</v>
      </c>
      <c r="S86" s="18" t="s">
        <v>211</v>
      </c>
      <c r="T86" s="18"/>
    </row>
    <row r="87" spans="1:20">
      <c r="A87" s="4">
        <v>83</v>
      </c>
      <c r="B87" s="17" t="s">
        <v>63</v>
      </c>
      <c r="C87" s="63" t="s">
        <v>627</v>
      </c>
      <c r="D87" s="18" t="s">
        <v>25</v>
      </c>
      <c r="E87" s="19"/>
      <c r="F87" s="18"/>
      <c r="G87" s="19">
        <v>9</v>
      </c>
      <c r="H87" s="19">
        <v>12</v>
      </c>
      <c r="I87" s="57">
        <f t="shared" si="1"/>
        <v>21</v>
      </c>
      <c r="J87" s="48">
        <v>9508536267</v>
      </c>
      <c r="K87" s="63" t="s">
        <v>1213</v>
      </c>
      <c r="L87" s="63" t="s">
        <v>200</v>
      </c>
      <c r="M87" s="63">
        <v>9401450520</v>
      </c>
      <c r="N87" s="63" t="s">
        <v>686</v>
      </c>
      <c r="O87" s="63" t="s">
        <v>687</v>
      </c>
      <c r="P87" s="62">
        <v>43634</v>
      </c>
      <c r="Q87" s="48" t="s">
        <v>171</v>
      </c>
      <c r="R87" s="48">
        <v>40</v>
      </c>
      <c r="S87" s="18" t="s">
        <v>211</v>
      </c>
      <c r="T87" s="18"/>
    </row>
    <row r="88" spans="1:20">
      <c r="A88" s="4">
        <v>84</v>
      </c>
      <c r="B88" s="17" t="s">
        <v>63</v>
      </c>
      <c r="C88" s="63" t="s">
        <v>628</v>
      </c>
      <c r="D88" s="18" t="s">
        <v>25</v>
      </c>
      <c r="E88" s="19"/>
      <c r="F88" s="18"/>
      <c r="G88" s="19">
        <v>16</v>
      </c>
      <c r="H88" s="19">
        <v>27</v>
      </c>
      <c r="I88" s="57">
        <f t="shared" si="1"/>
        <v>43</v>
      </c>
      <c r="J88" s="48">
        <v>9854584486</v>
      </c>
      <c r="K88" s="63" t="s">
        <v>1213</v>
      </c>
      <c r="L88" s="63" t="s">
        <v>200</v>
      </c>
      <c r="M88" s="63">
        <v>9401450520</v>
      </c>
      <c r="N88" s="63" t="s">
        <v>683</v>
      </c>
      <c r="O88" s="63" t="s">
        <v>339</v>
      </c>
      <c r="P88" s="62">
        <v>43634</v>
      </c>
      <c r="Q88" s="48" t="s">
        <v>171</v>
      </c>
      <c r="R88" s="48">
        <v>35</v>
      </c>
      <c r="S88" s="18" t="s">
        <v>211</v>
      </c>
      <c r="T88" s="18"/>
    </row>
    <row r="89" spans="1:20">
      <c r="A89" s="4">
        <v>85</v>
      </c>
      <c r="B89" s="17" t="s">
        <v>63</v>
      </c>
      <c r="C89" s="63" t="s">
        <v>629</v>
      </c>
      <c r="D89" s="18" t="s">
        <v>25</v>
      </c>
      <c r="E89" s="19"/>
      <c r="F89" s="18"/>
      <c r="G89" s="19">
        <v>7</v>
      </c>
      <c r="H89" s="19">
        <v>19</v>
      </c>
      <c r="I89" s="57">
        <f t="shared" si="1"/>
        <v>26</v>
      </c>
      <c r="J89" s="48">
        <v>8486779163</v>
      </c>
      <c r="K89" s="63" t="s">
        <v>1213</v>
      </c>
      <c r="L89" s="63" t="s">
        <v>200</v>
      </c>
      <c r="M89" s="63">
        <v>9401450520</v>
      </c>
      <c r="N89" s="63" t="s">
        <v>680</v>
      </c>
      <c r="O89" s="63" t="s">
        <v>681</v>
      </c>
      <c r="P89" s="62">
        <v>43634</v>
      </c>
      <c r="Q89" s="48" t="s">
        <v>171</v>
      </c>
      <c r="R89" s="48">
        <v>35</v>
      </c>
      <c r="S89" s="18" t="s">
        <v>211</v>
      </c>
      <c r="T89" s="18"/>
    </row>
    <row r="90" spans="1:20">
      <c r="A90" s="4">
        <v>86</v>
      </c>
      <c r="B90" s="17" t="s">
        <v>63</v>
      </c>
      <c r="C90" s="63" t="s">
        <v>630</v>
      </c>
      <c r="D90" s="18" t="s">
        <v>25</v>
      </c>
      <c r="E90" s="19"/>
      <c r="F90" s="18"/>
      <c r="G90" s="19">
        <v>9</v>
      </c>
      <c r="H90" s="19">
        <v>10</v>
      </c>
      <c r="I90" s="57">
        <f t="shared" si="1"/>
        <v>19</v>
      </c>
      <c r="J90" s="48">
        <v>9954137869</v>
      </c>
      <c r="K90" s="63" t="s">
        <v>1213</v>
      </c>
      <c r="L90" s="63" t="s">
        <v>200</v>
      </c>
      <c r="M90" s="63">
        <v>9401450520</v>
      </c>
      <c r="N90" s="63" t="s">
        <v>682</v>
      </c>
      <c r="O90" s="63" t="s">
        <v>337</v>
      </c>
      <c r="P90" s="62">
        <v>43634</v>
      </c>
      <c r="Q90" s="48" t="s">
        <v>171</v>
      </c>
      <c r="R90" s="48">
        <v>35</v>
      </c>
      <c r="S90" s="18" t="s">
        <v>211</v>
      </c>
      <c r="T90" s="18"/>
    </row>
    <row r="91" spans="1:20">
      <c r="A91" s="4">
        <v>87</v>
      </c>
      <c r="B91" s="17" t="s">
        <v>62</v>
      </c>
      <c r="C91" s="63" t="s">
        <v>631</v>
      </c>
      <c r="D91" s="18" t="s">
        <v>25</v>
      </c>
      <c r="E91" s="19"/>
      <c r="F91" s="18"/>
      <c r="G91" s="19">
        <v>6</v>
      </c>
      <c r="H91" s="19">
        <v>9</v>
      </c>
      <c r="I91" s="57">
        <f t="shared" si="1"/>
        <v>15</v>
      </c>
      <c r="J91" s="48">
        <v>8011434337</v>
      </c>
      <c r="K91" s="63" t="s">
        <v>1206</v>
      </c>
      <c r="L91" s="63" t="s">
        <v>328</v>
      </c>
      <c r="M91" s="63">
        <v>9401450532</v>
      </c>
      <c r="N91" s="63" t="s">
        <v>1207</v>
      </c>
      <c r="O91" s="63" t="s">
        <v>216</v>
      </c>
      <c r="P91" s="62">
        <v>43635</v>
      </c>
      <c r="Q91" s="48" t="s">
        <v>172</v>
      </c>
      <c r="R91" s="48">
        <v>28</v>
      </c>
      <c r="S91" s="18" t="s">
        <v>211</v>
      </c>
      <c r="T91" s="18"/>
    </row>
    <row r="92" spans="1:20">
      <c r="A92" s="4">
        <v>88</v>
      </c>
      <c r="B92" s="17" t="s">
        <v>62</v>
      </c>
      <c r="C92" s="63" t="s">
        <v>632</v>
      </c>
      <c r="D92" s="18" t="s">
        <v>25</v>
      </c>
      <c r="E92" s="19"/>
      <c r="F92" s="18"/>
      <c r="G92" s="19">
        <v>12</v>
      </c>
      <c r="H92" s="19">
        <v>15</v>
      </c>
      <c r="I92" s="57">
        <f t="shared" si="1"/>
        <v>27</v>
      </c>
      <c r="J92" s="48">
        <v>9854901625</v>
      </c>
      <c r="K92" s="63" t="s">
        <v>1213</v>
      </c>
      <c r="L92" s="63" t="s">
        <v>200</v>
      </c>
      <c r="M92" s="63">
        <v>9401450520</v>
      </c>
      <c r="N92" s="63" t="s">
        <v>684</v>
      </c>
      <c r="O92" s="63" t="s">
        <v>685</v>
      </c>
      <c r="P92" s="62">
        <v>43635</v>
      </c>
      <c r="Q92" s="48" t="s">
        <v>172</v>
      </c>
      <c r="R92" s="48">
        <v>28</v>
      </c>
      <c r="S92" s="18" t="s">
        <v>211</v>
      </c>
      <c r="T92" s="18"/>
    </row>
    <row r="93" spans="1:20">
      <c r="A93" s="4">
        <v>89</v>
      </c>
      <c r="B93" s="17" t="s">
        <v>62</v>
      </c>
      <c r="C93" s="63" t="s">
        <v>633</v>
      </c>
      <c r="D93" s="18" t="s">
        <v>25</v>
      </c>
      <c r="E93" s="19"/>
      <c r="F93" s="18"/>
      <c r="G93" s="19">
        <v>9</v>
      </c>
      <c r="H93" s="19">
        <v>14</v>
      </c>
      <c r="I93" s="57">
        <f t="shared" si="1"/>
        <v>23</v>
      </c>
      <c r="J93" s="48">
        <v>9854449291</v>
      </c>
      <c r="K93" s="63" t="s">
        <v>1213</v>
      </c>
      <c r="L93" s="63" t="s">
        <v>200</v>
      </c>
      <c r="M93" s="63">
        <v>9401450520</v>
      </c>
      <c r="N93" s="63" t="s">
        <v>686</v>
      </c>
      <c r="O93" s="63" t="s">
        <v>687</v>
      </c>
      <c r="P93" s="62">
        <v>43635</v>
      </c>
      <c r="Q93" s="48" t="s">
        <v>172</v>
      </c>
      <c r="R93" s="48">
        <v>28</v>
      </c>
      <c r="S93" s="18" t="s">
        <v>211</v>
      </c>
      <c r="T93" s="18"/>
    </row>
    <row r="94" spans="1:20">
      <c r="A94" s="4">
        <v>90</v>
      </c>
      <c r="B94" s="17" t="s">
        <v>62</v>
      </c>
      <c r="C94" s="63" t="s">
        <v>634</v>
      </c>
      <c r="D94" s="18" t="s">
        <v>25</v>
      </c>
      <c r="E94" s="19"/>
      <c r="F94" s="18"/>
      <c r="G94" s="19">
        <v>12</v>
      </c>
      <c r="H94" s="19">
        <v>16</v>
      </c>
      <c r="I94" s="57">
        <f t="shared" si="1"/>
        <v>28</v>
      </c>
      <c r="J94" s="48">
        <v>9854461769</v>
      </c>
      <c r="K94" s="63" t="s">
        <v>1206</v>
      </c>
      <c r="L94" s="63" t="s">
        <v>328</v>
      </c>
      <c r="M94" s="63">
        <v>9401450532</v>
      </c>
      <c r="N94" s="63" t="s">
        <v>1207</v>
      </c>
      <c r="O94" s="63" t="s">
        <v>216</v>
      </c>
      <c r="P94" s="62">
        <v>43635</v>
      </c>
      <c r="Q94" s="48" t="s">
        <v>172</v>
      </c>
      <c r="R94" s="48">
        <v>33</v>
      </c>
      <c r="S94" s="18" t="s">
        <v>211</v>
      </c>
      <c r="T94" s="18"/>
    </row>
    <row r="95" spans="1:20">
      <c r="A95" s="4">
        <v>91</v>
      </c>
      <c r="B95" s="17" t="s">
        <v>62</v>
      </c>
      <c r="C95" s="63" t="s">
        <v>609</v>
      </c>
      <c r="D95" s="18" t="s">
        <v>25</v>
      </c>
      <c r="E95" s="19"/>
      <c r="F95" s="18"/>
      <c r="G95" s="19">
        <v>8</v>
      </c>
      <c r="H95" s="19">
        <v>11</v>
      </c>
      <c r="I95" s="57">
        <f t="shared" si="1"/>
        <v>19</v>
      </c>
      <c r="J95" s="48">
        <v>9859803464</v>
      </c>
      <c r="K95" s="63" t="s">
        <v>1206</v>
      </c>
      <c r="L95" s="63" t="s">
        <v>328</v>
      </c>
      <c r="M95" s="63">
        <v>9401450532</v>
      </c>
      <c r="N95" s="63" t="s">
        <v>1207</v>
      </c>
      <c r="O95" s="63" t="s">
        <v>216</v>
      </c>
      <c r="P95" s="62">
        <v>43635</v>
      </c>
      <c r="Q95" s="48" t="s">
        <v>172</v>
      </c>
      <c r="R95" s="48">
        <v>40</v>
      </c>
      <c r="S95" s="18" t="s">
        <v>211</v>
      </c>
      <c r="T95" s="18"/>
    </row>
    <row r="96" spans="1:20">
      <c r="A96" s="4">
        <v>92</v>
      </c>
      <c r="B96" s="17" t="s">
        <v>62</v>
      </c>
      <c r="C96" s="63" t="s">
        <v>635</v>
      </c>
      <c r="D96" s="18" t="s">
        <v>25</v>
      </c>
      <c r="E96" s="19"/>
      <c r="F96" s="18"/>
      <c r="G96" s="19">
        <v>8</v>
      </c>
      <c r="H96" s="19">
        <v>15</v>
      </c>
      <c r="I96" s="57">
        <f t="shared" si="1"/>
        <v>23</v>
      </c>
      <c r="J96" s="48">
        <v>9854363580</v>
      </c>
      <c r="K96" s="63" t="s">
        <v>1203</v>
      </c>
      <c r="L96" s="63" t="s">
        <v>198</v>
      </c>
      <c r="M96" s="63">
        <v>9435737436</v>
      </c>
      <c r="N96" s="63" t="s">
        <v>1205</v>
      </c>
      <c r="O96" s="63" t="s">
        <v>343</v>
      </c>
      <c r="P96" s="62">
        <v>43635</v>
      </c>
      <c r="Q96" s="48" t="s">
        <v>172</v>
      </c>
      <c r="R96" s="48">
        <v>40</v>
      </c>
      <c r="S96" s="18" t="s">
        <v>211</v>
      </c>
      <c r="T96" s="18"/>
    </row>
    <row r="97" spans="1:20">
      <c r="A97" s="4">
        <v>93</v>
      </c>
      <c r="B97" s="17" t="s">
        <v>63</v>
      </c>
      <c r="C97" s="63" t="s">
        <v>636</v>
      </c>
      <c r="D97" s="18" t="s">
        <v>25</v>
      </c>
      <c r="E97" s="19"/>
      <c r="F97" s="18"/>
      <c r="G97" s="19">
        <v>13</v>
      </c>
      <c r="H97" s="19">
        <v>18</v>
      </c>
      <c r="I97" s="57">
        <f t="shared" si="1"/>
        <v>31</v>
      </c>
      <c r="J97" s="48">
        <v>9859521979</v>
      </c>
      <c r="K97" s="63" t="s">
        <v>182</v>
      </c>
      <c r="L97" s="63" t="s">
        <v>1174</v>
      </c>
      <c r="M97" s="63">
        <v>9864281901</v>
      </c>
      <c r="N97" s="63" t="s">
        <v>1208</v>
      </c>
      <c r="O97" s="63">
        <v>9577576642</v>
      </c>
      <c r="P97" s="62">
        <v>43635</v>
      </c>
      <c r="Q97" s="48" t="s">
        <v>172</v>
      </c>
      <c r="R97" s="48">
        <v>55</v>
      </c>
      <c r="S97" s="18" t="s">
        <v>211</v>
      </c>
      <c r="T97" s="18"/>
    </row>
    <row r="98" spans="1:20">
      <c r="A98" s="4">
        <v>94</v>
      </c>
      <c r="B98" s="17" t="s">
        <v>63</v>
      </c>
      <c r="C98" s="63" t="s">
        <v>637</v>
      </c>
      <c r="D98" s="18" t="s">
        <v>25</v>
      </c>
      <c r="E98" s="19"/>
      <c r="F98" s="18"/>
      <c r="G98" s="19">
        <v>29</v>
      </c>
      <c r="H98" s="19">
        <v>38</v>
      </c>
      <c r="I98" s="57">
        <f t="shared" si="1"/>
        <v>67</v>
      </c>
      <c r="J98" s="48">
        <v>9854458843</v>
      </c>
      <c r="K98" s="63" t="s">
        <v>182</v>
      </c>
      <c r="L98" s="63" t="s">
        <v>1174</v>
      </c>
      <c r="M98" s="63">
        <v>9864281901</v>
      </c>
      <c r="N98" s="63" t="s">
        <v>1209</v>
      </c>
      <c r="O98" s="63" t="s">
        <v>331</v>
      </c>
      <c r="P98" s="62">
        <v>43635</v>
      </c>
      <c r="Q98" s="48" t="s">
        <v>172</v>
      </c>
      <c r="R98" s="48">
        <v>55</v>
      </c>
      <c r="S98" s="18" t="s">
        <v>211</v>
      </c>
      <c r="T98" s="18"/>
    </row>
    <row r="99" spans="1:20">
      <c r="A99" s="4">
        <v>95</v>
      </c>
      <c r="B99" s="17" t="s">
        <v>63</v>
      </c>
      <c r="C99" s="63" t="s">
        <v>638</v>
      </c>
      <c r="D99" s="18" t="s">
        <v>25</v>
      </c>
      <c r="E99" s="19"/>
      <c r="F99" s="18"/>
      <c r="G99" s="19">
        <v>17</v>
      </c>
      <c r="H99" s="19">
        <v>20</v>
      </c>
      <c r="I99" s="57">
        <f t="shared" si="1"/>
        <v>37</v>
      </c>
      <c r="J99" s="48">
        <v>9613646820</v>
      </c>
      <c r="K99" s="63" t="s">
        <v>182</v>
      </c>
      <c r="L99" s="63" t="s">
        <v>1174</v>
      </c>
      <c r="M99" s="63">
        <v>9864281901</v>
      </c>
      <c r="N99" s="63" t="s">
        <v>1210</v>
      </c>
      <c r="O99" s="63" t="s">
        <v>367</v>
      </c>
      <c r="P99" s="62">
        <v>43635</v>
      </c>
      <c r="Q99" s="48" t="s">
        <v>172</v>
      </c>
      <c r="R99" s="48">
        <v>60</v>
      </c>
      <c r="S99" s="18" t="s">
        <v>211</v>
      </c>
      <c r="T99" s="18"/>
    </row>
    <row r="100" spans="1:20">
      <c r="A100" s="4">
        <v>96</v>
      </c>
      <c r="B100" s="17" t="s">
        <v>62</v>
      </c>
      <c r="C100" s="63" t="s">
        <v>718</v>
      </c>
      <c r="D100" s="18" t="s">
        <v>25</v>
      </c>
      <c r="E100" s="19"/>
      <c r="F100" s="18"/>
      <c r="G100" s="19">
        <v>12</v>
      </c>
      <c r="H100" s="19">
        <v>11</v>
      </c>
      <c r="I100" s="57">
        <f t="shared" si="1"/>
        <v>23</v>
      </c>
      <c r="J100" s="48" t="s">
        <v>166</v>
      </c>
      <c r="K100" s="63" t="s">
        <v>1137</v>
      </c>
      <c r="L100" s="63" t="s">
        <v>1138</v>
      </c>
      <c r="M100" s="63">
        <v>7399614463</v>
      </c>
      <c r="N100" s="63" t="s">
        <v>1139</v>
      </c>
      <c r="O100" s="63" t="s">
        <v>1140</v>
      </c>
      <c r="P100" s="62">
        <v>43291</v>
      </c>
      <c r="Q100" s="48" t="s">
        <v>173</v>
      </c>
      <c r="R100" s="48">
        <v>50</v>
      </c>
      <c r="S100" s="18" t="s">
        <v>211</v>
      </c>
      <c r="T100" s="18"/>
    </row>
    <row r="101" spans="1:20">
      <c r="A101" s="4">
        <v>97</v>
      </c>
      <c r="B101" s="17" t="s">
        <v>62</v>
      </c>
      <c r="C101" s="63" t="s">
        <v>719</v>
      </c>
      <c r="D101" s="18" t="s">
        <v>25</v>
      </c>
      <c r="E101" s="19"/>
      <c r="F101" s="18"/>
      <c r="G101" s="19">
        <v>13</v>
      </c>
      <c r="H101" s="19">
        <v>14</v>
      </c>
      <c r="I101" s="57">
        <f t="shared" si="1"/>
        <v>27</v>
      </c>
      <c r="J101" s="48">
        <v>9613690718</v>
      </c>
      <c r="K101" s="63" t="s">
        <v>1137</v>
      </c>
      <c r="L101" s="63" t="s">
        <v>1138</v>
      </c>
      <c r="M101" s="63">
        <v>7399614463</v>
      </c>
      <c r="N101" s="63" t="s">
        <v>1141</v>
      </c>
      <c r="O101" s="63" t="s">
        <v>1142</v>
      </c>
      <c r="P101" s="62">
        <v>43291</v>
      </c>
      <c r="Q101" s="48" t="s">
        <v>173</v>
      </c>
      <c r="R101" s="48">
        <v>28</v>
      </c>
      <c r="S101" s="18" t="s">
        <v>211</v>
      </c>
      <c r="T101" s="18"/>
    </row>
    <row r="102" spans="1:20">
      <c r="A102" s="4">
        <v>98</v>
      </c>
      <c r="B102" s="17" t="s">
        <v>62</v>
      </c>
      <c r="C102" s="63" t="s">
        <v>720</v>
      </c>
      <c r="D102" s="18" t="s">
        <v>25</v>
      </c>
      <c r="E102" s="19"/>
      <c r="F102" s="18"/>
      <c r="G102" s="19">
        <v>11</v>
      </c>
      <c r="H102" s="19">
        <v>19</v>
      </c>
      <c r="I102" s="57">
        <f t="shared" si="1"/>
        <v>30</v>
      </c>
      <c r="J102" s="48">
        <v>8822107878</v>
      </c>
      <c r="K102" s="63" t="s">
        <v>1137</v>
      </c>
      <c r="L102" s="63" t="s">
        <v>1138</v>
      </c>
      <c r="M102" s="63">
        <v>7399614463</v>
      </c>
      <c r="N102" s="63" t="s">
        <v>1143</v>
      </c>
      <c r="O102" s="63" t="s">
        <v>1144</v>
      </c>
      <c r="P102" s="62">
        <v>43291</v>
      </c>
      <c r="Q102" s="48" t="s">
        <v>173</v>
      </c>
      <c r="R102" s="48">
        <v>28</v>
      </c>
      <c r="S102" s="18" t="s">
        <v>211</v>
      </c>
      <c r="T102" s="18"/>
    </row>
    <row r="103" spans="1:20">
      <c r="A103" s="4">
        <v>99</v>
      </c>
      <c r="B103" s="17" t="s">
        <v>62</v>
      </c>
      <c r="C103" s="63" t="s">
        <v>529</v>
      </c>
      <c r="D103" s="18" t="s">
        <v>25</v>
      </c>
      <c r="E103" s="19"/>
      <c r="F103" s="18"/>
      <c r="G103" s="19">
        <v>14</v>
      </c>
      <c r="H103" s="19">
        <v>13</v>
      </c>
      <c r="I103" s="57">
        <f t="shared" si="1"/>
        <v>27</v>
      </c>
      <c r="J103" s="48" t="s">
        <v>166</v>
      </c>
      <c r="K103" s="63" t="s">
        <v>1137</v>
      </c>
      <c r="L103" s="63" t="s">
        <v>1138</v>
      </c>
      <c r="M103" s="63">
        <v>7399614463</v>
      </c>
      <c r="N103" s="63" t="s">
        <v>1145</v>
      </c>
      <c r="O103" s="63" t="s">
        <v>1146</v>
      </c>
      <c r="P103" s="62">
        <v>43291</v>
      </c>
      <c r="Q103" s="48" t="s">
        <v>173</v>
      </c>
      <c r="R103" s="48">
        <v>33</v>
      </c>
      <c r="S103" s="18" t="s">
        <v>211</v>
      </c>
      <c r="T103" s="18"/>
    </row>
    <row r="104" spans="1:20">
      <c r="A104" s="4">
        <v>100</v>
      </c>
      <c r="B104" s="17" t="s">
        <v>62</v>
      </c>
      <c r="C104" s="63" t="s">
        <v>721</v>
      </c>
      <c r="D104" s="18" t="s">
        <v>25</v>
      </c>
      <c r="E104" s="19"/>
      <c r="F104" s="18"/>
      <c r="G104" s="19">
        <v>8</v>
      </c>
      <c r="H104" s="19">
        <v>13</v>
      </c>
      <c r="I104" s="57">
        <f t="shared" si="1"/>
        <v>21</v>
      </c>
      <c r="J104" s="48" t="s">
        <v>166</v>
      </c>
      <c r="K104" s="63" t="s">
        <v>1137</v>
      </c>
      <c r="L104" s="63" t="s">
        <v>1138</v>
      </c>
      <c r="M104" s="63">
        <v>7399614463</v>
      </c>
      <c r="N104" s="63" t="s">
        <v>1141</v>
      </c>
      <c r="O104" s="63" t="s">
        <v>1142</v>
      </c>
      <c r="P104" s="62">
        <v>43291</v>
      </c>
      <c r="Q104" s="48" t="s">
        <v>173</v>
      </c>
      <c r="R104" s="48">
        <v>40</v>
      </c>
      <c r="S104" s="18" t="s">
        <v>211</v>
      </c>
      <c r="T104" s="18"/>
    </row>
    <row r="105" spans="1:20">
      <c r="A105" s="4">
        <v>101</v>
      </c>
      <c r="B105" s="17" t="s">
        <v>63</v>
      </c>
      <c r="C105" s="63" t="s">
        <v>640</v>
      </c>
      <c r="D105" s="18" t="s">
        <v>25</v>
      </c>
      <c r="E105" s="19"/>
      <c r="F105" s="18"/>
      <c r="G105" s="19">
        <v>12</v>
      </c>
      <c r="H105" s="19">
        <v>12</v>
      </c>
      <c r="I105" s="57">
        <f t="shared" si="1"/>
        <v>24</v>
      </c>
      <c r="J105" s="48">
        <v>9859681224</v>
      </c>
      <c r="K105" s="63" t="s">
        <v>527</v>
      </c>
      <c r="L105" s="63" t="s">
        <v>698</v>
      </c>
      <c r="M105" s="63">
        <v>9401450516</v>
      </c>
      <c r="N105" s="63" t="s">
        <v>1211</v>
      </c>
      <c r="O105" s="63" t="s">
        <v>1212</v>
      </c>
      <c r="P105" s="62">
        <v>43636</v>
      </c>
      <c r="Q105" s="48" t="s">
        <v>173</v>
      </c>
      <c r="R105" s="48">
        <v>40</v>
      </c>
      <c r="S105" s="18" t="s">
        <v>211</v>
      </c>
      <c r="T105" s="18"/>
    </row>
    <row r="106" spans="1:20">
      <c r="A106" s="4">
        <v>102</v>
      </c>
      <c r="B106" s="17" t="s">
        <v>63</v>
      </c>
      <c r="C106" s="63" t="s">
        <v>641</v>
      </c>
      <c r="D106" s="18" t="s">
        <v>25</v>
      </c>
      <c r="E106" s="19"/>
      <c r="F106" s="18"/>
      <c r="G106" s="19">
        <v>14</v>
      </c>
      <c r="H106" s="19">
        <v>19</v>
      </c>
      <c r="I106" s="57">
        <f t="shared" si="1"/>
        <v>33</v>
      </c>
      <c r="J106" s="48">
        <v>9707134858</v>
      </c>
      <c r="K106" s="63" t="s">
        <v>185</v>
      </c>
      <c r="L106" s="63" t="s">
        <v>201</v>
      </c>
      <c r="M106" s="63">
        <v>9508650335</v>
      </c>
      <c r="N106" s="63" t="s">
        <v>668</v>
      </c>
      <c r="O106" s="63" t="s">
        <v>309</v>
      </c>
      <c r="P106" s="62">
        <v>43636</v>
      </c>
      <c r="Q106" s="48" t="s">
        <v>173</v>
      </c>
      <c r="R106" s="48">
        <v>55</v>
      </c>
      <c r="S106" s="18" t="s">
        <v>211</v>
      </c>
      <c r="T106" s="18"/>
    </row>
    <row r="107" spans="1:20">
      <c r="A107" s="4">
        <v>103</v>
      </c>
      <c r="B107" s="17" t="s">
        <v>63</v>
      </c>
      <c r="C107" s="63" t="s">
        <v>642</v>
      </c>
      <c r="D107" s="18" t="s">
        <v>25</v>
      </c>
      <c r="E107" s="19"/>
      <c r="F107" s="18"/>
      <c r="G107" s="19">
        <v>19</v>
      </c>
      <c r="H107" s="19">
        <v>10</v>
      </c>
      <c r="I107" s="57">
        <f t="shared" si="1"/>
        <v>29</v>
      </c>
      <c r="J107" s="48">
        <v>7896957821</v>
      </c>
      <c r="K107" s="63" t="s">
        <v>185</v>
      </c>
      <c r="L107" s="63" t="s">
        <v>201</v>
      </c>
      <c r="M107" s="63">
        <v>9508650335</v>
      </c>
      <c r="N107" s="63" t="s">
        <v>669</v>
      </c>
      <c r="O107" s="63" t="s">
        <v>670</v>
      </c>
      <c r="P107" s="62">
        <v>43636</v>
      </c>
      <c r="Q107" s="48" t="s">
        <v>173</v>
      </c>
      <c r="R107" s="48">
        <v>55</v>
      </c>
      <c r="S107" s="18" t="s">
        <v>211</v>
      </c>
      <c r="T107" s="18"/>
    </row>
    <row r="108" spans="1:20">
      <c r="A108" s="4">
        <v>104</v>
      </c>
      <c r="B108" s="17" t="s">
        <v>63</v>
      </c>
      <c r="C108" s="63" t="s">
        <v>643</v>
      </c>
      <c r="D108" s="18" t="s">
        <v>25</v>
      </c>
      <c r="E108" s="19"/>
      <c r="F108" s="18"/>
      <c r="G108" s="19">
        <v>16</v>
      </c>
      <c r="H108" s="19">
        <v>12</v>
      </c>
      <c r="I108" s="57">
        <f t="shared" si="1"/>
        <v>28</v>
      </c>
      <c r="J108" s="48">
        <v>8749810942</v>
      </c>
      <c r="K108" s="63" t="s">
        <v>179</v>
      </c>
      <c r="L108" s="63" t="s">
        <v>671</v>
      </c>
      <c r="M108" s="63">
        <v>8812808128</v>
      </c>
      <c r="N108" s="63" t="s">
        <v>672</v>
      </c>
      <c r="O108" s="63" t="s">
        <v>215</v>
      </c>
      <c r="P108" s="62">
        <v>43636</v>
      </c>
      <c r="Q108" s="48" t="s">
        <v>173</v>
      </c>
      <c r="R108" s="48">
        <v>60</v>
      </c>
      <c r="S108" s="18" t="s">
        <v>211</v>
      </c>
      <c r="T108" s="18"/>
    </row>
    <row r="109" spans="1:20">
      <c r="A109" s="4">
        <v>105</v>
      </c>
      <c r="B109" s="17" t="s">
        <v>62</v>
      </c>
      <c r="C109" s="63" t="s">
        <v>722</v>
      </c>
      <c r="D109" s="18" t="s">
        <v>25</v>
      </c>
      <c r="E109" s="19"/>
      <c r="F109" s="18"/>
      <c r="G109" s="19">
        <v>20</v>
      </c>
      <c r="H109" s="19">
        <v>24</v>
      </c>
      <c r="I109" s="57">
        <f t="shared" si="1"/>
        <v>44</v>
      </c>
      <c r="J109" s="48">
        <v>9508484808</v>
      </c>
      <c r="K109" s="63" t="s">
        <v>185</v>
      </c>
      <c r="L109" s="63" t="s">
        <v>201</v>
      </c>
      <c r="M109" s="63">
        <v>9508650335</v>
      </c>
      <c r="N109" s="63" t="s">
        <v>673</v>
      </c>
      <c r="O109" s="63" t="s">
        <v>674</v>
      </c>
      <c r="P109" s="62">
        <v>43637</v>
      </c>
      <c r="Q109" s="48" t="s">
        <v>174</v>
      </c>
      <c r="R109" s="48">
        <v>50</v>
      </c>
      <c r="S109" s="18" t="s">
        <v>211</v>
      </c>
      <c r="T109" s="18"/>
    </row>
    <row r="110" spans="1:20">
      <c r="A110" s="4">
        <v>106</v>
      </c>
      <c r="B110" s="17" t="s">
        <v>62</v>
      </c>
      <c r="C110" s="63" t="s">
        <v>723</v>
      </c>
      <c r="D110" s="18" t="s">
        <v>25</v>
      </c>
      <c r="E110" s="19"/>
      <c r="F110" s="18"/>
      <c r="G110" s="19">
        <v>31</v>
      </c>
      <c r="H110" s="19">
        <v>29</v>
      </c>
      <c r="I110" s="57">
        <f t="shared" si="1"/>
        <v>60</v>
      </c>
      <c r="J110" s="48">
        <v>7399952889</v>
      </c>
      <c r="K110" s="63" t="s">
        <v>185</v>
      </c>
      <c r="L110" s="63" t="s">
        <v>201</v>
      </c>
      <c r="M110" s="63">
        <v>9508650335</v>
      </c>
      <c r="N110" s="63" t="s">
        <v>675</v>
      </c>
      <c r="O110" s="63" t="s">
        <v>676</v>
      </c>
      <c r="P110" s="62">
        <v>43637</v>
      </c>
      <c r="Q110" s="48" t="s">
        <v>174</v>
      </c>
      <c r="R110" s="48">
        <v>35</v>
      </c>
      <c r="S110" s="18" t="s">
        <v>211</v>
      </c>
      <c r="T110" s="18"/>
    </row>
    <row r="111" spans="1:20">
      <c r="A111" s="4">
        <v>107</v>
      </c>
      <c r="B111" s="17" t="s">
        <v>62</v>
      </c>
      <c r="C111" s="63" t="s">
        <v>582</v>
      </c>
      <c r="D111" s="18" t="s">
        <v>25</v>
      </c>
      <c r="E111" s="19"/>
      <c r="F111" s="18"/>
      <c r="G111" s="19">
        <v>29</v>
      </c>
      <c r="H111" s="19">
        <v>19</v>
      </c>
      <c r="I111" s="57">
        <f t="shared" si="1"/>
        <v>48</v>
      </c>
      <c r="J111" s="48">
        <v>8822145942</v>
      </c>
      <c r="K111" s="63" t="s">
        <v>667</v>
      </c>
      <c r="L111" s="63" t="s">
        <v>677</v>
      </c>
      <c r="M111" s="63">
        <v>8876606182</v>
      </c>
      <c r="N111" s="63" t="s">
        <v>678</v>
      </c>
      <c r="O111" s="63" t="s">
        <v>679</v>
      </c>
      <c r="P111" s="62">
        <v>43637</v>
      </c>
      <c r="Q111" s="48" t="s">
        <v>174</v>
      </c>
      <c r="R111" s="48">
        <v>35</v>
      </c>
      <c r="S111" s="18" t="s">
        <v>211</v>
      </c>
      <c r="T111" s="18"/>
    </row>
    <row r="112" spans="1:20">
      <c r="A112" s="4">
        <v>108</v>
      </c>
      <c r="B112" s="17" t="s">
        <v>63</v>
      </c>
      <c r="C112" s="63" t="s">
        <v>724</v>
      </c>
      <c r="D112" s="18" t="s">
        <v>25</v>
      </c>
      <c r="E112" s="19"/>
      <c r="F112" s="18"/>
      <c r="G112" s="19">
        <v>12</v>
      </c>
      <c r="H112" s="19">
        <v>14</v>
      </c>
      <c r="I112" s="57">
        <f t="shared" si="1"/>
        <v>26</v>
      </c>
      <c r="J112" s="48">
        <v>8399847572</v>
      </c>
      <c r="K112" s="63" t="s">
        <v>667</v>
      </c>
      <c r="L112" s="63" t="s">
        <v>677</v>
      </c>
      <c r="M112" s="63">
        <v>8876606182</v>
      </c>
      <c r="N112" s="63" t="s">
        <v>680</v>
      </c>
      <c r="O112" s="63" t="s">
        <v>681</v>
      </c>
      <c r="P112" s="62">
        <v>43637</v>
      </c>
      <c r="Q112" s="48" t="s">
        <v>174</v>
      </c>
      <c r="R112" s="48">
        <v>35</v>
      </c>
      <c r="S112" s="18" t="s">
        <v>211</v>
      </c>
      <c r="T112" s="18"/>
    </row>
    <row r="113" spans="1:20">
      <c r="A113" s="4">
        <v>109</v>
      </c>
      <c r="B113" s="17" t="s">
        <v>63</v>
      </c>
      <c r="C113" s="63" t="s">
        <v>725</v>
      </c>
      <c r="D113" s="18" t="s">
        <v>25</v>
      </c>
      <c r="E113" s="19"/>
      <c r="F113" s="18"/>
      <c r="G113" s="19">
        <v>16</v>
      </c>
      <c r="H113" s="19">
        <v>10</v>
      </c>
      <c r="I113" s="57">
        <f t="shared" si="1"/>
        <v>26</v>
      </c>
      <c r="J113" s="48">
        <v>7399885889</v>
      </c>
      <c r="K113" s="63" t="s">
        <v>667</v>
      </c>
      <c r="L113" s="63" t="s">
        <v>677</v>
      </c>
      <c r="M113" s="63">
        <v>8876606182</v>
      </c>
      <c r="N113" s="63" t="s">
        <v>682</v>
      </c>
      <c r="O113" s="63" t="s">
        <v>337</v>
      </c>
      <c r="P113" s="62">
        <v>43637</v>
      </c>
      <c r="Q113" s="48" t="s">
        <v>174</v>
      </c>
      <c r="R113" s="48">
        <v>40</v>
      </c>
      <c r="S113" s="18" t="s">
        <v>211</v>
      </c>
      <c r="T113" s="18"/>
    </row>
    <row r="114" spans="1:20">
      <c r="A114" s="4">
        <v>110</v>
      </c>
      <c r="B114" s="17" t="s">
        <v>63</v>
      </c>
      <c r="C114" s="63" t="s">
        <v>726</v>
      </c>
      <c r="D114" s="18" t="s">
        <v>25</v>
      </c>
      <c r="E114" s="19"/>
      <c r="F114" s="18"/>
      <c r="G114" s="19">
        <v>12</v>
      </c>
      <c r="H114" s="19">
        <v>12</v>
      </c>
      <c r="I114" s="57">
        <f t="shared" si="1"/>
        <v>24</v>
      </c>
      <c r="J114" s="48">
        <v>9854463880</v>
      </c>
      <c r="K114" s="63" t="s">
        <v>667</v>
      </c>
      <c r="L114" s="63" t="s">
        <v>677</v>
      </c>
      <c r="M114" s="63">
        <v>8876606182</v>
      </c>
      <c r="N114" s="63" t="s">
        <v>683</v>
      </c>
      <c r="O114" s="63" t="s">
        <v>339</v>
      </c>
      <c r="P114" s="62">
        <v>43637</v>
      </c>
      <c r="Q114" s="48" t="s">
        <v>174</v>
      </c>
      <c r="R114" s="48">
        <v>35</v>
      </c>
      <c r="S114" s="18" t="s">
        <v>211</v>
      </c>
      <c r="T114" s="18"/>
    </row>
    <row r="115" spans="1:20">
      <c r="A115" s="4">
        <v>111</v>
      </c>
      <c r="B115" s="17" t="s">
        <v>63</v>
      </c>
      <c r="C115" s="63" t="s">
        <v>727</v>
      </c>
      <c r="D115" s="18" t="s">
        <v>25</v>
      </c>
      <c r="E115" s="19"/>
      <c r="F115" s="18"/>
      <c r="G115" s="19">
        <v>16</v>
      </c>
      <c r="H115" s="19">
        <v>10</v>
      </c>
      <c r="I115" s="57">
        <f t="shared" si="1"/>
        <v>26</v>
      </c>
      <c r="J115" s="48">
        <v>8876602316</v>
      </c>
      <c r="K115" s="63" t="s">
        <v>667</v>
      </c>
      <c r="L115" s="63" t="s">
        <v>677</v>
      </c>
      <c r="M115" s="63">
        <v>8876606182</v>
      </c>
      <c r="N115" s="63" t="s">
        <v>684</v>
      </c>
      <c r="O115" s="63" t="s">
        <v>685</v>
      </c>
      <c r="P115" s="62">
        <v>43637</v>
      </c>
      <c r="Q115" s="48" t="s">
        <v>174</v>
      </c>
      <c r="R115" s="48">
        <v>35</v>
      </c>
      <c r="S115" s="18" t="s">
        <v>211</v>
      </c>
      <c r="T115" s="18"/>
    </row>
    <row r="116" spans="1:20">
      <c r="A116" s="4">
        <v>112</v>
      </c>
      <c r="B116" s="17" t="s">
        <v>63</v>
      </c>
      <c r="C116" s="63" t="s">
        <v>728</v>
      </c>
      <c r="D116" s="18" t="s">
        <v>25</v>
      </c>
      <c r="E116" s="19"/>
      <c r="F116" s="18"/>
      <c r="G116" s="19">
        <v>8</v>
      </c>
      <c r="H116" s="19">
        <v>11</v>
      </c>
      <c r="I116" s="57">
        <f t="shared" si="1"/>
        <v>19</v>
      </c>
      <c r="J116" s="48">
        <v>8402934149</v>
      </c>
      <c r="K116" s="63" t="s">
        <v>667</v>
      </c>
      <c r="L116" s="63" t="s">
        <v>677</v>
      </c>
      <c r="M116" s="63">
        <v>8876606182</v>
      </c>
      <c r="N116" s="63" t="s">
        <v>686</v>
      </c>
      <c r="O116" s="63" t="s">
        <v>687</v>
      </c>
      <c r="P116" s="62">
        <v>43637</v>
      </c>
      <c r="Q116" s="48" t="s">
        <v>174</v>
      </c>
      <c r="R116" s="48">
        <v>35</v>
      </c>
      <c r="S116" s="18" t="s">
        <v>211</v>
      </c>
      <c r="T116" s="18"/>
    </row>
    <row r="117" spans="1:20">
      <c r="A117" s="4">
        <v>113</v>
      </c>
      <c r="B117" s="17" t="s">
        <v>63</v>
      </c>
      <c r="C117" s="63" t="s">
        <v>729</v>
      </c>
      <c r="D117" s="18" t="s">
        <v>25</v>
      </c>
      <c r="E117" s="19"/>
      <c r="F117" s="18"/>
      <c r="G117" s="19">
        <v>9</v>
      </c>
      <c r="H117" s="19">
        <v>12</v>
      </c>
      <c r="I117" s="57">
        <f t="shared" si="1"/>
        <v>21</v>
      </c>
      <c r="J117" s="48">
        <v>8761987327</v>
      </c>
      <c r="K117" s="63" t="s">
        <v>182</v>
      </c>
      <c r="L117" s="63" t="s">
        <v>202</v>
      </c>
      <c r="M117" s="63">
        <v>9864281901</v>
      </c>
      <c r="N117" s="63" t="s">
        <v>688</v>
      </c>
      <c r="O117" s="63" t="s">
        <v>689</v>
      </c>
      <c r="P117" s="62">
        <v>43637</v>
      </c>
      <c r="Q117" s="48" t="s">
        <v>174</v>
      </c>
      <c r="R117" s="48">
        <v>28</v>
      </c>
      <c r="S117" s="18" t="s">
        <v>211</v>
      </c>
      <c r="T117" s="18"/>
    </row>
    <row r="118" spans="1:20">
      <c r="A118" s="4">
        <v>114</v>
      </c>
      <c r="B118" s="17" t="s">
        <v>62</v>
      </c>
      <c r="C118" s="63" t="s">
        <v>583</v>
      </c>
      <c r="D118" s="18" t="s">
        <v>25</v>
      </c>
      <c r="E118" s="19"/>
      <c r="F118" s="18"/>
      <c r="G118" s="19">
        <v>22</v>
      </c>
      <c r="H118" s="19">
        <v>27</v>
      </c>
      <c r="I118" s="57">
        <f t="shared" si="1"/>
        <v>49</v>
      </c>
      <c r="J118" s="48">
        <v>9508603045</v>
      </c>
      <c r="K118" s="63" t="s">
        <v>182</v>
      </c>
      <c r="L118" s="63" t="s">
        <v>202</v>
      </c>
      <c r="M118" s="63">
        <v>9864281901</v>
      </c>
      <c r="N118" s="63" t="s">
        <v>688</v>
      </c>
      <c r="O118" s="63" t="s">
        <v>689</v>
      </c>
      <c r="P118" s="62">
        <v>43640</v>
      </c>
      <c r="Q118" s="48" t="s">
        <v>170</v>
      </c>
      <c r="R118" s="48">
        <v>28</v>
      </c>
      <c r="S118" s="18" t="s">
        <v>211</v>
      </c>
      <c r="T118" s="18"/>
    </row>
    <row r="119" spans="1:20">
      <c r="A119" s="4">
        <v>115</v>
      </c>
      <c r="B119" s="17" t="s">
        <v>62</v>
      </c>
      <c r="C119" s="63" t="s">
        <v>730</v>
      </c>
      <c r="D119" s="18" t="s">
        <v>25</v>
      </c>
      <c r="E119" s="19"/>
      <c r="F119" s="18"/>
      <c r="G119" s="19">
        <v>24</v>
      </c>
      <c r="H119" s="19">
        <v>31</v>
      </c>
      <c r="I119" s="57">
        <f t="shared" si="1"/>
        <v>55</v>
      </c>
      <c r="J119" s="48">
        <v>9864383177</v>
      </c>
      <c r="K119" s="63" t="s">
        <v>182</v>
      </c>
      <c r="L119" s="63" t="s">
        <v>202</v>
      </c>
      <c r="M119" s="63">
        <v>9864281901</v>
      </c>
      <c r="N119" s="63" t="s">
        <v>688</v>
      </c>
      <c r="O119" s="63" t="s">
        <v>689</v>
      </c>
      <c r="P119" s="62">
        <v>43640</v>
      </c>
      <c r="Q119" s="48" t="s">
        <v>170</v>
      </c>
      <c r="R119" s="48">
        <v>28</v>
      </c>
      <c r="S119" s="18" t="s">
        <v>211</v>
      </c>
      <c r="T119" s="18"/>
    </row>
    <row r="120" spans="1:20">
      <c r="A120" s="4">
        <v>116</v>
      </c>
      <c r="B120" s="17" t="s">
        <v>62</v>
      </c>
      <c r="C120" s="63" t="s">
        <v>577</v>
      </c>
      <c r="D120" s="18" t="s">
        <v>25</v>
      </c>
      <c r="E120" s="19"/>
      <c r="F120" s="18"/>
      <c r="G120" s="19">
        <v>18</v>
      </c>
      <c r="H120" s="19">
        <v>14</v>
      </c>
      <c r="I120" s="57">
        <f t="shared" si="1"/>
        <v>32</v>
      </c>
      <c r="J120" s="48">
        <v>9859286003</v>
      </c>
      <c r="K120" s="63" t="s">
        <v>690</v>
      </c>
      <c r="L120" s="63" t="s">
        <v>691</v>
      </c>
      <c r="M120" s="63">
        <v>9678542080</v>
      </c>
      <c r="N120" s="63" t="s">
        <v>692</v>
      </c>
      <c r="O120" s="63" t="s">
        <v>693</v>
      </c>
      <c r="P120" s="62">
        <v>43640</v>
      </c>
      <c r="Q120" s="48" t="s">
        <v>170</v>
      </c>
      <c r="R120" s="48">
        <v>33</v>
      </c>
      <c r="S120" s="18" t="s">
        <v>211</v>
      </c>
      <c r="T120" s="18"/>
    </row>
    <row r="121" spans="1:20">
      <c r="A121" s="4">
        <v>117</v>
      </c>
      <c r="B121" s="17" t="s">
        <v>62</v>
      </c>
      <c r="C121" s="63" t="s">
        <v>578</v>
      </c>
      <c r="D121" s="18" t="s">
        <v>25</v>
      </c>
      <c r="E121" s="19"/>
      <c r="F121" s="18"/>
      <c r="G121" s="19">
        <v>12</v>
      </c>
      <c r="H121" s="19">
        <v>14</v>
      </c>
      <c r="I121" s="57">
        <f t="shared" si="1"/>
        <v>26</v>
      </c>
      <c r="J121" s="48">
        <v>9577386675</v>
      </c>
      <c r="K121" s="63" t="s">
        <v>690</v>
      </c>
      <c r="L121" s="63" t="s">
        <v>691</v>
      </c>
      <c r="M121" s="63">
        <v>9678542080</v>
      </c>
      <c r="N121" s="63" t="s">
        <v>694</v>
      </c>
      <c r="O121" s="63" t="s">
        <v>695</v>
      </c>
      <c r="P121" s="62">
        <v>43640</v>
      </c>
      <c r="Q121" s="48" t="s">
        <v>170</v>
      </c>
      <c r="R121" s="48">
        <v>40</v>
      </c>
      <c r="S121" s="18" t="s">
        <v>211</v>
      </c>
      <c r="T121" s="18"/>
    </row>
    <row r="122" spans="1:20">
      <c r="A122" s="4">
        <v>118</v>
      </c>
      <c r="B122" s="17" t="s">
        <v>63</v>
      </c>
      <c r="C122" s="63" t="s">
        <v>589</v>
      </c>
      <c r="D122" s="18" t="s">
        <v>25</v>
      </c>
      <c r="E122" s="19"/>
      <c r="F122" s="18"/>
      <c r="G122" s="19">
        <v>16</v>
      </c>
      <c r="H122" s="19">
        <v>12</v>
      </c>
      <c r="I122" s="57">
        <f t="shared" si="1"/>
        <v>28</v>
      </c>
      <c r="J122" s="48" t="s">
        <v>662</v>
      </c>
      <c r="K122" s="63" t="s">
        <v>690</v>
      </c>
      <c r="L122" s="63" t="s">
        <v>691</v>
      </c>
      <c r="M122" s="63">
        <v>9678542080</v>
      </c>
      <c r="N122" s="63" t="s">
        <v>696</v>
      </c>
      <c r="O122" s="63" t="s">
        <v>697</v>
      </c>
      <c r="P122" s="62">
        <v>43640</v>
      </c>
      <c r="Q122" s="48" t="s">
        <v>170</v>
      </c>
      <c r="R122" s="48">
        <v>40</v>
      </c>
      <c r="S122" s="18" t="s">
        <v>211</v>
      </c>
      <c r="T122" s="18"/>
    </row>
    <row r="123" spans="1:20">
      <c r="A123" s="4">
        <v>119</v>
      </c>
      <c r="B123" s="17" t="s">
        <v>63</v>
      </c>
      <c r="C123" s="63" t="s">
        <v>590</v>
      </c>
      <c r="D123" s="18" t="s">
        <v>25</v>
      </c>
      <c r="E123" s="19"/>
      <c r="F123" s="18"/>
      <c r="G123" s="19">
        <v>13</v>
      </c>
      <c r="H123" s="19">
        <v>18</v>
      </c>
      <c r="I123" s="57">
        <f t="shared" si="1"/>
        <v>31</v>
      </c>
      <c r="J123" s="48" t="s">
        <v>663</v>
      </c>
      <c r="K123" s="63" t="s">
        <v>1152</v>
      </c>
      <c r="L123" s="63" t="s">
        <v>1153</v>
      </c>
      <c r="M123" s="63">
        <v>9854690012</v>
      </c>
      <c r="N123" s="63" t="s">
        <v>1154</v>
      </c>
      <c r="O123" s="63" t="s">
        <v>1155</v>
      </c>
      <c r="P123" s="62">
        <v>43273</v>
      </c>
      <c r="Q123" s="48" t="s">
        <v>170</v>
      </c>
      <c r="R123" s="48">
        <v>55</v>
      </c>
      <c r="S123" s="18" t="s">
        <v>211</v>
      </c>
      <c r="T123" s="18"/>
    </row>
    <row r="124" spans="1:20">
      <c r="A124" s="4">
        <v>120</v>
      </c>
      <c r="B124" s="17" t="s">
        <v>63</v>
      </c>
      <c r="C124" s="63" t="s">
        <v>591</v>
      </c>
      <c r="D124" s="18" t="s">
        <v>25</v>
      </c>
      <c r="E124" s="19"/>
      <c r="F124" s="18"/>
      <c r="G124" s="19">
        <v>17</v>
      </c>
      <c r="H124" s="19">
        <v>12</v>
      </c>
      <c r="I124" s="57">
        <f t="shared" si="1"/>
        <v>29</v>
      </c>
      <c r="J124" s="48" t="s">
        <v>664</v>
      </c>
      <c r="K124" s="63" t="s">
        <v>1152</v>
      </c>
      <c r="L124" s="63" t="s">
        <v>1153</v>
      </c>
      <c r="M124" s="63">
        <v>9854690012</v>
      </c>
      <c r="N124" s="63" t="s">
        <v>1156</v>
      </c>
      <c r="O124" s="63" t="s">
        <v>1157</v>
      </c>
      <c r="P124" s="62">
        <v>43640</v>
      </c>
      <c r="Q124" s="48" t="s">
        <v>170</v>
      </c>
      <c r="R124" s="48">
        <v>55</v>
      </c>
      <c r="S124" s="18" t="s">
        <v>211</v>
      </c>
      <c r="T124" s="18"/>
    </row>
    <row r="125" spans="1:20">
      <c r="A125" s="4">
        <v>121</v>
      </c>
      <c r="B125" s="17" t="s">
        <v>63</v>
      </c>
      <c r="C125" s="63" t="s">
        <v>592</v>
      </c>
      <c r="D125" s="18" t="s">
        <v>25</v>
      </c>
      <c r="E125" s="19"/>
      <c r="F125" s="18"/>
      <c r="G125" s="19">
        <v>12</v>
      </c>
      <c r="H125" s="19">
        <v>21</v>
      </c>
      <c r="I125" s="57">
        <f t="shared" si="1"/>
        <v>33</v>
      </c>
      <c r="J125" s="48" t="s">
        <v>665</v>
      </c>
      <c r="K125" s="63" t="s">
        <v>1152</v>
      </c>
      <c r="L125" s="63" t="s">
        <v>1153</v>
      </c>
      <c r="M125" s="63">
        <v>9854690012</v>
      </c>
      <c r="N125" s="63" t="s">
        <v>1158</v>
      </c>
      <c r="O125" s="63" t="s">
        <v>232</v>
      </c>
      <c r="P125" s="62">
        <v>43640</v>
      </c>
      <c r="Q125" s="48" t="s">
        <v>170</v>
      </c>
      <c r="R125" s="48">
        <v>60</v>
      </c>
      <c r="S125" s="18" t="s">
        <v>211</v>
      </c>
      <c r="T125" s="18"/>
    </row>
    <row r="126" spans="1:20">
      <c r="A126" s="4">
        <v>122</v>
      </c>
      <c r="B126" s="17" t="s">
        <v>62</v>
      </c>
      <c r="C126" s="63" t="s">
        <v>555</v>
      </c>
      <c r="D126" s="18" t="s">
        <v>25</v>
      </c>
      <c r="E126" s="19"/>
      <c r="F126" s="18"/>
      <c r="G126" s="19">
        <v>23</v>
      </c>
      <c r="H126" s="19">
        <v>17</v>
      </c>
      <c r="I126" s="57">
        <f t="shared" si="1"/>
        <v>40</v>
      </c>
      <c r="J126" s="48">
        <v>9613043100</v>
      </c>
      <c r="K126" s="63" t="s">
        <v>334</v>
      </c>
      <c r="L126" s="63" t="s">
        <v>199</v>
      </c>
      <c r="M126" s="63">
        <v>9707372720</v>
      </c>
      <c r="N126" s="63" t="s">
        <v>1082</v>
      </c>
      <c r="O126" s="63" t="s">
        <v>1086</v>
      </c>
      <c r="P126" s="62">
        <v>43641</v>
      </c>
      <c r="Q126" s="48" t="s">
        <v>171</v>
      </c>
      <c r="R126" s="48">
        <v>50</v>
      </c>
      <c r="S126" s="18" t="s">
        <v>211</v>
      </c>
      <c r="T126" s="18"/>
    </row>
    <row r="127" spans="1:20">
      <c r="A127" s="4">
        <v>123</v>
      </c>
      <c r="B127" s="17" t="s">
        <v>62</v>
      </c>
      <c r="C127" s="63" t="s">
        <v>556</v>
      </c>
      <c r="D127" s="18" t="s">
        <v>25</v>
      </c>
      <c r="E127" s="19"/>
      <c r="F127" s="18"/>
      <c r="G127" s="19">
        <v>19</v>
      </c>
      <c r="H127" s="19">
        <v>17</v>
      </c>
      <c r="I127" s="57">
        <f t="shared" si="1"/>
        <v>36</v>
      </c>
      <c r="J127" s="48">
        <v>9854558400</v>
      </c>
      <c r="K127" s="63" t="s">
        <v>334</v>
      </c>
      <c r="L127" s="63" t="s">
        <v>199</v>
      </c>
      <c r="M127" s="63">
        <v>9707372720</v>
      </c>
      <c r="N127" s="63" t="s">
        <v>1083</v>
      </c>
      <c r="O127" s="63" t="s">
        <v>335</v>
      </c>
      <c r="P127" s="62">
        <v>43641</v>
      </c>
      <c r="Q127" s="48" t="s">
        <v>171</v>
      </c>
      <c r="R127" s="48">
        <v>28</v>
      </c>
      <c r="S127" s="18" t="s">
        <v>211</v>
      </c>
      <c r="T127" s="18"/>
    </row>
    <row r="128" spans="1:20">
      <c r="A128" s="4">
        <v>124</v>
      </c>
      <c r="B128" s="17" t="s">
        <v>62</v>
      </c>
      <c r="C128" s="63" t="s">
        <v>557</v>
      </c>
      <c r="D128" s="18" t="s">
        <v>25</v>
      </c>
      <c r="E128" s="19"/>
      <c r="F128" s="18"/>
      <c r="G128" s="19">
        <v>16</v>
      </c>
      <c r="H128" s="19">
        <v>21</v>
      </c>
      <c r="I128" s="57">
        <f t="shared" si="1"/>
        <v>37</v>
      </c>
      <c r="J128" s="48">
        <v>9707427740</v>
      </c>
      <c r="K128" s="63" t="s">
        <v>334</v>
      </c>
      <c r="L128" s="63" t="s">
        <v>199</v>
      </c>
      <c r="M128" s="63">
        <v>9707372720</v>
      </c>
      <c r="N128" s="63" t="s">
        <v>1084</v>
      </c>
      <c r="O128" s="63" t="s">
        <v>355</v>
      </c>
      <c r="P128" s="62">
        <v>43641</v>
      </c>
      <c r="Q128" s="48" t="s">
        <v>171</v>
      </c>
      <c r="R128" s="48">
        <v>28</v>
      </c>
      <c r="S128" s="18" t="s">
        <v>211</v>
      </c>
      <c r="T128" s="18"/>
    </row>
    <row r="129" spans="1:20">
      <c r="A129" s="4">
        <v>125</v>
      </c>
      <c r="B129" s="17" t="s">
        <v>62</v>
      </c>
      <c r="C129" s="63" t="s">
        <v>558</v>
      </c>
      <c r="D129" s="18" t="s">
        <v>25</v>
      </c>
      <c r="E129" s="19"/>
      <c r="F129" s="18"/>
      <c r="G129" s="19">
        <v>14</v>
      </c>
      <c r="H129" s="19">
        <v>16</v>
      </c>
      <c r="I129" s="57">
        <f t="shared" si="1"/>
        <v>30</v>
      </c>
      <c r="J129" s="48">
        <v>8753061887</v>
      </c>
      <c r="K129" s="63" t="s">
        <v>334</v>
      </c>
      <c r="L129" s="63" t="s">
        <v>199</v>
      </c>
      <c r="M129" s="63">
        <v>9707372720</v>
      </c>
      <c r="N129" s="63" t="s">
        <v>1085</v>
      </c>
      <c r="O129" s="63" t="s">
        <v>1087</v>
      </c>
      <c r="P129" s="62">
        <v>43641</v>
      </c>
      <c r="Q129" s="48" t="s">
        <v>171</v>
      </c>
      <c r="R129" s="48">
        <v>33</v>
      </c>
      <c r="S129" s="18" t="s">
        <v>211</v>
      </c>
      <c r="T129" s="18"/>
    </row>
    <row r="130" spans="1:20">
      <c r="A130" s="4">
        <v>126</v>
      </c>
      <c r="B130" s="17" t="s">
        <v>63</v>
      </c>
      <c r="C130" s="63" t="s">
        <v>559</v>
      </c>
      <c r="D130" s="18" t="s">
        <v>25</v>
      </c>
      <c r="E130" s="19"/>
      <c r="F130" s="18"/>
      <c r="G130" s="19">
        <v>9</v>
      </c>
      <c r="H130" s="19">
        <v>17</v>
      </c>
      <c r="I130" s="57">
        <f t="shared" si="1"/>
        <v>26</v>
      </c>
      <c r="J130" s="48">
        <v>9954567885</v>
      </c>
      <c r="K130" s="63" t="s">
        <v>184</v>
      </c>
      <c r="L130" s="63" t="s">
        <v>1159</v>
      </c>
      <c r="M130" s="63">
        <v>9854675320</v>
      </c>
      <c r="N130" s="63" t="s">
        <v>1160</v>
      </c>
      <c r="O130" s="63" t="s">
        <v>1161</v>
      </c>
      <c r="P130" s="62">
        <v>43641</v>
      </c>
      <c r="Q130" s="48" t="s">
        <v>171</v>
      </c>
      <c r="R130" s="48">
        <v>40</v>
      </c>
      <c r="S130" s="18" t="s">
        <v>211</v>
      </c>
      <c r="T130" s="18"/>
    </row>
    <row r="131" spans="1:20">
      <c r="A131" s="4">
        <v>127</v>
      </c>
      <c r="B131" s="17" t="s">
        <v>63</v>
      </c>
      <c r="C131" s="63" t="s">
        <v>560</v>
      </c>
      <c r="D131" s="18" t="s">
        <v>25</v>
      </c>
      <c r="E131" s="19"/>
      <c r="F131" s="18"/>
      <c r="G131" s="19">
        <v>13</v>
      </c>
      <c r="H131" s="19">
        <v>15</v>
      </c>
      <c r="I131" s="57">
        <f t="shared" si="1"/>
        <v>28</v>
      </c>
      <c r="J131" s="48" t="s">
        <v>648</v>
      </c>
      <c r="K131" s="63" t="s">
        <v>184</v>
      </c>
      <c r="L131" s="63" t="s">
        <v>1159</v>
      </c>
      <c r="M131" s="63">
        <v>9854675320</v>
      </c>
      <c r="N131" s="63" t="s">
        <v>1160</v>
      </c>
      <c r="O131" s="63" t="s">
        <v>1161</v>
      </c>
      <c r="P131" s="62">
        <v>43641</v>
      </c>
      <c r="Q131" s="48" t="s">
        <v>171</v>
      </c>
      <c r="R131" s="48">
        <v>40</v>
      </c>
      <c r="S131" s="18" t="s">
        <v>211</v>
      </c>
      <c r="T131" s="18"/>
    </row>
    <row r="132" spans="1:20">
      <c r="A132" s="4">
        <v>128</v>
      </c>
      <c r="B132" s="17" t="s">
        <v>63</v>
      </c>
      <c r="C132" s="63" t="s">
        <v>561</v>
      </c>
      <c r="D132" s="18" t="s">
        <v>25</v>
      </c>
      <c r="E132" s="19"/>
      <c r="F132" s="18"/>
      <c r="G132" s="19">
        <v>12</v>
      </c>
      <c r="H132" s="19">
        <v>14</v>
      </c>
      <c r="I132" s="57">
        <f t="shared" si="1"/>
        <v>26</v>
      </c>
      <c r="J132" s="48" t="s">
        <v>166</v>
      </c>
      <c r="K132" s="63" t="s">
        <v>184</v>
      </c>
      <c r="L132" s="63" t="s">
        <v>1159</v>
      </c>
      <c r="M132" s="63">
        <v>9854675320</v>
      </c>
      <c r="N132" s="63" t="s">
        <v>1160</v>
      </c>
      <c r="O132" s="63" t="s">
        <v>1161</v>
      </c>
      <c r="P132" s="62">
        <v>43641</v>
      </c>
      <c r="Q132" s="48" t="s">
        <v>171</v>
      </c>
      <c r="R132" s="48">
        <v>55</v>
      </c>
      <c r="S132" s="18" t="s">
        <v>211</v>
      </c>
      <c r="T132" s="18"/>
    </row>
    <row r="133" spans="1:20">
      <c r="A133" s="4">
        <v>129</v>
      </c>
      <c r="B133" s="17" t="s">
        <v>63</v>
      </c>
      <c r="C133" s="63" t="s">
        <v>562</v>
      </c>
      <c r="D133" s="18" t="s">
        <v>25</v>
      </c>
      <c r="E133" s="19"/>
      <c r="F133" s="18"/>
      <c r="G133" s="19">
        <v>11</v>
      </c>
      <c r="H133" s="19">
        <v>7</v>
      </c>
      <c r="I133" s="57">
        <f t="shared" si="1"/>
        <v>18</v>
      </c>
      <c r="J133" s="48" t="s">
        <v>166</v>
      </c>
      <c r="K133" s="63" t="s">
        <v>184</v>
      </c>
      <c r="L133" s="63" t="s">
        <v>1159</v>
      </c>
      <c r="M133" s="63">
        <v>9854675320</v>
      </c>
      <c r="N133" s="63" t="s">
        <v>1160</v>
      </c>
      <c r="O133" s="63" t="s">
        <v>1161</v>
      </c>
      <c r="P133" s="62">
        <v>43641</v>
      </c>
      <c r="Q133" s="48" t="s">
        <v>171</v>
      </c>
      <c r="R133" s="48">
        <v>55</v>
      </c>
      <c r="S133" s="18" t="s">
        <v>211</v>
      </c>
      <c r="T133" s="18"/>
    </row>
    <row r="134" spans="1:20">
      <c r="A134" s="4">
        <v>130</v>
      </c>
      <c r="B134" s="17" t="s">
        <v>63</v>
      </c>
      <c r="C134" s="63" t="s">
        <v>563</v>
      </c>
      <c r="D134" s="18" t="s">
        <v>25</v>
      </c>
      <c r="E134" s="19"/>
      <c r="F134" s="18"/>
      <c r="G134" s="19">
        <v>5</v>
      </c>
      <c r="H134" s="19">
        <v>9</v>
      </c>
      <c r="I134" s="57">
        <f t="shared" ref="I134:I164" si="2">SUM(G134:H134)</f>
        <v>14</v>
      </c>
      <c r="J134" s="48" t="s">
        <v>166</v>
      </c>
      <c r="K134" s="63" t="s">
        <v>184</v>
      </c>
      <c r="L134" s="63" t="s">
        <v>1159</v>
      </c>
      <c r="M134" s="63">
        <v>9854675320</v>
      </c>
      <c r="N134" s="63" t="s">
        <v>1160</v>
      </c>
      <c r="O134" s="63" t="s">
        <v>1161</v>
      </c>
      <c r="P134" s="62">
        <v>43641</v>
      </c>
      <c r="Q134" s="48" t="s">
        <v>171</v>
      </c>
      <c r="R134" s="48">
        <v>60</v>
      </c>
      <c r="S134" s="18" t="s">
        <v>211</v>
      </c>
      <c r="T134" s="18"/>
    </row>
    <row r="135" spans="1:20">
      <c r="A135" s="4">
        <v>131</v>
      </c>
      <c r="B135" s="17" t="s">
        <v>63</v>
      </c>
      <c r="C135" s="63" t="s">
        <v>564</v>
      </c>
      <c r="D135" s="18" t="s">
        <v>25</v>
      </c>
      <c r="E135" s="19"/>
      <c r="F135" s="18"/>
      <c r="G135" s="19">
        <v>14</v>
      </c>
      <c r="H135" s="19">
        <v>7</v>
      </c>
      <c r="I135" s="57">
        <f t="shared" si="2"/>
        <v>21</v>
      </c>
      <c r="J135" s="48">
        <v>9577284067</v>
      </c>
      <c r="K135" s="63" t="s">
        <v>182</v>
      </c>
      <c r="L135" s="63" t="s">
        <v>202</v>
      </c>
      <c r="M135" s="63">
        <v>9864281901</v>
      </c>
      <c r="N135" s="63" t="s">
        <v>368</v>
      </c>
      <c r="O135" s="63" t="s">
        <v>367</v>
      </c>
      <c r="P135" s="62">
        <v>43641</v>
      </c>
      <c r="Q135" s="48" t="s">
        <v>171</v>
      </c>
      <c r="R135" s="48">
        <v>50</v>
      </c>
      <c r="S135" s="18" t="s">
        <v>211</v>
      </c>
      <c r="T135" s="18"/>
    </row>
    <row r="136" spans="1:20">
      <c r="A136" s="4">
        <v>132</v>
      </c>
      <c r="B136" s="17" t="s">
        <v>63</v>
      </c>
      <c r="C136" s="63" t="s">
        <v>565</v>
      </c>
      <c r="D136" s="18" t="s">
        <v>25</v>
      </c>
      <c r="E136" s="19"/>
      <c r="F136" s="18"/>
      <c r="G136" s="19">
        <v>8</v>
      </c>
      <c r="H136" s="19">
        <v>7</v>
      </c>
      <c r="I136" s="57">
        <f t="shared" si="2"/>
        <v>15</v>
      </c>
      <c r="J136" s="48">
        <v>8721862875</v>
      </c>
      <c r="K136" s="63" t="s">
        <v>182</v>
      </c>
      <c r="L136" s="63" t="s">
        <v>202</v>
      </c>
      <c r="M136" s="63">
        <v>9864281901</v>
      </c>
      <c r="N136" s="63" t="s">
        <v>688</v>
      </c>
      <c r="O136" s="63" t="s">
        <v>689</v>
      </c>
      <c r="P136" s="62">
        <v>43641</v>
      </c>
      <c r="Q136" s="48" t="s">
        <v>171</v>
      </c>
      <c r="R136" s="48">
        <v>55</v>
      </c>
      <c r="S136" s="18" t="s">
        <v>211</v>
      </c>
      <c r="T136" s="18"/>
    </row>
    <row r="137" spans="1:20">
      <c r="A137" s="4">
        <v>133</v>
      </c>
      <c r="B137" s="17" t="s">
        <v>62</v>
      </c>
      <c r="C137" s="63" t="s">
        <v>566</v>
      </c>
      <c r="D137" s="18" t="s">
        <v>25</v>
      </c>
      <c r="E137" s="19"/>
      <c r="F137" s="18"/>
      <c r="G137" s="19">
        <v>12</v>
      </c>
      <c r="H137" s="19">
        <v>9</v>
      </c>
      <c r="I137" s="57">
        <f t="shared" si="2"/>
        <v>21</v>
      </c>
      <c r="J137" s="48">
        <v>9706450729</v>
      </c>
      <c r="K137" s="63" t="s">
        <v>176</v>
      </c>
      <c r="L137" s="63" t="s">
        <v>194</v>
      </c>
      <c r="M137" s="63">
        <v>8822182958</v>
      </c>
      <c r="N137" s="63" t="s">
        <v>1187</v>
      </c>
      <c r="O137" s="63" t="s">
        <v>1188</v>
      </c>
      <c r="P137" s="62">
        <v>43642</v>
      </c>
      <c r="Q137" s="48" t="s">
        <v>172</v>
      </c>
      <c r="R137" s="48">
        <v>60</v>
      </c>
      <c r="S137" s="18" t="s">
        <v>211</v>
      </c>
      <c r="T137" s="18"/>
    </row>
    <row r="138" spans="1:20">
      <c r="A138" s="4">
        <v>134</v>
      </c>
      <c r="B138" s="17" t="s">
        <v>62</v>
      </c>
      <c r="C138" s="63" t="s">
        <v>567</v>
      </c>
      <c r="D138" s="18" t="s">
        <v>25</v>
      </c>
      <c r="E138" s="19"/>
      <c r="F138" s="18"/>
      <c r="G138" s="19">
        <v>12</v>
      </c>
      <c r="H138" s="19">
        <v>18</v>
      </c>
      <c r="I138" s="57">
        <f t="shared" si="2"/>
        <v>30</v>
      </c>
      <c r="J138" s="48">
        <v>8753037464</v>
      </c>
      <c r="K138" s="63" t="s">
        <v>176</v>
      </c>
      <c r="L138" s="63" t="s">
        <v>194</v>
      </c>
      <c r="M138" s="63">
        <v>8822182958</v>
      </c>
      <c r="N138" s="63" t="s">
        <v>1189</v>
      </c>
      <c r="O138" s="63" t="s">
        <v>1190</v>
      </c>
      <c r="P138" s="62">
        <v>43642</v>
      </c>
      <c r="Q138" s="48" t="s">
        <v>172</v>
      </c>
      <c r="R138" s="48">
        <v>50</v>
      </c>
      <c r="S138" s="18" t="s">
        <v>211</v>
      </c>
      <c r="T138" s="18"/>
    </row>
    <row r="139" spans="1:20">
      <c r="A139" s="4">
        <v>135</v>
      </c>
      <c r="B139" s="17" t="s">
        <v>62</v>
      </c>
      <c r="C139" s="63" t="s">
        <v>568</v>
      </c>
      <c r="D139" s="18" t="s">
        <v>25</v>
      </c>
      <c r="E139" s="19"/>
      <c r="F139" s="18"/>
      <c r="G139" s="19">
        <v>9</v>
      </c>
      <c r="H139" s="19">
        <v>15</v>
      </c>
      <c r="I139" s="57">
        <f t="shared" si="2"/>
        <v>24</v>
      </c>
      <c r="J139" s="48">
        <v>7399370282</v>
      </c>
      <c r="K139" s="63" t="s">
        <v>176</v>
      </c>
      <c r="L139" s="63" t="s">
        <v>194</v>
      </c>
      <c r="M139" s="63">
        <v>8822182958</v>
      </c>
      <c r="N139" s="63" t="s">
        <v>1191</v>
      </c>
      <c r="O139" s="63" t="s">
        <v>1192</v>
      </c>
      <c r="P139" s="62">
        <v>43642</v>
      </c>
      <c r="Q139" s="48" t="s">
        <v>172</v>
      </c>
      <c r="R139" s="48">
        <v>28</v>
      </c>
      <c r="S139" s="18" t="s">
        <v>211</v>
      </c>
      <c r="T139" s="18"/>
    </row>
    <row r="140" spans="1:20">
      <c r="A140" s="4">
        <v>136</v>
      </c>
      <c r="B140" s="17" t="s">
        <v>62</v>
      </c>
      <c r="C140" s="63" t="s">
        <v>569</v>
      </c>
      <c r="D140" s="18" t="s">
        <v>25</v>
      </c>
      <c r="E140" s="19"/>
      <c r="F140" s="18"/>
      <c r="G140" s="19">
        <v>7</v>
      </c>
      <c r="H140" s="19">
        <v>19</v>
      </c>
      <c r="I140" s="57">
        <f t="shared" si="2"/>
        <v>26</v>
      </c>
      <c r="J140" s="48">
        <v>9957735058</v>
      </c>
      <c r="K140" s="63" t="s">
        <v>176</v>
      </c>
      <c r="L140" s="63" t="s">
        <v>194</v>
      </c>
      <c r="M140" s="63">
        <v>8822182958</v>
      </c>
      <c r="N140" s="63" t="s">
        <v>1191</v>
      </c>
      <c r="O140" s="63" t="s">
        <v>1192</v>
      </c>
      <c r="P140" s="62">
        <v>43642</v>
      </c>
      <c r="Q140" s="48" t="s">
        <v>172</v>
      </c>
      <c r="R140" s="48">
        <v>28</v>
      </c>
      <c r="S140" s="18" t="s">
        <v>211</v>
      </c>
      <c r="T140" s="18"/>
    </row>
    <row r="141" spans="1:20">
      <c r="A141" s="4">
        <v>137</v>
      </c>
      <c r="B141" s="17" t="s">
        <v>62</v>
      </c>
      <c r="C141" s="63" t="s">
        <v>570</v>
      </c>
      <c r="D141" s="18" t="s">
        <v>25</v>
      </c>
      <c r="E141" s="19"/>
      <c r="F141" s="18"/>
      <c r="G141" s="19">
        <v>16</v>
      </c>
      <c r="H141" s="19">
        <v>17</v>
      </c>
      <c r="I141" s="57">
        <f t="shared" si="2"/>
        <v>33</v>
      </c>
      <c r="J141" s="48">
        <v>8467600050</v>
      </c>
      <c r="K141" s="63" t="s">
        <v>176</v>
      </c>
      <c r="L141" s="63" t="s">
        <v>194</v>
      </c>
      <c r="M141" s="63">
        <v>8822182958</v>
      </c>
      <c r="N141" s="63" t="s">
        <v>1191</v>
      </c>
      <c r="O141" s="63" t="s">
        <v>1192</v>
      </c>
      <c r="P141" s="62">
        <v>43642</v>
      </c>
      <c r="Q141" s="48" t="s">
        <v>172</v>
      </c>
      <c r="R141" s="48">
        <v>33</v>
      </c>
      <c r="S141" s="18" t="s">
        <v>211</v>
      </c>
      <c r="T141" s="18"/>
    </row>
    <row r="142" spans="1:20">
      <c r="A142" s="4">
        <v>138</v>
      </c>
      <c r="B142" s="17" t="s">
        <v>63</v>
      </c>
      <c r="C142" s="63" t="s">
        <v>571</v>
      </c>
      <c r="D142" s="18" t="s">
        <v>25</v>
      </c>
      <c r="E142" s="19"/>
      <c r="F142" s="18"/>
      <c r="G142" s="19">
        <v>9</v>
      </c>
      <c r="H142" s="19">
        <v>12</v>
      </c>
      <c r="I142" s="57">
        <f t="shared" si="2"/>
        <v>21</v>
      </c>
      <c r="J142" s="48" t="s">
        <v>649</v>
      </c>
      <c r="K142" s="63" t="s">
        <v>191</v>
      </c>
      <c r="L142" s="63" t="s">
        <v>1162</v>
      </c>
      <c r="M142" s="63">
        <v>9864416257</v>
      </c>
      <c r="N142" s="63" t="s">
        <v>1163</v>
      </c>
      <c r="O142" s="63" t="s">
        <v>1164</v>
      </c>
      <c r="P142" s="62">
        <v>43642</v>
      </c>
      <c r="Q142" s="48" t="s">
        <v>172</v>
      </c>
      <c r="R142" s="48">
        <v>40</v>
      </c>
      <c r="S142" s="18" t="s">
        <v>211</v>
      </c>
      <c r="T142" s="18"/>
    </row>
    <row r="143" spans="1:20">
      <c r="A143" s="4">
        <v>139</v>
      </c>
      <c r="B143" s="17" t="s">
        <v>63</v>
      </c>
      <c r="C143" s="63" t="s">
        <v>572</v>
      </c>
      <c r="D143" s="18" t="s">
        <v>25</v>
      </c>
      <c r="E143" s="19"/>
      <c r="F143" s="18"/>
      <c r="G143" s="19">
        <v>9</v>
      </c>
      <c r="H143" s="19">
        <v>13</v>
      </c>
      <c r="I143" s="57">
        <f t="shared" si="2"/>
        <v>22</v>
      </c>
      <c r="J143" s="48" t="s">
        <v>650</v>
      </c>
      <c r="K143" s="63" t="s">
        <v>191</v>
      </c>
      <c r="L143" s="63" t="s">
        <v>1162</v>
      </c>
      <c r="M143" s="63">
        <v>9864416257</v>
      </c>
      <c r="N143" s="63" t="s">
        <v>1165</v>
      </c>
      <c r="O143" s="63" t="s">
        <v>1166</v>
      </c>
      <c r="P143" s="62">
        <v>43642</v>
      </c>
      <c r="Q143" s="48" t="s">
        <v>172</v>
      </c>
      <c r="R143" s="48">
        <v>40</v>
      </c>
      <c r="S143" s="18" t="s">
        <v>211</v>
      </c>
      <c r="T143" s="18"/>
    </row>
    <row r="144" spans="1:20">
      <c r="A144" s="4">
        <v>140</v>
      </c>
      <c r="B144" s="17" t="s">
        <v>63</v>
      </c>
      <c r="C144" s="63" t="s">
        <v>573</v>
      </c>
      <c r="D144" s="18" t="s">
        <v>25</v>
      </c>
      <c r="E144" s="19"/>
      <c r="F144" s="18"/>
      <c r="G144" s="19">
        <v>18</v>
      </c>
      <c r="H144" s="19">
        <v>13</v>
      </c>
      <c r="I144" s="57">
        <f t="shared" si="2"/>
        <v>31</v>
      </c>
      <c r="J144" s="48" t="s">
        <v>651</v>
      </c>
      <c r="K144" s="63" t="s">
        <v>191</v>
      </c>
      <c r="L144" s="63" t="s">
        <v>1162</v>
      </c>
      <c r="M144" s="63">
        <v>9864416257</v>
      </c>
      <c r="N144" s="63" t="s">
        <v>1167</v>
      </c>
      <c r="O144" s="63" t="s">
        <v>317</v>
      </c>
      <c r="P144" s="62">
        <v>43642</v>
      </c>
      <c r="Q144" s="48" t="s">
        <v>172</v>
      </c>
      <c r="R144" s="48">
        <v>55</v>
      </c>
      <c r="S144" s="18" t="s">
        <v>211</v>
      </c>
      <c r="T144" s="18"/>
    </row>
    <row r="145" spans="1:20">
      <c r="A145" s="4">
        <v>141</v>
      </c>
      <c r="B145" s="17" t="s">
        <v>63</v>
      </c>
      <c r="C145" s="63" t="s">
        <v>574</v>
      </c>
      <c r="D145" s="18" t="s">
        <v>25</v>
      </c>
      <c r="E145" s="19"/>
      <c r="F145" s="18"/>
      <c r="G145" s="19">
        <v>14</v>
      </c>
      <c r="H145" s="19">
        <v>8</v>
      </c>
      <c r="I145" s="57">
        <f t="shared" si="2"/>
        <v>22</v>
      </c>
      <c r="J145" s="48" t="s">
        <v>652</v>
      </c>
      <c r="K145" s="63" t="s">
        <v>191</v>
      </c>
      <c r="L145" s="63" t="s">
        <v>1162</v>
      </c>
      <c r="M145" s="63">
        <v>9864416257</v>
      </c>
      <c r="N145" s="63" t="s">
        <v>1168</v>
      </c>
      <c r="O145" s="63" t="s">
        <v>1169</v>
      </c>
      <c r="P145" s="62">
        <v>43642</v>
      </c>
      <c r="Q145" s="48" t="s">
        <v>172</v>
      </c>
      <c r="R145" s="48">
        <v>55</v>
      </c>
      <c r="S145" s="18" t="s">
        <v>211</v>
      </c>
      <c r="T145" s="18"/>
    </row>
    <row r="146" spans="1:20">
      <c r="A146" s="4">
        <v>142</v>
      </c>
      <c r="B146" s="17" t="s">
        <v>63</v>
      </c>
      <c r="C146" s="63" t="s">
        <v>575</v>
      </c>
      <c r="D146" s="18" t="s">
        <v>25</v>
      </c>
      <c r="E146" s="19"/>
      <c r="F146" s="18"/>
      <c r="G146" s="19">
        <v>8</v>
      </c>
      <c r="H146" s="19">
        <v>9</v>
      </c>
      <c r="I146" s="57">
        <f t="shared" si="2"/>
        <v>17</v>
      </c>
      <c r="J146" s="48" t="s">
        <v>653</v>
      </c>
      <c r="K146" s="63" t="s">
        <v>191</v>
      </c>
      <c r="L146" s="63" t="s">
        <v>1162</v>
      </c>
      <c r="M146" s="63">
        <v>9864416257</v>
      </c>
      <c r="N146" s="63" t="s">
        <v>1170</v>
      </c>
      <c r="O146" s="63" t="s">
        <v>1171</v>
      </c>
      <c r="P146" s="62">
        <v>43642</v>
      </c>
      <c r="Q146" s="48" t="s">
        <v>172</v>
      </c>
      <c r="R146" s="48">
        <v>60</v>
      </c>
      <c r="S146" s="18" t="s">
        <v>211</v>
      </c>
      <c r="T146" s="18"/>
    </row>
    <row r="147" spans="1:20">
      <c r="A147" s="4">
        <v>143</v>
      </c>
      <c r="B147" s="17" t="s">
        <v>63</v>
      </c>
      <c r="C147" s="63" t="s">
        <v>576</v>
      </c>
      <c r="D147" s="18" t="s">
        <v>25</v>
      </c>
      <c r="E147" s="19"/>
      <c r="F147" s="18"/>
      <c r="G147" s="19">
        <v>5</v>
      </c>
      <c r="H147" s="19">
        <v>11</v>
      </c>
      <c r="I147" s="57">
        <f t="shared" si="2"/>
        <v>16</v>
      </c>
      <c r="J147" s="48" t="s">
        <v>654</v>
      </c>
      <c r="K147" s="63" t="s">
        <v>191</v>
      </c>
      <c r="L147" s="63" t="s">
        <v>1162</v>
      </c>
      <c r="M147" s="63">
        <v>9864416257</v>
      </c>
      <c r="N147" s="63" t="s">
        <v>1172</v>
      </c>
      <c r="O147" s="63" t="s">
        <v>1173</v>
      </c>
      <c r="P147" s="62">
        <v>43642</v>
      </c>
      <c r="Q147" s="48" t="s">
        <v>172</v>
      </c>
      <c r="R147" s="48">
        <v>50</v>
      </c>
      <c r="S147" s="18" t="s">
        <v>211</v>
      </c>
      <c r="T147" s="18"/>
    </row>
    <row r="148" spans="1:20">
      <c r="A148" s="4">
        <v>144</v>
      </c>
      <c r="B148" s="17" t="s">
        <v>62</v>
      </c>
      <c r="C148" s="63" t="s">
        <v>577</v>
      </c>
      <c r="D148" s="18" t="s">
        <v>25</v>
      </c>
      <c r="E148" s="19"/>
      <c r="F148" s="18"/>
      <c r="G148" s="19">
        <v>21</v>
      </c>
      <c r="H148" s="19">
        <v>27</v>
      </c>
      <c r="I148" s="57">
        <f t="shared" si="2"/>
        <v>48</v>
      </c>
      <c r="J148" s="48" t="s">
        <v>655</v>
      </c>
      <c r="K148" s="63" t="s">
        <v>182</v>
      </c>
      <c r="L148" s="63" t="s">
        <v>1174</v>
      </c>
      <c r="M148" s="63">
        <v>9864281901</v>
      </c>
      <c r="N148" s="63" t="s">
        <v>1175</v>
      </c>
      <c r="O148" s="63" t="s">
        <v>1176</v>
      </c>
      <c r="P148" s="62">
        <v>43643</v>
      </c>
      <c r="Q148" s="48" t="s">
        <v>173</v>
      </c>
      <c r="R148" s="48">
        <v>28</v>
      </c>
      <c r="S148" s="18" t="s">
        <v>211</v>
      </c>
      <c r="T148" s="18"/>
    </row>
    <row r="149" spans="1:20">
      <c r="A149" s="4">
        <v>145</v>
      </c>
      <c r="B149" s="17" t="s">
        <v>62</v>
      </c>
      <c r="C149" s="63" t="s">
        <v>578</v>
      </c>
      <c r="D149" s="18" t="s">
        <v>25</v>
      </c>
      <c r="E149" s="19"/>
      <c r="F149" s="18"/>
      <c r="G149" s="19">
        <v>33</v>
      </c>
      <c r="H149" s="19">
        <v>41</v>
      </c>
      <c r="I149" s="57">
        <f t="shared" si="2"/>
        <v>74</v>
      </c>
      <c r="J149" s="48" t="s">
        <v>656</v>
      </c>
      <c r="K149" s="63" t="s">
        <v>182</v>
      </c>
      <c r="L149" s="63" t="s">
        <v>1174</v>
      </c>
      <c r="M149" s="63">
        <v>9864281901</v>
      </c>
      <c r="N149" s="63" t="s">
        <v>1177</v>
      </c>
      <c r="O149" s="63" t="s">
        <v>1178</v>
      </c>
      <c r="P149" s="62">
        <v>43643</v>
      </c>
      <c r="Q149" s="48" t="s">
        <v>173</v>
      </c>
      <c r="R149" s="48">
        <v>28</v>
      </c>
      <c r="S149" s="18" t="s">
        <v>211</v>
      </c>
      <c r="T149" s="18"/>
    </row>
    <row r="150" spans="1:20">
      <c r="A150" s="4">
        <v>146</v>
      </c>
      <c r="B150" s="17" t="s">
        <v>63</v>
      </c>
      <c r="C150" s="63" t="s">
        <v>579</v>
      </c>
      <c r="D150" s="18" t="s">
        <v>25</v>
      </c>
      <c r="E150" s="19"/>
      <c r="F150" s="18"/>
      <c r="G150" s="19">
        <v>11</v>
      </c>
      <c r="H150" s="19">
        <v>16</v>
      </c>
      <c r="I150" s="57">
        <f t="shared" si="2"/>
        <v>27</v>
      </c>
      <c r="J150" s="48" t="s">
        <v>657</v>
      </c>
      <c r="K150" s="63" t="s">
        <v>182</v>
      </c>
      <c r="L150" s="63" t="s">
        <v>1174</v>
      </c>
      <c r="M150" s="63">
        <v>9864281901</v>
      </c>
      <c r="N150" s="63" t="s">
        <v>688</v>
      </c>
      <c r="O150" s="63" t="s">
        <v>689</v>
      </c>
      <c r="P150" s="62">
        <v>43643</v>
      </c>
      <c r="Q150" s="48" t="s">
        <v>173</v>
      </c>
      <c r="R150" s="48">
        <v>33</v>
      </c>
      <c r="S150" s="18" t="s">
        <v>211</v>
      </c>
      <c r="T150" s="18"/>
    </row>
    <row r="151" spans="1:20">
      <c r="A151" s="4">
        <v>147</v>
      </c>
      <c r="B151" s="17" t="s">
        <v>63</v>
      </c>
      <c r="C151" s="63" t="s">
        <v>580</v>
      </c>
      <c r="D151" s="18" t="s">
        <v>25</v>
      </c>
      <c r="E151" s="19"/>
      <c r="F151" s="18"/>
      <c r="G151" s="19">
        <v>13</v>
      </c>
      <c r="H151" s="19">
        <v>18</v>
      </c>
      <c r="I151" s="57">
        <f t="shared" si="2"/>
        <v>31</v>
      </c>
      <c r="J151" s="48" t="s">
        <v>658</v>
      </c>
      <c r="K151" s="63" t="s">
        <v>182</v>
      </c>
      <c r="L151" s="63" t="s">
        <v>1174</v>
      </c>
      <c r="M151" s="63">
        <v>9864281901</v>
      </c>
      <c r="N151" s="63" t="s">
        <v>1179</v>
      </c>
      <c r="O151" s="63" t="s">
        <v>228</v>
      </c>
      <c r="P151" s="62">
        <v>43643</v>
      </c>
      <c r="Q151" s="48" t="s">
        <v>173</v>
      </c>
      <c r="R151" s="48">
        <v>40</v>
      </c>
      <c r="S151" s="18" t="s">
        <v>211</v>
      </c>
      <c r="T151" s="18"/>
    </row>
    <row r="152" spans="1:20">
      <c r="A152" s="4">
        <v>148</v>
      </c>
      <c r="B152" s="17" t="s">
        <v>63</v>
      </c>
      <c r="C152" s="63" t="s">
        <v>581</v>
      </c>
      <c r="D152" s="18" t="s">
        <v>25</v>
      </c>
      <c r="E152" s="19"/>
      <c r="F152" s="18"/>
      <c r="G152" s="19">
        <v>11</v>
      </c>
      <c r="H152" s="19">
        <v>14</v>
      </c>
      <c r="I152" s="57">
        <f t="shared" si="2"/>
        <v>25</v>
      </c>
      <c r="J152" s="48" t="s">
        <v>659</v>
      </c>
      <c r="K152" s="63" t="s">
        <v>182</v>
      </c>
      <c r="L152" s="63" t="s">
        <v>1174</v>
      </c>
      <c r="M152" s="63">
        <v>9864281901</v>
      </c>
      <c r="N152" s="63" t="s">
        <v>1180</v>
      </c>
      <c r="O152" s="63" t="s">
        <v>313</v>
      </c>
      <c r="P152" s="62">
        <v>43643</v>
      </c>
      <c r="Q152" s="48" t="s">
        <v>173</v>
      </c>
      <c r="R152" s="48">
        <v>40</v>
      </c>
      <c r="S152" s="18" t="s">
        <v>211</v>
      </c>
      <c r="T152" s="18"/>
    </row>
    <row r="153" spans="1:20">
      <c r="A153" s="4">
        <v>149</v>
      </c>
      <c r="B153" s="17" t="s">
        <v>63</v>
      </c>
      <c r="C153" s="63" t="s">
        <v>582</v>
      </c>
      <c r="D153" s="18" t="s">
        <v>25</v>
      </c>
      <c r="E153" s="19"/>
      <c r="F153" s="18"/>
      <c r="G153" s="19">
        <v>9</v>
      </c>
      <c r="H153" s="19">
        <v>17</v>
      </c>
      <c r="I153" s="57">
        <f t="shared" si="2"/>
        <v>26</v>
      </c>
      <c r="J153" s="48" t="s">
        <v>660</v>
      </c>
      <c r="K153" s="63" t="s">
        <v>182</v>
      </c>
      <c r="L153" s="63" t="s">
        <v>1174</v>
      </c>
      <c r="M153" s="63">
        <v>9864281901</v>
      </c>
      <c r="N153" s="63" t="s">
        <v>1175</v>
      </c>
      <c r="O153" s="63" t="s">
        <v>1176</v>
      </c>
      <c r="P153" s="62">
        <v>43643</v>
      </c>
      <c r="Q153" s="48" t="s">
        <v>173</v>
      </c>
      <c r="R153" s="48">
        <v>55</v>
      </c>
      <c r="S153" s="18" t="s">
        <v>211</v>
      </c>
      <c r="T153" s="18"/>
    </row>
    <row r="154" spans="1:20">
      <c r="A154" s="4">
        <v>150</v>
      </c>
      <c r="B154" s="17" t="s">
        <v>63</v>
      </c>
      <c r="C154" s="63" t="s">
        <v>583</v>
      </c>
      <c r="D154" s="18" t="s">
        <v>25</v>
      </c>
      <c r="E154" s="19"/>
      <c r="F154" s="18"/>
      <c r="G154" s="19">
        <v>12</v>
      </c>
      <c r="H154" s="19">
        <v>11</v>
      </c>
      <c r="I154" s="57">
        <f t="shared" si="2"/>
        <v>23</v>
      </c>
      <c r="J154" s="48" t="s">
        <v>661</v>
      </c>
      <c r="K154" s="63" t="s">
        <v>182</v>
      </c>
      <c r="L154" s="63" t="s">
        <v>1174</v>
      </c>
      <c r="M154" s="63">
        <v>9864281901</v>
      </c>
      <c r="N154" s="63" t="s">
        <v>1181</v>
      </c>
      <c r="O154" s="63" t="s">
        <v>1182</v>
      </c>
      <c r="P154" s="62">
        <v>43643</v>
      </c>
      <c r="Q154" s="48" t="s">
        <v>173</v>
      </c>
      <c r="R154" s="48">
        <v>55</v>
      </c>
      <c r="S154" s="18" t="s">
        <v>211</v>
      </c>
      <c r="T154" s="18"/>
    </row>
    <row r="155" spans="1:20">
      <c r="A155" s="4">
        <v>151</v>
      </c>
      <c r="B155" s="17" t="s">
        <v>62</v>
      </c>
      <c r="C155" s="63" t="s">
        <v>731</v>
      </c>
      <c r="D155" s="18" t="s">
        <v>25</v>
      </c>
      <c r="E155" s="19"/>
      <c r="F155" s="18"/>
      <c r="G155" s="19">
        <v>12</v>
      </c>
      <c r="H155" s="19">
        <v>12</v>
      </c>
      <c r="I155" s="57">
        <f t="shared" si="2"/>
        <v>24</v>
      </c>
      <c r="J155" s="48">
        <v>9859286821</v>
      </c>
      <c r="K155" s="63" t="s">
        <v>191</v>
      </c>
      <c r="L155" s="63" t="s">
        <v>209</v>
      </c>
      <c r="M155" s="63">
        <v>9401273868</v>
      </c>
      <c r="N155" s="63" t="s">
        <v>1183</v>
      </c>
      <c r="O155" s="63" t="s">
        <v>1184</v>
      </c>
      <c r="P155" s="62">
        <v>43644</v>
      </c>
      <c r="Q155" s="48" t="s">
        <v>174</v>
      </c>
      <c r="R155" s="48">
        <v>60</v>
      </c>
      <c r="S155" s="18" t="s">
        <v>211</v>
      </c>
      <c r="T155" s="18"/>
    </row>
    <row r="156" spans="1:20">
      <c r="A156" s="4">
        <v>152</v>
      </c>
      <c r="B156" s="17" t="s">
        <v>62</v>
      </c>
      <c r="C156" s="63" t="s">
        <v>732</v>
      </c>
      <c r="D156" s="18" t="s">
        <v>25</v>
      </c>
      <c r="E156" s="19"/>
      <c r="F156" s="18"/>
      <c r="G156" s="19">
        <v>11</v>
      </c>
      <c r="H156" s="19">
        <v>14</v>
      </c>
      <c r="I156" s="57">
        <f t="shared" si="2"/>
        <v>25</v>
      </c>
      <c r="J156" s="48">
        <v>3663286038</v>
      </c>
      <c r="K156" s="63" t="s">
        <v>191</v>
      </c>
      <c r="L156" s="63" t="s">
        <v>209</v>
      </c>
      <c r="M156" s="63">
        <v>9401273868</v>
      </c>
      <c r="N156" s="63" t="s">
        <v>1185</v>
      </c>
      <c r="O156" s="63" t="s">
        <v>1186</v>
      </c>
      <c r="P156" s="62">
        <v>43644</v>
      </c>
      <c r="Q156" s="48" t="s">
        <v>174</v>
      </c>
      <c r="R156" s="48">
        <v>50</v>
      </c>
      <c r="S156" s="18" t="s">
        <v>211</v>
      </c>
      <c r="T156" s="18"/>
    </row>
    <row r="157" spans="1:20">
      <c r="A157" s="4">
        <v>153</v>
      </c>
      <c r="B157" s="17" t="s">
        <v>62</v>
      </c>
      <c r="C157" s="63" t="s">
        <v>639</v>
      </c>
      <c r="D157" s="18" t="s">
        <v>25</v>
      </c>
      <c r="E157" s="19"/>
      <c r="F157" s="18"/>
      <c r="G157" s="19">
        <v>14</v>
      </c>
      <c r="H157" s="19">
        <v>10</v>
      </c>
      <c r="I157" s="57">
        <f t="shared" si="2"/>
        <v>24</v>
      </c>
      <c r="J157" s="48">
        <v>9707303235</v>
      </c>
      <c r="K157" s="63" t="s">
        <v>191</v>
      </c>
      <c r="L157" s="63" t="s">
        <v>209</v>
      </c>
      <c r="M157" s="63">
        <v>9401273868</v>
      </c>
      <c r="N157" s="63" t="s">
        <v>1165</v>
      </c>
      <c r="O157" s="63" t="s">
        <v>1166</v>
      </c>
      <c r="P157" s="62">
        <v>43644</v>
      </c>
      <c r="Q157" s="48" t="s">
        <v>174</v>
      </c>
      <c r="R157" s="48">
        <v>40</v>
      </c>
      <c r="S157" s="18" t="s">
        <v>211</v>
      </c>
      <c r="T157" s="18"/>
    </row>
    <row r="158" spans="1:20">
      <c r="A158" s="4">
        <v>154</v>
      </c>
      <c r="B158" s="17" t="s">
        <v>62</v>
      </c>
      <c r="C158" s="63" t="s">
        <v>733</v>
      </c>
      <c r="D158" s="18" t="s">
        <v>25</v>
      </c>
      <c r="E158" s="19"/>
      <c r="F158" s="18"/>
      <c r="G158" s="19">
        <v>11</v>
      </c>
      <c r="H158" s="19">
        <v>10</v>
      </c>
      <c r="I158" s="57">
        <f t="shared" si="2"/>
        <v>21</v>
      </c>
      <c r="J158" s="48">
        <v>7896608722</v>
      </c>
      <c r="K158" s="63" t="s">
        <v>191</v>
      </c>
      <c r="L158" s="63" t="s">
        <v>209</v>
      </c>
      <c r="M158" s="63">
        <v>9401273868</v>
      </c>
      <c r="N158" s="63" t="s">
        <v>1167</v>
      </c>
      <c r="O158" s="63" t="s">
        <v>317</v>
      </c>
      <c r="P158" s="62">
        <v>43644</v>
      </c>
      <c r="Q158" s="48" t="s">
        <v>174</v>
      </c>
      <c r="R158" s="48">
        <v>40</v>
      </c>
      <c r="S158" s="18" t="s">
        <v>211</v>
      </c>
      <c r="T158" s="18"/>
    </row>
    <row r="159" spans="1:20">
      <c r="A159" s="4">
        <v>155</v>
      </c>
      <c r="B159" s="17" t="s">
        <v>62</v>
      </c>
      <c r="C159" s="63" t="s">
        <v>734</v>
      </c>
      <c r="D159" s="18" t="s">
        <v>25</v>
      </c>
      <c r="E159" s="19"/>
      <c r="F159" s="18"/>
      <c r="G159" s="19">
        <v>11</v>
      </c>
      <c r="H159" s="19">
        <v>9</v>
      </c>
      <c r="I159" s="57">
        <f t="shared" si="2"/>
        <v>20</v>
      </c>
      <c r="J159" s="48">
        <v>9706584386</v>
      </c>
      <c r="K159" s="63" t="s">
        <v>191</v>
      </c>
      <c r="L159" s="63" t="s">
        <v>209</v>
      </c>
      <c r="M159" s="63">
        <v>9401273868</v>
      </c>
      <c r="N159" s="63" t="s">
        <v>1168</v>
      </c>
      <c r="O159" s="63" t="s">
        <v>1169</v>
      </c>
      <c r="P159" s="62">
        <v>43644</v>
      </c>
      <c r="Q159" s="48" t="s">
        <v>174</v>
      </c>
      <c r="R159" s="48">
        <v>55</v>
      </c>
      <c r="S159" s="18" t="s">
        <v>211</v>
      </c>
      <c r="T159" s="18"/>
    </row>
    <row r="160" spans="1:20">
      <c r="A160" s="4">
        <v>156</v>
      </c>
      <c r="B160" s="17" t="s">
        <v>62</v>
      </c>
      <c r="C160" s="63" t="s">
        <v>735</v>
      </c>
      <c r="D160" s="18" t="s">
        <v>25</v>
      </c>
      <c r="E160" s="19"/>
      <c r="F160" s="18"/>
      <c r="G160" s="19">
        <v>8</v>
      </c>
      <c r="H160" s="19">
        <v>9</v>
      </c>
      <c r="I160" s="57">
        <f t="shared" si="2"/>
        <v>17</v>
      </c>
      <c r="J160" s="48">
        <v>9706640212</v>
      </c>
      <c r="K160" s="63" t="s">
        <v>191</v>
      </c>
      <c r="L160" s="63" t="s">
        <v>209</v>
      </c>
      <c r="M160" s="63">
        <v>9401273868</v>
      </c>
      <c r="N160" s="63" t="s">
        <v>1170</v>
      </c>
      <c r="O160" s="63" t="s">
        <v>1171</v>
      </c>
      <c r="P160" s="62">
        <v>43644</v>
      </c>
      <c r="Q160" s="48" t="s">
        <v>174</v>
      </c>
      <c r="R160" s="48">
        <v>55</v>
      </c>
      <c r="S160" s="18" t="s">
        <v>211</v>
      </c>
      <c r="T160" s="18"/>
    </row>
    <row r="161" spans="1:20">
      <c r="A161" s="4">
        <v>157</v>
      </c>
      <c r="B161" s="17" t="s">
        <v>62</v>
      </c>
      <c r="C161" s="63" t="s">
        <v>736</v>
      </c>
      <c r="D161" s="18" t="s">
        <v>25</v>
      </c>
      <c r="E161" s="19"/>
      <c r="F161" s="18"/>
      <c r="G161" s="19">
        <v>12</v>
      </c>
      <c r="H161" s="19">
        <v>11</v>
      </c>
      <c r="I161" s="57">
        <f t="shared" si="2"/>
        <v>23</v>
      </c>
      <c r="J161" s="48">
        <v>9508706147</v>
      </c>
      <c r="K161" s="63" t="s">
        <v>191</v>
      </c>
      <c r="L161" s="63" t="s">
        <v>209</v>
      </c>
      <c r="M161" s="63">
        <v>9401273868</v>
      </c>
      <c r="N161" s="63" t="s">
        <v>1172</v>
      </c>
      <c r="O161" s="63" t="s">
        <v>1173</v>
      </c>
      <c r="P161" s="62">
        <v>43644</v>
      </c>
      <c r="Q161" s="48" t="s">
        <v>174</v>
      </c>
      <c r="R161" s="48">
        <v>60</v>
      </c>
      <c r="S161" s="18" t="s">
        <v>211</v>
      </c>
      <c r="T161" s="18"/>
    </row>
    <row r="162" spans="1:20">
      <c r="A162" s="4">
        <v>158</v>
      </c>
      <c r="B162" s="17" t="s">
        <v>63</v>
      </c>
      <c r="C162" s="63" t="s">
        <v>737</v>
      </c>
      <c r="D162" s="18" t="s">
        <v>25</v>
      </c>
      <c r="E162" s="19"/>
      <c r="F162" s="18"/>
      <c r="G162" s="19">
        <v>9</v>
      </c>
      <c r="H162" s="19">
        <v>8</v>
      </c>
      <c r="I162" s="57">
        <f t="shared" si="2"/>
        <v>17</v>
      </c>
      <c r="J162" s="48">
        <v>9706438019</v>
      </c>
      <c r="K162" s="63" t="s">
        <v>176</v>
      </c>
      <c r="L162" s="63" t="s">
        <v>194</v>
      </c>
      <c r="M162" s="63">
        <v>8822182958</v>
      </c>
      <c r="N162" s="63" t="s">
        <v>1187</v>
      </c>
      <c r="O162" s="63" t="s">
        <v>1188</v>
      </c>
      <c r="P162" s="62">
        <v>43644</v>
      </c>
      <c r="Q162" s="48" t="s">
        <v>174</v>
      </c>
      <c r="R162" s="48">
        <v>56</v>
      </c>
      <c r="S162" s="18" t="s">
        <v>211</v>
      </c>
      <c r="T162" s="18"/>
    </row>
    <row r="163" spans="1:20">
      <c r="A163" s="4">
        <v>159</v>
      </c>
      <c r="B163" s="17" t="s">
        <v>63</v>
      </c>
      <c r="C163" s="63" t="s">
        <v>738</v>
      </c>
      <c r="D163" s="18" t="s">
        <v>25</v>
      </c>
      <c r="E163" s="19"/>
      <c r="F163" s="18"/>
      <c r="G163" s="19">
        <v>11</v>
      </c>
      <c r="H163" s="19">
        <v>12</v>
      </c>
      <c r="I163" s="57">
        <f t="shared" si="2"/>
        <v>23</v>
      </c>
      <c r="J163" s="48">
        <v>8486435540</v>
      </c>
      <c r="K163" s="63" t="s">
        <v>176</v>
      </c>
      <c r="L163" s="63" t="s">
        <v>194</v>
      </c>
      <c r="M163" s="63">
        <v>8822182958</v>
      </c>
      <c r="N163" s="63" t="s">
        <v>1189</v>
      </c>
      <c r="O163" s="63" t="s">
        <v>1190</v>
      </c>
      <c r="P163" s="62">
        <v>43644</v>
      </c>
      <c r="Q163" s="48" t="s">
        <v>174</v>
      </c>
      <c r="R163" s="48">
        <v>40</v>
      </c>
      <c r="S163" s="18" t="s">
        <v>211</v>
      </c>
      <c r="T163" s="18"/>
    </row>
    <row r="164" spans="1:20">
      <c r="A164" s="4">
        <v>160</v>
      </c>
      <c r="B164" s="17" t="s">
        <v>63</v>
      </c>
      <c r="C164" s="63" t="s">
        <v>739</v>
      </c>
      <c r="D164" s="18" t="s">
        <v>25</v>
      </c>
      <c r="E164" s="19"/>
      <c r="F164" s="18"/>
      <c r="G164" s="19">
        <v>14</v>
      </c>
      <c r="H164" s="19">
        <v>13</v>
      </c>
      <c r="I164" s="57">
        <f t="shared" si="2"/>
        <v>27</v>
      </c>
      <c r="J164" s="48">
        <v>9864512524</v>
      </c>
      <c r="K164" s="63" t="s">
        <v>176</v>
      </c>
      <c r="L164" s="63" t="s">
        <v>194</v>
      </c>
      <c r="M164" s="63">
        <v>8822182958</v>
      </c>
      <c r="N164" s="63" t="s">
        <v>1191</v>
      </c>
      <c r="O164" s="63" t="s">
        <v>1192</v>
      </c>
      <c r="P164" s="62">
        <v>43644</v>
      </c>
      <c r="Q164" s="48" t="s">
        <v>174</v>
      </c>
      <c r="R164" s="48">
        <v>40</v>
      </c>
      <c r="S164" s="18" t="s">
        <v>211</v>
      </c>
      <c r="T164" s="18"/>
    </row>
    <row r="165" spans="1:20">
      <c r="A165" s="21" t="s">
        <v>11</v>
      </c>
      <c r="B165" s="39"/>
      <c r="C165" s="21">
        <f>COUNTIFS(C5:C164,"*")</f>
        <v>160</v>
      </c>
      <c r="D165" s="21"/>
      <c r="E165" s="13"/>
      <c r="F165" s="21"/>
      <c r="G165" s="58">
        <f>SUM(G5:G164)</f>
        <v>2707</v>
      </c>
      <c r="H165" s="58">
        <f>SUM(H5:H164)</f>
        <v>2968</v>
      </c>
      <c r="I165" s="58">
        <f>SUM(I5:I164)</f>
        <v>5675</v>
      </c>
      <c r="J165" s="21"/>
      <c r="K165" s="21"/>
      <c r="L165" s="21"/>
      <c r="M165" s="21"/>
      <c r="N165" s="21"/>
      <c r="O165" s="21"/>
      <c r="P165" s="14"/>
      <c r="Q165" s="21"/>
      <c r="R165" s="21"/>
      <c r="S165" s="21"/>
      <c r="T165" s="12"/>
    </row>
    <row r="166" spans="1:20">
      <c r="A166" s="44" t="s">
        <v>62</v>
      </c>
      <c r="B166" s="10">
        <f>COUNTIF(B$5:B$164,"Team 1")</f>
        <v>74</v>
      </c>
      <c r="C166" s="44" t="s">
        <v>25</v>
      </c>
      <c r="D166" s="10">
        <f>COUNTIF(D5:D164,"Anganwadi")</f>
        <v>134</v>
      </c>
    </row>
    <row r="167" spans="1:20">
      <c r="A167" s="44" t="s">
        <v>63</v>
      </c>
      <c r="B167" s="10">
        <f>COUNTIF(B$6:B$164,"Team 2")</f>
        <v>86</v>
      </c>
      <c r="C167" s="44" t="s">
        <v>23</v>
      </c>
      <c r="D167" s="10">
        <f>COUNTIF(D5:D164,"School")</f>
        <v>26</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160" activePane="bottomRight" state="frozen"/>
      <selection pane="topRight" activeCell="C1" sqref="C1"/>
      <selection pane="bottomLeft" activeCell="A5" sqref="A5"/>
      <selection pane="bottomRight" activeCell="C179" sqref="C179"/>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26" t="s">
        <v>70</v>
      </c>
      <c r="B1" s="126"/>
      <c r="C1" s="126"/>
      <c r="D1" s="53"/>
      <c r="E1" s="53"/>
      <c r="F1" s="53"/>
      <c r="G1" s="53"/>
      <c r="H1" s="53"/>
      <c r="I1" s="53"/>
      <c r="J1" s="53"/>
      <c r="K1" s="53"/>
      <c r="L1" s="53"/>
      <c r="M1" s="128"/>
      <c r="N1" s="128"/>
      <c r="O1" s="128"/>
      <c r="P1" s="128"/>
      <c r="Q1" s="128"/>
      <c r="R1" s="128"/>
      <c r="S1" s="128"/>
      <c r="T1" s="128"/>
    </row>
    <row r="2" spans="1:20">
      <c r="A2" s="122" t="s">
        <v>59</v>
      </c>
      <c r="B2" s="123"/>
      <c r="C2" s="123"/>
      <c r="D2" s="25">
        <v>43647</v>
      </c>
      <c r="E2" s="22"/>
      <c r="F2" s="22"/>
      <c r="G2" s="22"/>
      <c r="H2" s="22"/>
      <c r="I2" s="22"/>
      <c r="J2" s="22"/>
      <c r="K2" s="22"/>
      <c r="L2" s="22"/>
      <c r="M2" s="22"/>
      <c r="N2" s="22"/>
      <c r="O2" s="22"/>
      <c r="P2" s="22"/>
      <c r="Q2" s="22"/>
      <c r="R2" s="22"/>
      <c r="S2" s="22"/>
    </row>
    <row r="3" spans="1:20" ht="24" customHeight="1">
      <c r="A3" s="118" t="s">
        <v>14</v>
      </c>
      <c r="B3" s="120" t="s">
        <v>61</v>
      </c>
      <c r="C3" s="117" t="s">
        <v>7</v>
      </c>
      <c r="D3" s="117" t="s">
        <v>55</v>
      </c>
      <c r="E3" s="117" t="s">
        <v>16</v>
      </c>
      <c r="F3" s="124" t="s">
        <v>17</v>
      </c>
      <c r="G3" s="117" t="s">
        <v>8</v>
      </c>
      <c r="H3" s="117"/>
      <c r="I3" s="117"/>
      <c r="J3" s="117" t="s">
        <v>31</v>
      </c>
      <c r="K3" s="120" t="s">
        <v>33</v>
      </c>
      <c r="L3" s="120" t="s">
        <v>50</v>
      </c>
      <c r="M3" s="120" t="s">
        <v>51</v>
      </c>
      <c r="N3" s="120" t="s">
        <v>34</v>
      </c>
      <c r="O3" s="120" t="s">
        <v>35</v>
      </c>
      <c r="P3" s="118" t="s">
        <v>54</v>
      </c>
      <c r="Q3" s="117" t="s">
        <v>52</v>
      </c>
      <c r="R3" s="117" t="s">
        <v>32</v>
      </c>
      <c r="S3" s="117" t="s">
        <v>53</v>
      </c>
      <c r="T3" s="117" t="s">
        <v>13</v>
      </c>
    </row>
    <row r="4" spans="1:20" ht="25.5" customHeight="1">
      <c r="A4" s="118"/>
      <c r="B4" s="125"/>
      <c r="C4" s="117"/>
      <c r="D4" s="117"/>
      <c r="E4" s="117"/>
      <c r="F4" s="124"/>
      <c r="G4" s="23" t="s">
        <v>9</v>
      </c>
      <c r="H4" s="23" t="s">
        <v>10</v>
      </c>
      <c r="I4" s="23" t="s">
        <v>11</v>
      </c>
      <c r="J4" s="117"/>
      <c r="K4" s="121"/>
      <c r="L4" s="121"/>
      <c r="M4" s="121"/>
      <c r="N4" s="121"/>
      <c r="O4" s="121"/>
      <c r="P4" s="118"/>
      <c r="Q4" s="118"/>
      <c r="R4" s="117"/>
      <c r="S4" s="117"/>
      <c r="T4" s="117"/>
    </row>
    <row r="5" spans="1:20">
      <c r="A5" s="4">
        <v>1</v>
      </c>
      <c r="B5" s="18" t="s">
        <v>62</v>
      </c>
      <c r="C5" s="18" t="s">
        <v>740</v>
      </c>
      <c r="D5" s="18" t="s">
        <v>25</v>
      </c>
      <c r="E5" s="48"/>
      <c r="F5" s="48"/>
      <c r="G5" s="19">
        <v>12</v>
      </c>
      <c r="H5" s="19">
        <v>14</v>
      </c>
      <c r="I5" s="57">
        <f>SUM(G5:H5)</f>
        <v>26</v>
      </c>
      <c r="J5" s="48">
        <v>9854659494</v>
      </c>
      <c r="K5" s="18" t="s">
        <v>191</v>
      </c>
      <c r="L5" s="18" t="s">
        <v>209</v>
      </c>
      <c r="M5" s="48">
        <v>9401273868</v>
      </c>
      <c r="N5" s="63" t="s">
        <v>1238</v>
      </c>
      <c r="O5" s="48" t="s">
        <v>315</v>
      </c>
      <c r="P5" s="62">
        <v>43647</v>
      </c>
      <c r="Q5" s="48" t="s">
        <v>170</v>
      </c>
      <c r="R5" s="48">
        <v>38</v>
      </c>
      <c r="S5" s="18" t="s">
        <v>211</v>
      </c>
      <c r="T5" s="18"/>
    </row>
    <row r="6" spans="1:20">
      <c r="A6" s="4">
        <v>2</v>
      </c>
      <c r="B6" s="18" t="s">
        <v>62</v>
      </c>
      <c r="C6" s="18" t="s">
        <v>741</v>
      </c>
      <c r="D6" s="18" t="s">
        <v>25</v>
      </c>
      <c r="E6" s="48"/>
      <c r="F6" s="48"/>
      <c r="G6" s="19">
        <v>9</v>
      </c>
      <c r="H6" s="19">
        <v>14</v>
      </c>
      <c r="I6" s="57">
        <f t="shared" ref="I6:I69" si="0">SUM(G6:H6)</f>
        <v>23</v>
      </c>
      <c r="J6" s="48">
        <v>9859286731</v>
      </c>
      <c r="K6" s="18" t="s">
        <v>191</v>
      </c>
      <c r="L6" s="18" t="s">
        <v>209</v>
      </c>
      <c r="M6" s="48">
        <v>9401273868</v>
      </c>
      <c r="N6" s="63" t="s">
        <v>1238</v>
      </c>
      <c r="O6" s="48" t="s">
        <v>315</v>
      </c>
      <c r="P6" s="62">
        <v>43647</v>
      </c>
      <c r="Q6" s="48" t="s">
        <v>170</v>
      </c>
      <c r="R6" s="48">
        <v>32</v>
      </c>
      <c r="S6" s="18" t="s">
        <v>211</v>
      </c>
      <c r="T6" s="18"/>
    </row>
    <row r="7" spans="1:20">
      <c r="A7" s="4">
        <v>3</v>
      </c>
      <c r="B7" s="18" t="s">
        <v>62</v>
      </c>
      <c r="C7" s="18" t="s">
        <v>742</v>
      </c>
      <c r="D7" s="18" t="s">
        <v>25</v>
      </c>
      <c r="E7" s="48"/>
      <c r="F7" s="48"/>
      <c r="G7" s="19">
        <v>12</v>
      </c>
      <c r="H7" s="19">
        <v>15</v>
      </c>
      <c r="I7" s="57">
        <f t="shared" si="0"/>
        <v>27</v>
      </c>
      <c r="J7" s="48">
        <v>9707418404</v>
      </c>
      <c r="K7" s="18" t="s">
        <v>191</v>
      </c>
      <c r="L7" s="18" t="s">
        <v>209</v>
      </c>
      <c r="M7" s="48">
        <v>9401273868</v>
      </c>
      <c r="N7" s="63" t="s">
        <v>1238</v>
      </c>
      <c r="O7" s="48" t="s">
        <v>315</v>
      </c>
      <c r="P7" s="62">
        <v>43647</v>
      </c>
      <c r="Q7" s="48" t="s">
        <v>170</v>
      </c>
      <c r="R7" s="48">
        <v>32</v>
      </c>
      <c r="S7" s="18" t="s">
        <v>211</v>
      </c>
      <c r="T7" s="18"/>
    </row>
    <row r="8" spans="1:20">
      <c r="A8" s="4">
        <v>4</v>
      </c>
      <c r="B8" s="18" t="s">
        <v>62</v>
      </c>
      <c r="C8" s="18" t="s">
        <v>743</v>
      </c>
      <c r="D8" s="18" t="s">
        <v>25</v>
      </c>
      <c r="E8" s="48"/>
      <c r="F8" s="48"/>
      <c r="G8" s="19">
        <v>18</v>
      </c>
      <c r="H8" s="19">
        <v>12</v>
      </c>
      <c r="I8" s="57">
        <f t="shared" si="0"/>
        <v>30</v>
      </c>
      <c r="J8" s="48">
        <v>9859703789</v>
      </c>
      <c r="K8" s="18" t="s">
        <v>191</v>
      </c>
      <c r="L8" s="18" t="s">
        <v>209</v>
      </c>
      <c r="M8" s="48">
        <v>9401273868</v>
      </c>
      <c r="N8" s="63" t="s">
        <v>1238</v>
      </c>
      <c r="O8" s="48" t="s">
        <v>315</v>
      </c>
      <c r="P8" s="62">
        <v>43647</v>
      </c>
      <c r="Q8" s="48" t="s">
        <v>170</v>
      </c>
      <c r="R8" s="48">
        <v>32</v>
      </c>
      <c r="S8" s="18" t="s">
        <v>211</v>
      </c>
      <c r="T8" s="18"/>
    </row>
    <row r="9" spans="1:20">
      <c r="A9" s="4">
        <v>5</v>
      </c>
      <c r="B9" s="18" t="s">
        <v>62</v>
      </c>
      <c r="C9" s="18" t="s">
        <v>744</v>
      </c>
      <c r="D9" s="18" t="s">
        <v>25</v>
      </c>
      <c r="E9" s="48"/>
      <c r="F9" s="48"/>
      <c r="G9" s="19">
        <v>10</v>
      </c>
      <c r="H9" s="19">
        <v>18</v>
      </c>
      <c r="I9" s="57">
        <f t="shared" si="0"/>
        <v>28</v>
      </c>
      <c r="J9" s="48" t="s">
        <v>166</v>
      </c>
      <c r="K9" s="18" t="s">
        <v>191</v>
      </c>
      <c r="L9" s="18" t="s">
        <v>209</v>
      </c>
      <c r="M9" s="48">
        <v>9401273868</v>
      </c>
      <c r="N9" s="63" t="s">
        <v>1238</v>
      </c>
      <c r="O9" s="48" t="s">
        <v>315</v>
      </c>
      <c r="P9" s="62">
        <v>43647</v>
      </c>
      <c r="Q9" s="48" t="s">
        <v>170</v>
      </c>
      <c r="R9" s="48">
        <v>32</v>
      </c>
      <c r="S9" s="18" t="s">
        <v>211</v>
      </c>
      <c r="T9" s="18"/>
    </row>
    <row r="10" spans="1:20">
      <c r="A10" s="4">
        <v>6</v>
      </c>
      <c r="B10" s="18" t="s">
        <v>62</v>
      </c>
      <c r="C10" s="18" t="s">
        <v>745</v>
      </c>
      <c r="D10" s="18" t="s">
        <v>25</v>
      </c>
      <c r="E10" s="48"/>
      <c r="F10" s="48"/>
      <c r="G10" s="19">
        <v>10</v>
      </c>
      <c r="H10" s="19">
        <v>16</v>
      </c>
      <c r="I10" s="57">
        <f t="shared" si="0"/>
        <v>26</v>
      </c>
      <c r="J10" s="48">
        <v>9854659876</v>
      </c>
      <c r="K10" s="18" t="s">
        <v>191</v>
      </c>
      <c r="L10" s="18" t="s">
        <v>209</v>
      </c>
      <c r="M10" s="48">
        <v>9401273868</v>
      </c>
      <c r="N10" s="63" t="s">
        <v>1238</v>
      </c>
      <c r="O10" s="48" t="s">
        <v>315</v>
      </c>
      <c r="P10" s="62">
        <v>43647</v>
      </c>
      <c r="Q10" s="48" t="s">
        <v>170</v>
      </c>
      <c r="R10" s="48">
        <v>28</v>
      </c>
      <c r="S10" s="18" t="s">
        <v>211</v>
      </c>
      <c r="T10" s="18"/>
    </row>
    <row r="11" spans="1:20">
      <c r="A11" s="4">
        <v>7</v>
      </c>
      <c r="B11" s="18" t="s">
        <v>63</v>
      </c>
      <c r="C11" s="18" t="s">
        <v>746</v>
      </c>
      <c r="D11" s="18" t="s">
        <v>25</v>
      </c>
      <c r="E11" s="48"/>
      <c r="F11" s="48"/>
      <c r="G11" s="19">
        <v>37</v>
      </c>
      <c r="H11" s="19">
        <v>29</v>
      </c>
      <c r="I11" s="57">
        <f t="shared" si="0"/>
        <v>66</v>
      </c>
      <c r="J11" s="48">
        <v>9678227691</v>
      </c>
      <c r="K11" s="18" t="s">
        <v>182</v>
      </c>
      <c r="L11" s="18" t="s">
        <v>1239</v>
      </c>
      <c r="M11" s="48">
        <v>9401083917</v>
      </c>
      <c r="N11" s="63" t="s">
        <v>1240</v>
      </c>
      <c r="O11" s="48" t="s">
        <v>229</v>
      </c>
      <c r="P11" s="62">
        <v>43647</v>
      </c>
      <c r="Q11" s="48" t="s">
        <v>170</v>
      </c>
      <c r="R11" s="48">
        <v>33</v>
      </c>
      <c r="S11" s="18" t="s">
        <v>211</v>
      </c>
      <c r="T11" s="18"/>
    </row>
    <row r="12" spans="1:20">
      <c r="A12" s="4">
        <v>8</v>
      </c>
      <c r="B12" s="18" t="s">
        <v>63</v>
      </c>
      <c r="C12" s="18" t="s">
        <v>747</v>
      </c>
      <c r="D12" s="18" t="s">
        <v>25</v>
      </c>
      <c r="E12" s="48"/>
      <c r="F12" s="48"/>
      <c r="G12" s="19">
        <v>22</v>
      </c>
      <c r="H12" s="19">
        <v>24</v>
      </c>
      <c r="I12" s="57">
        <f t="shared" si="0"/>
        <v>46</v>
      </c>
      <c r="J12" s="48">
        <v>8011056579</v>
      </c>
      <c r="K12" s="18" t="s">
        <v>182</v>
      </c>
      <c r="L12" s="18" t="s">
        <v>1239</v>
      </c>
      <c r="M12" s="48">
        <v>9401083917</v>
      </c>
      <c r="N12" s="63" t="s">
        <v>1241</v>
      </c>
      <c r="O12" s="48" t="s">
        <v>1242</v>
      </c>
      <c r="P12" s="62">
        <v>43647</v>
      </c>
      <c r="Q12" s="48" t="s">
        <v>170</v>
      </c>
      <c r="R12" s="48">
        <v>33</v>
      </c>
      <c r="S12" s="18" t="s">
        <v>211</v>
      </c>
      <c r="T12" s="18"/>
    </row>
    <row r="13" spans="1:20">
      <c r="A13" s="4">
        <v>9</v>
      </c>
      <c r="B13" s="18" t="s">
        <v>63</v>
      </c>
      <c r="C13" s="18" t="s">
        <v>748</v>
      </c>
      <c r="D13" s="18" t="s">
        <v>25</v>
      </c>
      <c r="E13" s="48"/>
      <c r="F13" s="48"/>
      <c r="G13" s="19">
        <v>12</v>
      </c>
      <c r="H13" s="19">
        <v>18</v>
      </c>
      <c r="I13" s="57">
        <f t="shared" si="0"/>
        <v>30</v>
      </c>
      <c r="J13" s="48">
        <v>9859622754</v>
      </c>
      <c r="K13" s="18" t="s">
        <v>182</v>
      </c>
      <c r="L13" s="18" t="s">
        <v>1239</v>
      </c>
      <c r="M13" s="48">
        <v>9401083917</v>
      </c>
      <c r="N13" s="63" t="s">
        <v>1240</v>
      </c>
      <c r="O13" s="48" t="s">
        <v>229</v>
      </c>
      <c r="P13" s="62">
        <v>43647</v>
      </c>
      <c r="Q13" s="48" t="s">
        <v>170</v>
      </c>
      <c r="R13" s="48">
        <v>0</v>
      </c>
      <c r="S13" s="18" t="s">
        <v>211</v>
      </c>
      <c r="T13" s="18"/>
    </row>
    <row r="14" spans="1:20">
      <c r="A14" s="4">
        <v>10</v>
      </c>
      <c r="B14" s="18" t="s">
        <v>62</v>
      </c>
      <c r="C14" s="18" t="s">
        <v>749</v>
      </c>
      <c r="D14" s="18" t="s">
        <v>25</v>
      </c>
      <c r="E14" s="48"/>
      <c r="F14" s="48"/>
      <c r="G14" s="19">
        <v>12</v>
      </c>
      <c r="H14" s="19">
        <v>10</v>
      </c>
      <c r="I14" s="57">
        <f t="shared" si="0"/>
        <v>22</v>
      </c>
      <c r="J14" s="48">
        <v>8761947326</v>
      </c>
      <c r="K14" s="18" t="s">
        <v>1243</v>
      </c>
      <c r="L14" s="18" t="s">
        <v>1244</v>
      </c>
      <c r="M14" s="48">
        <v>9435314582</v>
      </c>
      <c r="N14" s="63" t="s">
        <v>1245</v>
      </c>
      <c r="O14" s="48" t="s">
        <v>1246</v>
      </c>
      <c r="P14" s="62">
        <v>43302</v>
      </c>
      <c r="Q14" s="48" t="s">
        <v>171</v>
      </c>
      <c r="R14" s="48">
        <v>33</v>
      </c>
      <c r="S14" s="18" t="s">
        <v>211</v>
      </c>
      <c r="T14" s="18"/>
    </row>
    <row r="15" spans="1:20">
      <c r="A15" s="4">
        <v>11</v>
      </c>
      <c r="B15" s="18" t="s">
        <v>62</v>
      </c>
      <c r="C15" s="18" t="s">
        <v>750</v>
      </c>
      <c r="D15" s="18" t="s">
        <v>25</v>
      </c>
      <c r="E15" s="48"/>
      <c r="F15" s="48"/>
      <c r="G15" s="19">
        <v>11</v>
      </c>
      <c r="H15" s="19">
        <v>16</v>
      </c>
      <c r="I15" s="57">
        <f t="shared" si="0"/>
        <v>27</v>
      </c>
      <c r="J15" s="48" t="s">
        <v>166</v>
      </c>
      <c r="K15" s="18" t="s">
        <v>1243</v>
      </c>
      <c r="L15" s="18" t="s">
        <v>1244</v>
      </c>
      <c r="M15" s="48">
        <v>9435314582</v>
      </c>
      <c r="N15" s="63" t="s">
        <v>1245</v>
      </c>
      <c r="O15" s="48" t="s">
        <v>1246</v>
      </c>
      <c r="P15" s="62">
        <v>43302</v>
      </c>
      <c r="Q15" s="48" t="s">
        <v>171</v>
      </c>
      <c r="R15" s="48">
        <v>40</v>
      </c>
      <c r="S15" s="18" t="s">
        <v>211</v>
      </c>
      <c r="T15" s="18"/>
    </row>
    <row r="16" spans="1:20">
      <c r="A16" s="4">
        <v>12</v>
      </c>
      <c r="B16" s="18" t="s">
        <v>62</v>
      </c>
      <c r="C16" s="18" t="s">
        <v>751</v>
      </c>
      <c r="D16" s="18" t="s">
        <v>25</v>
      </c>
      <c r="E16" s="48"/>
      <c r="F16" s="48"/>
      <c r="G16" s="19">
        <v>14</v>
      </c>
      <c r="H16" s="19">
        <v>12</v>
      </c>
      <c r="I16" s="57">
        <f t="shared" si="0"/>
        <v>26</v>
      </c>
      <c r="J16" s="48">
        <v>9859796707</v>
      </c>
      <c r="K16" s="18" t="s">
        <v>1243</v>
      </c>
      <c r="L16" s="18" t="s">
        <v>1244</v>
      </c>
      <c r="M16" s="48">
        <v>9435314582</v>
      </c>
      <c r="N16" s="63" t="s">
        <v>1245</v>
      </c>
      <c r="O16" s="48" t="s">
        <v>1246</v>
      </c>
      <c r="P16" s="62">
        <v>43302</v>
      </c>
      <c r="Q16" s="48" t="s">
        <v>171</v>
      </c>
      <c r="R16" s="48">
        <v>38</v>
      </c>
      <c r="S16" s="18" t="s">
        <v>211</v>
      </c>
      <c r="T16" s="18"/>
    </row>
    <row r="17" spans="1:20">
      <c r="A17" s="4">
        <v>13</v>
      </c>
      <c r="B17" s="18" t="s">
        <v>62</v>
      </c>
      <c r="C17" s="18" t="s">
        <v>752</v>
      </c>
      <c r="D17" s="18" t="s">
        <v>25</v>
      </c>
      <c r="E17" s="48"/>
      <c r="F17" s="48"/>
      <c r="G17" s="19">
        <v>9</v>
      </c>
      <c r="H17" s="19">
        <v>7</v>
      </c>
      <c r="I17" s="57">
        <f t="shared" si="0"/>
        <v>16</v>
      </c>
      <c r="J17" s="48">
        <v>8724896673</v>
      </c>
      <c r="K17" s="18" t="s">
        <v>1243</v>
      </c>
      <c r="L17" s="18" t="s">
        <v>1244</v>
      </c>
      <c r="M17" s="48">
        <v>9435314582</v>
      </c>
      <c r="N17" s="63" t="s">
        <v>1245</v>
      </c>
      <c r="O17" s="48" t="s">
        <v>1246</v>
      </c>
      <c r="P17" s="62">
        <v>43302</v>
      </c>
      <c r="Q17" s="48" t="s">
        <v>171</v>
      </c>
      <c r="R17" s="48">
        <v>0</v>
      </c>
      <c r="S17" s="18" t="s">
        <v>211</v>
      </c>
      <c r="T17" s="18"/>
    </row>
    <row r="18" spans="1:20">
      <c r="A18" s="4">
        <v>14</v>
      </c>
      <c r="B18" s="18" t="s">
        <v>62</v>
      </c>
      <c r="C18" s="18" t="s">
        <v>753</v>
      </c>
      <c r="D18" s="18" t="s">
        <v>25</v>
      </c>
      <c r="E18" s="48"/>
      <c r="F18" s="48"/>
      <c r="G18" s="19">
        <v>6</v>
      </c>
      <c r="H18" s="19">
        <v>7</v>
      </c>
      <c r="I18" s="57">
        <f t="shared" si="0"/>
        <v>13</v>
      </c>
      <c r="J18" s="48">
        <v>7399965717</v>
      </c>
      <c r="K18" s="18" t="s">
        <v>1243</v>
      </c>
      <c r="L18" s="18" t="s">
        <v>1244</v>
      </c>
      <c r="M18" s="48">
        <v>9435314582</v>
      </c>
      <c r="N18" s="63" t="s">
        <v>1247</v>
      </c>
      <c r="O18" s="48" t="s">
        <v>1248</v>
      </c>
      <c r="P18" s="62">
        <v>43302</v>
      </c>
      <c r="Q18" s="48" t="s">
        <v>171</v>
      </c>
      <c r="R18" s="48">
        <v>40</v>
      </c>
      <c r="S18" s="18" t="s">
        <v>211</v>
      </c>
      <c r="T18" s="18"/>
    </row>
    <row r="19" spans="1:20">
      <c r="A19" s="4">
        <v>15</v>
      </c>
      <c r="B19" s="18" t="s">
        <v>62</v>
      </c>
      <c r="C19" s="18" t="s">
        <v>754</v>
      </c>
      <c r="D19" s="18" t="s">
        <v>25</v>
      </c>
      <c r="E19" s="48"/>
      <c r="F19" s="48"/>
      <c r="G19" s="19">
        <v>11</v>
      </c>
      <c r="H19" s="19">
        <v>13</v>
      </c>
      <c r="I19" s="57">
        <f t="shared" si="0"/>
        <v>24</v>
      </c>
      <c r="J19" s="48">
        <v>8255063230</v>
      </c>
      <c r="K19" s="18" t="s">
        <v>1243</v>
      </c>
      <c r="L19" s="18" t="s">
        <v>1244</v>
      </c>
      <c r="M19" s="48">
        <v>9435314582</v>
      </c>
      <c r="N19" s="63" t="s">
        <v>1247</v>
      </c>
      <c r="O19" s="48" t="s">
        <v>1248</v>
      </c>
      <c r="P19" s="62">
        <v>43302</v>
      </c>
      <c r="Q19" s="48" t="s">
        <v>171</v>
      </c>
      <c r="R19" s="48">
        <v>40</v>
      </c>
      <c r="S19" s="18" t="s">
        <v>211</v>
      </c>
      <c r="T19" s="18"/>
    </row>
    <row r="20" spans="1:20">
      <c r="A20" s="4">
        <v>16</v>
      </c>
      <c r="B20" s="18" t="s">
        <v>62</v>
      </c>
      <c r="C20" s="18" t="s">
        <v>755</v>
      </c>
      <c r="D20" s="18" t="s">
        <v>25</v>
      </c>
      <c r="E20" s="48"/>
      <c r="F20" s="48"/>
      <c r="G20" s="19">
        <v>13</v>
      </c>
      <c r="H20" s="19">
        <v>15</v>
      </c>
      <c r="I20" s="57">
        <f t="shared" si="0"/>
        <v>28</v>
      </c>
      <c r="J20" s="48">
        <v>7399375598</v>
      </c>
      <c r="K20" s="18" t="s">
        <v>1243</v>
      </c>
      <c r="L20" s="18" t="s">
        <v>1244</v>
      </c>
      <c r="M20" s="48">
        <v>9435314582</v>
      </c>
      <c r="N20" s="63" t="s">
        <v>1249</v>
      </c>
      <c r="O20" s="48" t="s">
        <v>1250</v>
      </c>
      <c r="P20" s="62">
        <v>43302</v>
      </c>
      <c r="Q20" s="48" t="s">
        <v>171</v>
      </c>
      <c r="R20" s="48">
        <v>0</v>
      </c>
      <c r="S20" s="18" t="s">
        <v>211</v>
      </c>
      <c r="T20" s="18"/>
    </row>
    <row r="21" spans="1:20">
      <c r="A21" s="4">
        <v>17</v>
      </c>
      <c r="B21" s="18" t="s">
        <v>63</v>
      </c>
      <c r="C21" s="18" t="s">
        <v>756</v>
      </c>
      <c r="D21" s="18" t="s">
        <v>25</v>
      </c>
      <c r="E21" s="48"/>
      <c r="F21" s="48"/>
      <c r="G21" s="19">
        <v>30</v>
      </c>
      <c r="H21" s="19">
        <v>24</v>
      </c>
      <c r="I21" s="57">
        <f t="shared" si="0"/>
        <v>54</v>
      </c>
      <c r="J21" s="48">
        <v>8822123855</v>
      </c>
      <c r="K21" s="18" t="s">
        <v>182</v>
      </c>
      <c r="L21" s="18" t="s">
        <v>1239</v>
      </c>
      <c r="M21" s="48">
        <v>9401083917</v>
      </c>
      <c r="N21" s="63" t="s">
        <v>1240</v>
      </c>
      <c r="O21" s="48" t="s">
        <v>229</v>
      </c>
      <c r="P21" s="62">
        <v>43648</v>
      </c>
      <c r="Q21" s="48" t="s">
        <v>171</v>
      </c>
      <c r="R21" s="48">
        <v>50</v>
      </c>
      <c r="S21" s="18" t="s">
        <v>211</v>
      </c>
      <c r="T21" s="18"/>
    </row>
    <row r="22" spans="1:20">
      <c r="A22" s="4">
        <v>18</v>
      </c>
      <c r="B22" s="18" t="s">
        <v>63</v>
      </c>
      <c r="C22" s="18" t="s">
        <v>757</v>
      </c>
      <c r="D22" s="18" t="s">
        <v>25</v>
      </c>
      <c r="E22" s="48"/>
      <c r="F22" s="48"/>
      <c r="G22" s="19">
        <v>31</v>
      </c>
      <c r="H22" s="19">
        <v>33</v>
      </c>
      <c r="I22" s="57">
        <f t="shared" si="0"/>
        <v>64</v>
      </c>
      <c r="J22" s="48">
        <v>8011155842</v>
      </c>
      <c r="K22" s="18" t="s">
        <v>182</v>
      </c>
      <c r="L22" s="18" t="s">
        <v>1239</v>
      </c>
      <c r="M22" s="48">
        <v>9401083917</v>
      </c>
      <c r="N22" s="63" t="s">
        <v>1179</v>
      </c>
      <c r="O22" s="48" t="s">
        <v>228</v>
      </c>
      <c r="P22" s="62">
        <v>43648</v>
      </c>
      <c r="Q22" s="48" t="s">
        <v>171</v>
      </c>
      <c r="R22" s="48">
        <v>0</v>
      </c>
      <c r="S22" s="18" t="s">
        <v>211</v>
      </c>
      <c r="T22" s="18"/>
    </row>
    <row r="23" spans="1:20">
      <c r="A23" s="4">
        <v>19</v>
      </c>
      <c r="B23" s="18" t="s">
        <v>63</v>
      </c>
      <c r="C23" s="18" t="s">
        <v>758</v>
      </c>
      <c r="D23" s="18" t="s">
        <v>25</v>
      </c>
      <c r="E23" s="48"/>
      <c r="F23" s="48"/>
      <c r="G23" s="19">
        <v>12</v>
      </c>
      <c r="H23" s="19">
        <v>14</v>
      </c>
      <c r="I23" s="57">
        <f t="shared" si="0"/>
        <v>26</v>
      </c>
      <c r="J23" s="48">
        <v>9859540610</v>
      </c>
      <c r="K23" s="18" t="s">
        <v>182</v>
      </c>
      <c r="L23" s="18" t="s">
        <v>1239</v>
      </c>
      <c r="M23" s="48">
        <v>9401083917</v>
      </c>
      <c r="N23" s="63" t="s">
        <v>1179</v>
      </c>
      <c r="O23" s="48" t="s">
        <v>228</v>
      </c>
      <c r="P23" s="62">
        <v>43648</v>
      </c>
      <c r="Q23" s="48" t="s">
        <v>171</v>
      </c>
      <c r="R23" s="48">
        <v>50</v>
      </c>
      <c r="S23" s="18" t="s">
        <v>211</v>
      </c>
      <c r="T23" s="18"/>
    </row>
    <row r="24" spans="1:20">
      <c r="A24" s="4">
        <v>20</v>
      </c>
      <c r="B24" s="18" t="s">
        <v>62</v>
      </c>
      <c r="C24" s="18" t="s">
        <v>540</v>
      </c>
      <c r="D24" s="18" t="s">
        <v>25</v>
      </c>
      <c r="E24" s="48"/>
      <c r="F24" s="48"/>
      <c r="G24" s="19">
        <v>12</v>
      </c>
      <c r="H24" s="19">
        <v>10</v>
      </c>
      <c r="I24" s="57">
        <f t="shared" si="0"/>
        <v>22</v>
      </c>
      <c r="J24" s="48">
        <v>9854235384</v>
      </c>
      <c r="K24" s="18" t="s">
        <v>191</v>
      </c>
      <c r="L24" s="18" t="s">
        <v>209</v>
      </c>
      <c r="M24" s="48">
        <v>9401273868</v>
      </c>
      <c r="N24" s="63" t="s">
        <v>1172</v>
      </c>
      <c r="O24" s="48" t="s">
        <v>1173</v>
      </c>
      <c r="P24" s="62">
        <v>43649</v>
      </c>
      <c r="Q24" s="48" t="s">
        <v>172</v>
      </c>
      <c r="R24" s="48">
        <v>34</v>
      </c>
      <c r="S24" s="18" t="s">
        <v>211</v>
      </c>
      <c r="T24" s="18"/>
    </row>
    <row r="25" spans="1:20">
      <c r="A25" s="4">
        <v>21</v>
      </c>
      <c r="B25" s="18" t="s">
        <v>62</v>
      </c>
      <c r="C25" s="18" t="s">
        <v>541</v>
      </c>
      <c r="D25" s="18" t="s">
        <v>25</v>
      </c>
      <c r="E25" s="48"/>
      <c r="F25" s="48"/>
      <c r="G25" s="19">
        <v>9</v>
      </c>
      <c r="H25" s="19">
        <v>8</v>
      </c>
      <c r="I25" s="57">
        <f t="shared" si="0"/>
        <v>17</v>
      </c>
      <c r="J25" s="48">
        <v>9707747634</v>
      </c>
      <c r="K25" s="18" t="s">
        <v>191</v>
      </c>
      <c r="L25" s="18" t="s">
        <v>209</v>
      </c>
      <c r="M25" s="48">
        <v>9401273868</v>
      </c>
      <c r="N25" s="63" t="s">
        <v>1172</v>
      </c>
      <c r="O25" s="48" t="s">
        <v>1173</v>
      </c>
      <c r="P25" s="62">
        <v>43649</v>
      </c>
      <c r="Q25" s="48" t="s">
        <v>172</v>
      </c>
      <c r="R25" s="48">
        <v>50</v>
      </c>
      <c r="S25" s="18" t="s">
        <v>211</v>
      </c>
      <c r="T25" s="18"/>
    </row>
    <row r="26" spans="1:20">
      <c r="A26" s="4">
        <v>22</v>
      </c>
      <c r="B26" s="18" t="s">
        <v>62</v>
      </c>
      <c r="C26" s="18" t="s">
        <v>542</v>
      </c>
      <c r="D26" s="18" t="s">
        <v>25</v>
      </c>
      <c r="E26" s="48"/>
      <c r="F26" s="48"/>
      <c r="G26" s="19">
        <v>10</v>
      </c>
      <c r="H26" s="19">
        <v>12</v>
      </c>
      <c r="I26" s="57">
        <f t="shared" si="0"/>
        <v>22</v>
      </c>
      <c r="J26" s="48">
        <v>9859797028</v>
      </c>
      <c r="K26" s="18" t="s">
        <v>191</v>
      </c>
      <c r="L26" s="18" t="s">
        <v>209</v>
      </c>
      <c r="M26" s="48">
        <v>9401273868</v>
      </c>
      <c r="N26" s="63" t="s">
        <v>1172</v>
      </c>
      <c r="O26" s="48" t="s">
        <v>1173</v>
      </c>
      <c r="P26" s="62">
        <v>43649</v>
      </c>
      <c r="Q26" s="48" t="s">
        <v>172</v>
      </c>
      <c r="R26" s="48">
        <v>40</v>
      </c>
      <c r="S26" s="18" t="s">
        <v>211</v>
      </c>
      <c r="T26" s="18"/>
    </row>
    <row r="27" spans="1:20">
      <c r="A27" s="4">
        <v>23</v>
      </c>
      <c r="B27" s="18" t="s">
        <v>62</v>
      </c>
      <c r="C27" s="18" t="s">
        <v>543</v>
      </c>
      <c r="D27" s="18" t="s">
        <v>25</v>
      </c>
      <c r="E27" s="48"/>
      <c r="F27" s="48"/>
      <c r="G27" s="19">
        <v>14</v>
      </c>
      <c r="H27" s="19">
        <v>17</v>
      </c>
      <c r="I27" s="57">
        <f t="shared" si="0"/>
        <v>31</v>
      </c>
      <c r="J27" s="48">
        <v>8486324788</v>
      </c>
      <c r="K27" s="18" t="s">
        <v>191</v>
      </c>
      <c r="L27" s="18" t="s">
        <v>209</v>
      </c>
      <c r="M27" s="48">
        <v>9401273868</v>
      </c>
      <c r="N27" s="63" t="s">
        <v>1172</v>
      </c>
      <c r="O27" s="48" t="s">
        <v>1173</v>
      </c>
      <c r="P27" s="62">
        <v>43649</v>
      </c>
      <c r="Q27" s="48" t="s">
        <v>172</v>
      </c>
      <c r="R27" s="48">
        <v>40</v>
      </c>
      <c r="S27" s="18" t="s">
        <v>211</v>
      </c>
      <c r="T27" s="18"/>
    </row>
    <row r="28" spans="1:20">
      <c r="A28" s="4">
        <v>24</v>
      </c>
      <c r="B28" s="18" t="s">
        <v>62</v>
      </c>
      <c r="C28" s="18" t="s">
        <v>544</v>
      </c>
      <c r="D28" s="18" t="s">
        <v>25</v>
      </c>
      <c r="E28" s="48"/>
      <c r="F28" s="48"/>
      <c r="G28" s="19">
        <v>8</v>
      </c>
      <c r="H28" s="19">
        <v>12</v>
      </c>
      <c r="I28" s="57">
        <f t="shared" si="0"/>
        <v>20</v>
      </c>
      <c r="J28" s="48">
        <v>9854559002</v>
      </c>
      <c r="K28" s="18" t="s">
        <v>191</v>
      </c>
      <c r="L28" s="18" t="s">
        <v>209</v>
      </c>
      <c r="M28" s="48">
        <v>9401273868</v>
      </c>
      <c r="N28" s="63" t="s">
        <v>1172</v>
      </c>
      <c r="O28" s="48" t="s">
        <v>1173</v>
      </c>
      <c r="P28" s="62">
        <v>43649</v>
      </c>
      <c r="Q28" s="48" t="s">
        <v>172</v>
      </c>
      <c r="R28" s="48">
        <v>36</v>
      </c>
      <c r="S28" s="18" t="s">
        <v>211</v>
      </c>
      <c r="T28" s="18"/>
    </row>
    <row r="29" spans="1:20">
      <c r="A29" s="4">
        <v>25</v>
      </c>
      <c r="B29" s="18" t="s">
        <v>62</v>
      </c>
      <c r="C29" s="18" t="s">
        <v>545</v>
      </c>
      <c r="D29" s="18" t="s">
        <v>25</v>
      </c>
      <c r="E29" s="48"/>
      <c r="F29" s="48"/>
      <c r="G29" s="19">
        <v>12</v>
      </c>
      <c r="H29" s="19">
        <v>10</v>
      </c>
      <c r="I29" s="57">
        <f t="shared" si="0"/>
        <v>22</v>
      </c>
      <c r="J29" s="48">
        <v>7399962684</v>
      </c>
      <c r="K29" s="18" t="s">
        <v>191</v>
      </c>
      <c r="L29" s="18" t="s">
        <v>209</v>
      </c>
      <c r="M29" s="48">
        <v>9401273868</v>
      </c>
      <c r="N29" s="63" t="s">
        <v>1172</v>
      </c>
      <c r="O29" s="48" t="s">
        <v>1173</v>
      </c>
      <c r="P29" s="62">
        <v>43649</v>
      </c>
      <c r="Q29" s="48" t="s">
        <v>172</v>
      </c>
      <c r="R29" s="48">
        <v>36</v>
      </c>
      <c r="S29" s="18" t="s">
        <v>211</v>
      </c>
      <c r="T29" s="18"/>
    </row>
    <row r="30" spans="1:20">
      <c r="A30" s="4">
        <v>26</v>
      </c>
      <c r="B30" s="18" t="s">
        <v>62</v>
      </c>
      <c r="C30" s="18" t="s">
        <v>546</v>
      </c>
      <c r="D30" s="18" t="s">
        <v>25</v>
      </c>
      <c r="E30" s="48"/>
      <c r="F30" s="48"/>
      <c r="G30" s="19">
        <v>7</v>
      </c>
      <c r="H30" s="19">
        <v>11</v>
      </c>
      <c r="I30" s="57">
        <f t="shared" si="0"/>
        <v>18</v>
      </c>
      <c r="J30" s="48">
        <v>9435812559</v>
      </c>
      <c r="K30" s="18" t="s">
        <v>191</v>
      </c>
      <c r="L30" s="18" t="s">
        <v>209</v>
      </c>
      <c r="M30" s="48">
        <v>9401273868</v>
      </c>
      <c r="N30" s="63" t="s">
        <v>1172</v>
      </c>
      <c r="O30" s="48" t="s">
        <v>1173</v>
      </c>
      <c r="P30" s="62">
        <v>43649</v>
      </c>
      <c r="Q30" s="48" t="s">
        <v>172</v>
      </c>
      <c r="R30" s="48">
        <v>36</v>
      </c>
      <c r="S30" s="18" t="s">
        <v>211</v>
      </c>
      <c r="T30" s="18"/>
    </row>
    <row r="31" spans="1:20">
      <c r="A31" s="4">
        <v>27</v>
      </c>
      <c r="B31" s="18" t="s">
        <v>63</v>
      </c>
      <c r="C31" s="18" t="s">
        <v>759</v>
      </c>
      <c r="D31" s="18" t="s">
        <v>25</v>
      </c>
      <c r="E31" s="48"/>
      <c r="F31" s="48"/>
      <c r="G31" s="19">
        <v>12</v>
      </c>
      <c r="H31" s="19">
        <v>9</v>
      </c>
      <c r="I31" s="57">
        <f t="shared" si="0"/>
        <v>21</v>
      </c>
      <c r="J31" s="48">
        <v>9613700634</v>
      </c>
      <c r="K31" s="18" t="s">
        <v>520</v>
      </c>
      <c r="L31" s="18" t="s">
        <v>1057</v>
      </c>
      <c r="M31" s="48">
        <v>8472851025</v>
      </c>
      <c r="N31" s="63" t="s">
        <v>1078</v>
      </c>
      <c r="O31" s="48" t="s">
        <v>1079</v>
      </c>
      <c r="P31" s="62">
        <v>43649</v>
      </c>
      <c r="Q31" s="48" t="s">
        <v>172</v>
      </c>
      <c r="R31" s="48">
        <v>28</v>
      </c>
      <c r="S31" s="18" t="s">
        <v>211</v>
      </c>
      <c r="T31" s="18"/>
    </row>
    <row r="32" spans="1:20">
      <c r="A32" s="4">
        <v>28</v>
      </c>
      <c r="B32" s="18" t="s">
        <v>63</v>
      </c>
      <c r="C32" s="18" t="s">
        <v>760</v>
      </c>
      <c r="D32" s="18" t="s">
        <v>25</v>
      </c>
      <c r="E32" s="48"/>
      <c r="F32" s="48"/>
      <c r="G32" s="19">
        <v>11</v>
      </c>
      <c r="H32" s="19">
        <v>14</v>
      </c>
      <c r="I32" s="57">
        <f t="shared" si="0"/>
        <v>25</v>
      </c>
      <c r="J32" s="48">
        <v>9613700634</v>
      </c>
      <c r="K32" s="18" t="s">
        <v>520</v>
      </c>
      <c r="L32" s="18" t="s">
        <v>1057</v>
      </c>
      <c r="M32" s="48">
        <v>8472851025</v>
      </c>
      <c r="N32" s="63" t="s">
        <v>1076</v>
      </c>
      <c r="O32" s="48" t="s">
        <v>1077</v>
      </c>
      <c r="P32" s="62">
        <v>43649</v>
      </c>
      <c r="Q32" s="48" t="s">
        <v>172</v>
      </c>
      <c r="R32" s="48">
        <v>28</v>
      </c>
      <c r="S32" s="18" t="s">
        <v>211</v>
      </c>
      <c r="T32" s="18"/>
    </row>
    <row r="33" spans="1:20">
      <c r="A33" s="4">
        <v>29</v>
      </c>
      <c r="B33" s="18" t="s">
        <v>63</v>
      </c>
      <c r="C33" s="18" t="s">
        <v>761</v>
      </c>
      <c r="D33" s="18" t="s">
        <v>25</v>
      </c>
      <c r="E33" s="48"/>
      <c r="F33" s="48"/>
      <c r="G33" s="19">
        <v>12</v>
      </c>
      <c r="H33" s="19">
        <v>10</v>
      </c>
      <c r="I33" s="57">
        <f t="shared" si="0"/>
        <v>22</v>
      </c>
      <c r="J33" s="48">
        <v>8822139378</v>
      </c>
      <c r="K33" s="18" t="s">
        <v>520</v>
      </c>
      <c r="L33" s="18" t="s">
        <v>1057</v>
      </c>
      <c r="M33" s="48">
        <v>8472851025</v>
      </c>
      <c r="N33" s="63" t="s">
        <v>1251</v>
      </c>
      <c r="O33" s="48" t="s">
        <v>1252</v>
      </c>
      <c r="P33" s="62">
        <v>43649</v>
      </c>
      <c r="Q33" s="48" t="s">
        <v>172</v>
      </c>
      <c r="R33" s="48">
        <v>40</v>
      </c>
      <c r="S33" s="18" t="s">
        <v>211</v>
      </c>
      <c r="T33" s="18"/>
    </row>
    <row r="34" spans="1:20">
      <c r="A34" s="4">
        <v>30</v>
      </c>
      <c r="B34" s="18" t="s">
        <v>63</v>
      </c>
      <c r="C34" s="18" t="s">
        <v>762</v>
      </c>
      <c r="D34" s="18" t="s">
        <v>25</v>
      </c>
      <c r="E34" s="48"/>
      <c r="F34" s="48"/>
      <c r="G34" s="19">
        <v>15</v>
      </c>
      <c r="H34" s="19">
        <v>19</v>
      </c>
      <c r="I34" s="57">
        <f t="shared" si="0"/>
        <v>34</v>
      </c>
      <c r="J34" s="48">
        <v>7399568025</v>
      </c>
      <c r="K34" s="18" t="s">
        <v>520</v>
      </c>
      <c r="L34" s="18" t="s">
        <v>1057</v>
      </c>
      <c r="M34" s="48">
        <v>8472851025</v>
      </c>
      <c r="N34" s="63" t="s">
        <v>1080</v>
      </c>
      <c r="O34" s="48" t="s">
        <v>1081</v>
      </c>
      <c r="P34" s="62">
        <v>43649</v>
      </c>
      <c r="Q34" s="48" t="s">
        <v>172</v>
      </c>
      <c r="R34" s="48">
        <v>35</v>
      </c>
      <c r="S34" s="18" t="s">
        <v>211</v>
      </c>
      <c r="T34" s="18"/>
    </row>
    <row r="35" spans="1:20">
      <c r="A35" s="4">
        <v>31</v>
      </c>
      <c r="B35" s="18" t="s">
        <v>63</v>
      </c>
      <c r="C35" s="18" t="s">
        <v>763</v>
      </c>
      <c r="D35" s="18" t="s">
        <v>25</v>
      </c>
      <c r="E35" s="48"/>
      <c r="F35" s="48"/>
      <c r="G35" s="19">
        <v>10</v>
      </c>
      <c r="H35" s="19">
        <v>13</v>
      </c>
      <c r="I35" s="57">
        <f t="shared" si="0"/>
        <v>23</v>
      </c>
      <c r="J35" s="48">
        <v>9854500739</v>
      </c>
      <c r="K35" s="18" t="s">
        <v>520</v>
      </c>
      <c r="L35" s="18" t="s">
        <v>1057</v>
      </c>
      <c r="M35" s="48">
        <v>8472851025</v>
      </c>
      <c r="N35" s="63" t="s">
        <v>1076</v>
      </c>
      <c r="O35" s="48" t="s">
        <v>1077</v>
      </c>
      <c r="P35" s="62">
        <v>43649</v>
      </c>
      <c r="Q35" s="48" t="s">
        <v>172</v>
      </c>
      <c r="R35" s="48">
        <v>35</v>
      </c>
      <c r="S35" s="18" t="s">
        <v>211</v>
      </c>
      <c r="T35" s="18"/>
    </row>
    <row r="36" spans="1:20">
      <c r="A36" s="4">
        <v>32</v>
      </c>
      <c r="B36" s="18" t="s">
        <v>63</v>
      </c>
      <c r="C36" s="18" t="s">
        <v>764</v>
      </c>
      <c r="D36" s="18" t="s">
        <v>25</v>
      </c>
      <c r="E36" s="48"/>
      <c r="F36" s="48"/>
      <c r="G36" s="19">
        <v>11</v>
      </c>
      <c r="H36" s="19">
        <v>14</v>
      </c>
      <c r="I36" s="57">
        <f t="shared" si="0"/>
        <v>25</v>
      </c>
      <c r="J36" s="48">
        <v>9859167363</v>
      </c>
      <c r="K36" s="18" t="s">
        <v>520</v>
      </c>
      <c r="L36" s="18" t="s">
        <v>1057</v>
      </c>
      <c r="M36" s="48">
        <v>8472851025</v>
      </c>
      <c r="N36" s="63" t="s">
        <v>1076</v>
      </c>
      <c r="O36" s="48" t="s">
        <v>1077</v>
      </c>
      <c r="P36" s="62">
        <v>43649</v>
      </c>
      <c r="Q36" s="48" t="s">
        <v>172</v>
      </c>
      <c r="R36" s="48">
        <v>35</v>
      </c>
      <c r="S36" s="18" t="s">
        <v>211</v>
      </c>
      <c r="T36" s="18"/>
    </row>
    <row r="37" spans="1:20">
      <c r="A37" s="4">
        <v>33</v>
      </c>
      <c r="B37" s="18" t="s">
        <v>62</v>
      </c>
      <c r="C37" s="18" t="s">
        <v>765</v>
      </c>
      <c r="D37" s="18" t="s">
        <v>25</v>
      </c>
      <c r="E37" s="48"/>
      <c r="F37" s="48"/>
      <c r="G37" s="19">
        <v>11</v>
      </c>
      <c r="H37" s="19">
        <v>12</v>
      </c>
      <c r="I37" s="57">
        <f t="shared" si="0"/>
        <v>23</v>
      </c>
      <c r="J37" s="48">
        <v>7399977235</v>
      </c>
      <c r="K37" s="18" t="s">
        <v>188</v>
      </c>
      <c r="L37" s="18" t="s">
        <v>1253</v>
      </c>
      <c r="M37" s="48">
        <v>7399954117</v>
      </c>
      <c r="N37" s="63" t="s">
        <v>1254</v>
      </c>
      <c r="O37" s="48" t="s">
        <v>229</v>
      </c>
      <c r="P37" s="62">
        <v>43650</v>
      </c>
      <c r="Q37" s="48" t="s">
        <v>173</v>
      </c>
      <c r="R37" s="48">
        <v>35</v>
      </c>
      <c r="S37" s="18" t="s">
        <v>211</v>
      </c>
      <c r="T37" s="18"/>
    </row>
    <row r="38" spans="1:20">
      <c r="A38" s="4">
        <v>34</v>
      </c>
      <c r="B38" s="18" t="s">
        <v>62</v>
      </c>
      <c r="C38" s="18" t="s">
        <v>766</v>
      </c>
      <c r="D38" s="18" t="s">
        <v>25</v>
      </c>
      <c r="E38" s="48"/>
      <c r="F38" s="48"/>
      <c r="G38" s="19">
        <v>13</v>
      </c>
      <c r="H38" s="19">
        <v>14</v>
      </c>
      <c r="I38" s="57">
        <f t="shared" si="0"/>
        <v>27</v>
      </c>
      <c r="J38" s="48">
        <v>8876248400</v>
      </c>
      <c r="K38" s="18" t="s">
        <v>188</v>
      </c>
      <c r="L38" s="18" t="s">
        <v>1253</v>
      </c>
      <c r="M38" s="48">
        <v>7399954117</v>
      </c>
      <c r="N38" s="63" t="s">
        <v>1255</v>
      </c>
      <c r="O38" s="48" t="s">
        <v>329</v>
      </c>
      <c r="P38" s="62">
        <v>43650</v>
      </c>
      <c r="Q38" s="48" t="s">
        <v>173</v>
      </c>
      <c r="R38" s="48">
        <v>35</v>
      </c>
      <c r="S38" s="18" t="s">
        <v>211</v>
      </c>
      <c r="T38" s="18"/>
    </row>
    <row r="39" spans="1:20">
      <c r="A39" s="4">
        <v>35</v>
      </c>
      <c r="B39" s="18" t="s">
        <v>62</v>
      </c>
      <c r="C39" s="18" t="s">
        <v>767</v>
      </c>
      <c r="D39" s="18" t="s">
        <v>25</v>
      </c>
      <c r="E39" s="48"/>
      <c r="F39" s="48"/>
      <c r="G39" s="19">
        <v>11</v>
      </c>
      <c r="H39" s="19">
        <v>15</v>
      </c>
      <c r="I39" s="57">
        <f t="shared" si="0"/>
        <v>26</v>
      </c>
      <c r="J39" s="48">
        <v>9854194615</v>
      </c>
      <c r="K39" s="18" t="s">
        <v>188</v>
      </c>
      <c r="L39" s="18" t="s">
        <v>1253</v>
      </c>
      <c r="M39" s="48">
        <v>7399954117</v>
      </c>
      <c r="N39" s="63" t="s">
        <v>1256</v>
      </c>
      <c r="O39" s="48" t="s">
        <v>1257</v>
      </c>
      <c r="P39" s="62">
        <v>43650</v>
      </c>
      <c r="Q39" s="48" t="s">
        <v>173</v>
      </c>
      <c r="R39" s="48">
        <v>35</v>
      </c>
      <c r="S39" s="18" t="s">
        <v>211</v>
      </c>
      <c r="T39" s="18"/>
    </row>
    <row r="40" spans="1:20">
      <c r="A40" s="4">
        <v>36</v>
      </c>
      <c r="B40" s="18" t="s">
        <v>62</v>
      </c>
      <c r="C40" s="18" t="s">
        <v>768</v>
      </c>
      <c r="D40" s="18" t="s">
        <v>25</v>
      </c>
      <c r="E40" s="48"/>
      <c r="F40" s="48"/>
      <c r="G40" s="19">
        <v>12</v>
      </c>
      <c r="H40" s="19">
        <v>8</v>
      </c>
      <c r="I40" s="57">
        <f t="shared" si="0"/>
        <v>20</v>
      </c>
      <c r="J40" s="48">
        <v>9859850724</v>
      </c>
      <c r="K40" s="18" t="s">
        <v>188</v>
      </c>
      <c r="L40" s="18" t="s">
        <v>1253</v>
      </c>
      <c r="M40" s="48">
        <v>7399954117</v>
      </c>
      <c r="N40" s="63" t="s">
        <v>1258</v>
      </c>
      <c r="O40" s="48" t="s">
        <v>1259</v>
      </c>
      <c r="P40" s="62">
        <v>43650</v>
      </c>
      <c r="Q40" s="48" t="s">
        <v>173</v>
      </c>
      <c r="R40" s="48">
        <v>35</v>
      </c>
      <c r="S40" s="18" t="s">
        <v>211</v>
      </c>
      <c r="T40" s="18"/>
    </row>
    <row r="41" spans="1:20">
      <c r="A41" s="4">
        <v>37</v>
      </c>
      <c r="B41" s="18" t="s">
        <v>62</v>
      </c>
      <c r="C41" s="18" t="s">
        <v>769</v>
      </c>
      <c r="D41" s="18" t="s">
        <v>25</v>
      </c>
      <c r="E41" s="48"/>
      <c r="F41" s="48"/>
      <c r="G41" s="19">
        <v>7</v>
      </c>
      <c r="H41" s="19">
        <v>13</v>
      </c>
      <c r="I41" s="57">
        <f t="shared" si="0"/>
        <v>20</v>
      </c>
      <c r="J41" s="48">
        <v>9854984071</v>
      </c>
      <c r="K41" s="18" t="s">
        <v>188</v>
      </c>
      <c r="L41" s="18" t="s">
        <v>1253</v>
      </c>
      <c r="M41" s="48">
        <v>7399954117</v>
      </c>
      <c r="N41" s="63" t="s">
        <v>1256</v>
      </c>
      <c r="O41" s="48" t="s">
        <v>1257</v>
      </c>
      <c r="P41" s="62">
        <v>43650</v>
      </c>
      <c r="Q41" s="48" t="s">
        <v>173</v>
      </c>
      <c r="R41" s="48">
        <v>40</v>
      </c>
      <c r="S41" s="18" t="s">
        <v>211</v>
      </c>
      <c r="T41" s="18"/>
    </row>
    <row r="42" spans="1:20">
      <c r="A42" s="4">
        <v>38</v>
      </c>
      <c r="B42" s="18" t="s">
        <v>62</v>
      </c>
      <c r="C42" s="18" t="s">
        <v>770</v>
      </c>
      <c r="D42" s="18" t="s">
        <v>25</v>
      </c>
      <c r="E42" s="48"/>
      <c r="F42" s="48"/>
      <c r="G42" s="19">
        <v>10</v>
      </c>
      <c r="H42" s="19">
        <v>14</v>
      </c>
      <c r="I42" s="57">
        <f t="shared" si="0"/>
        <v>24</v>
      </c>
      <c r="J42" s="48">
        <v>8753091510</v>
      </c>
      <c r="K42" s="18" t="s">
        <v>188</v>
      </c>
      <c r="L42" s="18" t="s">
        <v>1253</v>
      </c>
      <c r="M42" s="48">
        <v>7399954117</v>
      </c>
      <c r="N42" s="63" t="s">
        <v>1258</v>
      </c>
      <c r="O42" s="48" t="s">
        <v>1259</v>
      </c>
      <c r="P42" s="62">
        <v>43650</v>
      </c>
      <c r="Q42" s="48" t="s">
        <v>173</v>
      </c>
      <c r="R42" s="48">
        <v>40</v>
      </c>
      <c r="S42" s="18" t="s">
        <v>211</v>
      </c>
      <c r="T42" s="18"/>
    </row>
    <row r="43" spans="1:20">
      <c r="A43" s="4">
        <v>39</v>
      </c>
      <c r="B43" s="18" t="s">
        <v>63</v>
      </c>
      <c r="C43" s="18" t="s">
        <v>771</v>
      </c>
      <c r="D43" s="18" t="s">
        <v>25</v>
      </c>
      <c r="E43" s="48"/>
      <c r="F43" s="48"/>
      <c r="G43" s="19">
        <v>12</v>
      </c>
      <c r="H43" s="19">
        <v>14</v>
      </c>
      <c r="I43" s="57">
        <f t="shared" si="0"/>
        <v>26</v>
      </c>
      <c r="J43" s="48">
        <v>9508241569</v>
      </c>
      <c r="K43" s="18" t="s">
        <v>520</v>
      </c>
      <c r="L43" s="18" t="s">
        <v>1057</v>
      </c>
      <c r="M43" s="48">
        <v>8472851025</v>
      </c>
      <c r="N43" s="63" t="s">
        <v>1078</v>
      </c>
      <c r="O43" s="48" t="s">
        <v>1079</v>
      </c>
      <c r="P43" s="62">
        <v>43650</v>
      </c>
      <c r="Q43" s="48" t="s">
        <v>173</v>
      </c>
      <c r="R43" s="48">
        <v>40</v>
      </c>
      <c r="S43" s="18" t="s">
        <v>211</v>
      </c>
      <c r="T43" s="18"/>
    </row>
    <row r="44" spans="1:20">
      <c r="A44" s="4">
        <v>40</v>
      </c>
      <c r="B44" s="18" t="s">
        <v>63</v>
      </c>
      <c r="C44" s="18" t="s">
        <v>772</v>
      </c>
      <c r="D44" s="18" t="s">
        <v>25</v>
      </c>
      <c r="E44" s="48"/>
      <c r="F44" s="48"/>
      <c r="G44" s="19">
        <v>16</v>
      </c>
      <c r="H44" s="19">
        <v>19</v>
      </c>
      <c r="I44" s="57">
        <f t="shared" si="0"/>
        <v>35</v>
      </c>
      <c r="J44" s="48">
        <v>8876746738</v>
      </c>
      <c r="K44" s="18" t="s">
        <v>520</v>
      </c>
      <c r="L44" s="18" t="s">
        <v>1057</v>
      </c>
      <c r="M44" s="48">
        <v>8472851025</v>
      </c>
      <c r="N44" s="63" t="s">
        <v>1076</v>
      </c>
      <c r="O44" s="48" t="s">
        <v>1077</v>
      </c>
      <c r="P44" s="62">
        <v>43650</v>
      </c>
      <c r="Q44" s="48" t="s">
        <v>173</v>
      </c>
      <c r="R44" s="48">
        <v>60</v>
      </c>
      <c r="S44" s="18" t="s">
        <v>211</v>
      </c>
      <c r="T44" s="18"/>
    </row>
    <row r="45" spans="1:20">
      <c r="A45" s="4">
        <v>41</v>
      </c>
      <c r="B45" s="18" t="s">
        <v>63</v>
      </c>
      <c r="C45" s="18" t="s">
        <v>773</v>
      </c>
      <c r="D45" s="18" t="s">
        <v>25</v>
      </c>
      <c r="E45" s="48"/>
      <c r="F45" s="48"/>
      <c r="G45" s="19">
        <v>8</v>
      </c>
      <c r="H45" s="19">
        <v>20</v>
      </c>
      <c r="I45" s="57">
        <f t="shared" si="0"/>
        <v>28</v>
      </c>
      <c r="J45" s="48">
        <v>9613109956</v>
      </c>
      <c r="K45" s="18" t="s">
        <v>520</v>
      </c>
      <c r="L45" s="18" t="s">
        <v>1057</v>
      </c>
      <c r="M45" s="48">
        <v>8472851025</v>
      </c>
      <c r="N45" s="63" t="s">
        <v>1251</v>
      </c>
      <c r="O45" s="48" t="s">
        <v>1252</v>
      </c>
      <c r="P45" s="62">
        <v>43650</v>
      </c>
      <c r="Q45" s="48" t="s">
        <v>173</v>
      </c>
      <c r="R45" s="48">
        <v>50</v>
      </c>
      <c r="S45" s="18" t="s">
        <v>211</v>
      </c>
      <c r="T45" s="18"/>
    </row>
    <row r="46" spans="1:20">
      <c r="A46" s="4">
        <v>42</v>
      </c>
      <c r="B46" s="18" t="s">
        <v>63</v>
      </c>
      <c r="C46" s="18" t="s">
        <v>774</v>
      </c>
      <c r="D46" s="18" t="s">
        <v>25</v>
      </c>
      <c r="E46" s="48"/>
      <c r="F46" s="48"/>
      <c r="G46" s="19">
        <v>16</v>
      </c>
      <c r="H46" s="19">
        <v>14</v>
      </c>
      <c r="I46" s="57">
        <f t="shared" si="0"/>
        <v>30</v>
      </c>
      <c r="J46" s="48">
        <v>9707144492</v>
      </c>
      <c r="K46" s="18" t="s">
        <v>520</v>
      </c>
      <c r="L46" s="18" t="s">
        <v>1057</v>
      </c>
      <c r="M46" s="48">
        <v>8472851025</v>
      </c>
      <c r="N46" s="63" t="s">
        <v>1080</v>
      </c>
      <c r="O46" s="48" t="s">
        <v>1081</v>
      </c>
      <c r="P46" s="62">
        <v>43650</v>
      </c>
      <c r="Q46" s="48" t="s">
        <v>173</v>
      </c>
      <c r="R46" s="48">
        <v>40</v>
      </c>
      <c r="S46" s="18" t="s">
        <v>211</v>
      </c>
      <c r="T46" s="18"/>
    </row>
    <row r="47" spans="1:20">
      <c r="A47" s="4">
        <v>43</v>
      </c>
      <c r="B47" s="18" t="s">
        <v>63</v>
      </c>
      <c r="C47" s="18" t="s">
        <v>775</v>
      </c>
      <c r="D47" s="18" t="s">
        <v>25</v>
      </c>
      <c r="E47" s="48"/>
      <c r="F47" s="48"/>
      <c r="G47" s="19">
        <v>12</v>
      </c>
      <c r="H47" s="19">
        <v>10</v>
      </c>
      <c r="I47" s="57">
        <f t="shared" si="0"/>
        <v>22</v>
      </c>
      <c r="J47" s="48">
        <v>9401413769</v>
      </c>
      <c r="K47" s="18" t="s">
        <v>520</v>
      </c>
      <c r="L47" s="18" t="s">
        <v>1057</v>
      </c>
      <c r="M47" s="48">
        <v>8472851025</v>
      </c>
      <c r="N47" s="63" t="s">
        <v>1251</v>
      </c>
      <c r="O47" s="48" t="s">
        <v>1252</v>
      </c>
      <c r="P47" s="62">
        <v>43650</v>
      </c>
      <c r="Q47" s="48" t="s">
        <v>173</v>
      </c>
      <c r="R47" s="48">
        <v>40</v>
      </c>
      <c r="S47" s="18" t="s">
        <v>211</v>
      </c>
      <c r="T47" s="18"/>
    </row>
    <row r="48" spans="1:20">
      <c r="A48" s="4">
        <v>44</v>
      </c>
      <c r="B48" s="18" t="s">
        <v>63</v>
      </c>
      <c r="C48" s="18" t="s">
        <v>776</v>
      </c>
      <c r="D48" s="18" t="s">
        <v>25</v>
      </c>
      <c r="E48" s="48"/>
      <c r="F48" s="48"/>
      <c r="G48" s="19">
        <v>12</v>
      </c>
      <c r="H48" s="19">
        <v>11</v>
      </c>
      <c r="I48" s="57">
        <f t="shared" si="0"/>
        <v>23</v>
      </c>
      <c r="J48" s="48">
        <v>9613730482</v>
      </c>
      <c r="K48" s="18" t="s">
        <v>520</v>
      </c>
      <c r="L48" s="18" t="s">
        <v>1057</v>
      </c>
      <c r="M48" s="48">
        <v>8472851025</v>
      </c>
      <c r="N48" s="63" t="s">
        <v>1251</v>
      </c>
      <c r="O48" s="48" t="s">
        <v>1252</v>
      </c>
      <c r="P48" s="62">
        <v>43650</v>
      </c>
      <c r="Q48" s="48" t="s">
        <v>173</v>
      </c>
      <c r="R48" s="48">
        <v>7</v>
      </c>
      <c r="S48" s="18" t="s">
        <v>211</v>
      </c>
      <c r="T48" s="18"/>
    </row>
    <row r="49" spans="1:20">
      <c r="A49" s="4">
        <v>45</v>
      </c>
      <c r="B49" s="18" t="s">
        <v>62</v>
      </c>
      <c r="C49" s="18" t="s">
        <v>777</v>
      </c>
      <c r="D49" s="18" t="s">
        <v>25</v>
      </c>
      <c r="E49" s="48"/>
      <c r="F49" s="48"/>
      <c r="G49" s="19">
        <v>12</v>
      </c>
      <c r="H49" s="19">
        <v>15</v>
      </c>
      <c r="I49" s="57">
        <f t="shared" si="0"/>
        <v>27</v>
      </c>
      <c r="J49" s="48">
        <v>9854364441</v>
      </c>
      <c r="K49" s="18" t="s">
        <v>182</v>
      </c>
      <c r="L49" s="18" t="s">
        <v>1239</v>
      </c>
      <c r="M49" s="48">
        <v>9401083917</v>
      </c>
      <c r="N49" s="63" t="s">
        <v>1240</v>
      </c>
      <c r="O49" s="48" t="s">
        <v>229</v>
      </c>
      <c r="P49" s="62">
        <v>43651</v>
      </c>
      <c r="Q49" s="48" t="s">
        <v>174</v>
      </c>
      <c r="R49" s="48">
        <v>7</v>
      </c>
      <c r="S49" s="18" t="s">
        <v>211</v>
      </c>
      <c r="T49" s="18"/>
    </row>
    <row r="50" spans="1:20">
      <c r="A50" s="4">
        <v>46</v>
      </c>
      <c r="B50" s="18" t="s">
        <v>62</v>
      </c>
      <c r="C50" s="18" t="s">
        <v>778</v>
      </c>
      <c r="D50" s="18" t="s">
        <v>25</v>
      </c>
      <c r="E50" s="48"/>
      <c r="F50" s="48"/>
      <c r="G50" s="19">
        <v>13</v>
      </c>
      <c r="H50" s="19">
        <v>16</v>
      </c>
      <c r="I50" s="57">
        <f t="shared" si="0"/>
        <v>29</v>
      </c>
      <c r="J50" s="48">
        <v>7399968894</v>
      </c>
      <c r="K50" s="18" t="s">
        <v>182</v>
      </c>
      <c r="L50" s="18" t="s">
        <v>1239</v>
      </c>
      <c r="M50" s="48">
        <v>9401083917</v>
      </c>
      <c r="N50" s="63" t="s">
        <v>1240</v>
      </c>
      <c r="O50" s="48" t="s">
        <v>229</v>
      </c>
      <c r="P50" s="62">
        <v>43651</v>
      </c>
      <c r="Q50" s="48" t="s">
        <v>174</v>
      </c>
      <c r="R50" s="48">
        <v>7</v>
      </c>
      <c r="S50" s="18" t="s">
        <v>211</v>
      </c>
      <c r="T50" s="18"/>
    </row>
    <row r="51" spans="1:20">
      <c r="A51" s="4">
        <v>47</v>
      </c>
      <c r="B51" s="18" t="s">
        <v>62</v>
      </c>
      <c r="C51" s="18" t="s">
        <v>779</v>
      </c>
      <c r="D51" s="18" t="s">
        <v>25</v>
      </c>
      <c r="E51" s="48"/>
      <c r="F51" s="48"/>
      <c r="G51" s="19">
        <v>15</v>
      </c>
      <c r="H51" s="19">
        <v>18</v>
      </c>
      <c r="I51" s="57">
        <f t="shared" si="0"/>
        <v>33</v>
      </c>
      <c r="J51" s="48">
        <v>7399707507</v>
      </c>
      <c r="K51" s="18" t="s">
        <v>182</v>
      </c>
      <c r="L51" s="18" t="s">
        <v>1239</v>
      </c>
      <c r="M51" s="48">
        <v>9401083917</v>
      </c>
      <c r="N51" s="63" t="s">
        <v>1177</v>
      </c>
      <c r="O51" s="48" t="s">
        <v>1178</v>
      </c>
      <c r="P51" s="62">
        <v>43651</v>
      </c>
      <c r="Q51" s="48" t="s">
        <v>174</v>
      </c>
      <c r="R51" s="48">
        <v>8</v>
      </c>
      <c r="S51" s="18" t="s">
        <v>211</v>
      </c>
      <c r="T51" s="18"/>
    </row>
    <row r="52" spans="1:20">
      <c r="A52" s="4">
        <v>48</v>
      </c>
      <c r="B52" s="18" t="s">
        <v>62</v>
      </c>
      <c r="C52" s="18" t="s">
        <v>780</v>
      </c>
      <c r="D52" s="18" t="s">
        <v>25</v>
      </c>
      <c r="E52" s="48"/>
      <c r="F52" s="48"/>
      <c r="G52" s="19">
        <v>21</v>
      </c>
      <c r="H52" s="19">
        <v>18</v>
      </c>
      <c r="I52" s="57">
        <f t="shared" si="0"/>
        <v>39</v>
      </c>
      <c r="J52" s="48">
        <v>8486798757</v>
      </c>
      <c r="K52" s="18" t="s">
        <v>182</v>
      </c>
      <c r="L52" s="18" t="s">
        <v>1239</v>
      </c>
      <c r="M52" s="48">
        <v>9401083917</v>
      </c>
      <c r="N52" s="63" t="s">
        <v>1240</v>
      </c>
      <c r="O52" s="48" t="s">
        <v>229</v>
      </c>
      <c r="P52" s="62">
        <v>43651</v>
      </c>
      <c r="Q52" s="48" t="s">
        <v>174</v>
      </c>
      <c r="R52" s="48">
        <v>40</v>
      </c>
      <c r="S52" s="18" t="s">
        <v>211</v>
      </c>
      <c r="T52" s="18"/>
    </row>
    <row r="53" spans="1:20">
      <c r="A53" s="4">
        <v>49</v>
      </c>
      <c r="B53" s="18" t="s">
        <v>62</v>
      </c>
      <c r="C53" s="18" t="s">
        <v>781</v>
      </c>
      <c r="D53" s="18" t="s">
        <v>25</v>
      </c>
      <c r="E53" s="48"/>
      <c r="F53" s="48"/>
      <c r="G53" s="19">
        <v>19</v>
      </c>
      <c r="H53" s="19">
        <v>17</v>
      </c>
      <c r="I53" s="57">
        <f t="shared" si="0"/>
        <v>36</v>
      </c>
      <c r="J53" s="48">
        <v>9854194391</v>
      </c>
      <c r="K53" s="18" t="s">
        <v>182</v>
      </c>
      <c r="L53" s="18" t="s">
        <v>1239</v>
      </c>
      <c r="M53" s="48">
        <v>9401083917</v>
      </c>
      <c r="N53" s="63" t="s">
        <v>1240</v>
      </c>
      <c r="O53" s="48" t="s">
        <v>229</v>
      </c>
      <c r="P53" s="62">
        <v>43651</v>
      </c>
      <c r="Q53" s="48" t="s">
        <v>174</v>
      </c>
      <c r="R53" s="48">
        <v>40</v>
      </c>
      <c r="S53" s="18" t="s">
        <v>211</v>
      </c>
      <c r="T53" s="18"/>
    </row>
    <row r="54" spans="1:20">
      <c r="A54" s="4">
        <v>50</v>
      </c>
      <c r="B54" s="18" t="s">
        <v>63</v>
      </c>
      <c r="C54" s="18" t="s">
        <v>568</v>
      </c>
      <c r="D54" s="18" t="s">
        <v>25</v>
      </c>
      <c r="E54" s="48"/>
      <c r="F54" s="48"/>
      <c r="G54" s="19">
        <v>8</v>
      </c>
      <c r="H54" s="19">
        <v>12</v>
      </c>
      <c r="I54" s="57">
        <f t="shared" si="0"/>
        <v>20</v>
      </c>
      <c r="J54" s="48">
        <v>9706878524</v>
      </c>
      <c r="K54" s="18" t="s">
        <v>176</v>
      </c>
      <c r="L54" s="18" t="s">
        <v>194</v>
      </c>
      <c r="M54" s="48">
        <v>8822182958</v>
      </c>
      <c r="N54" s="63" t="s">
        <v>1260</v>
      </c>
      <c r="O54" s="48" t="s">
        <v>1261</v>
      </c>
      <c r="P54" s="62">
        <v>43651</v>
      </c>
      <c r="Q54" s="48" t="s">
        <v>174</v>
      </c>
      <c r="R54" s="48">
        <v>35</v>
      </c>
      <c r="S54" s="18" t="s">
        <v>211</v>
      </c>
      <c r="T54" s="18"/>
    </row>
    <row r="55" spans="1:20">
      <c r="A55" s="4">
        <v>51</v>
      </c>
      <c r="B55" s="18" t="s">
        <v>63</v>
      </c>
      <c r="C55" s="18" t="s">
        <v>782</v>
      </c>
      <c r="D55" s="18" t="s">
        <v>25</v>
      </c>
      <c r="E55" s="48"/>
      <c r="F55" s="48"/>
      <c r="G55" s="19">
        <v>9</v>
      </c>
      <c r="H55" s="19">
        <v>8</v>
      </c>
      <c r="I55" s="57">
        <f t="shared" si="0"/>
        <v>17</v>
      </c>
      <c r="J55" s="48">
        <v>8876604097</v>
      </c>
      <c r="K55" s="18" t="s">
        <v>176</v>
      </c>
      <c r="L55" s="18" t="s">
        <v>194</v>
      </c>
      <c r="M55" s="48">
        <v>8822182958</v>
      </c>
      <c r="N55" s="63" t="s">
        <v>1260</v>
      </c>
      <c r="O55" s="48" t="s">
        <v>1261</v>
      </c>
      <c r="P55" s="62">
        <v>43651</v>
      </c>
      <c r="Q55" s="48" t="s">
        <v>174</v>
      </c>
      <c r="R55" s="48">
        <v>35</v>
      </c>
      <c r="S55" s="18" t="s">
        <v>211</v>
      </c>
      <c r="T55" s="18"/>
    </row>
    <row r="56" spans="1:20">
      <c r="A56" s="4">
        <v>52</v>
      </c>
      <c r="B56" s="18" t="s">
        <v>63</v>
      </c>
      <c r="C56" s="18" t="s">
        <v>783</v>
      </c>
      <c r="D56" s="18" t="s">
        <v>25</v>
      </c>
      <c r="E56" s="48"/>
      <c r="F56" s="48"/>
      <c r="G56" s="19">
        <v>12</v>
      </c>
      <c r="H56" s="19">
        <v>14</v>
      </c>
      <c r="I56" s="57">
        <f t="shared" si="0"/>
        <v>26</v>
      </c>
      <c r="J56" s="48">
        <v>8876604097</v>
      </c>
      <c r="K56" s="18" t="s">
        <v>176</v>
      </c>
      <c r="L56" s="18" t="s">
        <v>194</v>
      </c>
      <c r="M56" s="48">
        <v>8822182958</v>
      </c>
      <c r="N56" s="63" t="s">
        <v>1260</v>
      </c>
      <c r="O56" s="48" t="s">
        <v>1261</v>
      </c>
      <c r="P56" s="62">
        <v>43651</v>
      </c>
      <c r="Q56" s="48" t="s">
        <v>174</v>
      </c>
      <c r="R56" s="48">
        <v>35</v>
      </c>
      <c r="S56" s="18" t="s">
        <v>211</v>
      </c>
      <c r="T56" s="18"/>
    </row>
    <row r="57" spans="1:20">
      <c r="A57" s="4">
        <v>53</v>
      </c>
      <c r="B57" s="18" t="s">
        <v>63</v>
      </c>
      <c r="C57" s="18" t="s">
        <v>784</v>
      </c>
      <c r="D57" s="18" t="s">
        <v>25</v>
      </c>
      <c r="E57" s="48"/>
      <c r="F57" s="48"/>
      <c r="G57" s="19">
        <v>10</v>
      </c>
      <c r="H57" s="19">
        <v>17</v>
      </c>
      <c r="I57" s="57">
        <f t="shared" si="0"/>
        <v>27</v>
      </c>
      <c r="J57" s="48">
        <v>9707610890</v>
      </c>
      <c r="K57" s="18" t="s">
        <v>176</v>
      </c>
      <c r="L57" s="18" t="s">
        <v>194</v>
      </c>
      <c r="M57" s="48">
        <v>8822182958</v>
      </c>
      <c r="N57" s="63" t="s">
        <v>1260</v>
      </c>
      <c r="O57" s="48" t="s">
        <v>1261</v>
      </c>
      <c r="P57" s="62">
        <v>43651</v>
      </c>
      <c r="Q57" s="48" t="s">
        <v>174</v>
      </c>
      <c r="R57" s="48">
        <v>28</v>
      </c>
      <c r="S57" s="18" t="s">
        <v>211</v>
      </c>
      <c r="T57" s="18"/>
    </row>
    <row r="58" spans="1:20">
      <c r="A58" s="4">
        <v>54</v>
      </c>
      <c r="B58" s="18" t="s">
        <v>63</v>
      </c>
      <c r="C58" s="18" t="s">
        <v>785</v>
      </c>
      <c r="D58" s="18" t="s">
        <v>25</v>
      </c>
      <c r="E58" s="48"/>
      <c r="F58" s="48"/>
      <c r="G58" s="19">
        <v>12</v>
      </c>
      <c r="H58" s="19">
        <v>18</v>
      </c>
      <c r="I58" s="57">
        <f t="shared" si="0"/>
        <v>30</v>
      </c>
      <c r="J58" s="48">
        <v>9706526303</v>
      </c>
      <c r="K58" s="18" t="s">
        <v>176</v>
      </c>
      <c r="L58" s="18" t="s">
        <v>194</v>
      </c>
      <c r="M58" s="48">
        <v>8822182958</v>
      </c>
      <c r="N58" s="63" t="s">
        <v>1260</v>
      </c>
      <c r="O58" s="48" t="s">
        <v>1261</v>
      </c>
      <c r="P58" s="62">
        <v>43651</v>
      </c>
      <c r="Q58" s="48" t="s">
        <v>174</v>
      </c>
      <c r="R58" s="48">
        <v>28</v>
      </c>
      <c r="S58" s="18" t="s">
        <v>211</v>
      </c>
      <c r="T58" s="18"/>
    </row>
    <row r="59" spans="1:20">
      <c r="A59" s="4">
        <v>55</v>
      </c>
      <c r="B59" s="18" t="s">
        <v>63</v>
      </c>
      <c r="C59" s="18" t="s">
        <v>786</v>
      </c>
      <c r="D59" s="18" t="s">
        <v>25</v>
      </c>
      <c r="E59" s="48"/>
      <c r="F59" s="48"/>
      <c r="G59" s="19">
        <v>12</v>
      </c>
      <c r="H59" s="19">
        <v>17</v>
      </c>
      <c r="I59" s="57">
        <f t="shared" si="0"/>
        <v>29</v>
      </c>
      <c r="J59" s="48">
        <v>8876605927</v>
      </c>
      <c r="K59" s="18" t="s">
        <v>176</v>
      </c>
      <c r="L59" s="18" t="s">
        <v>194</v>
      </c>
      <c r="M59" s="48">
        <v>8822182958</v>
      </c>
      <c r="N59" s="63" t="s">
        <v>1262</v>
      </c>
      <c r="O59" s="48" t="s">
        <v>1263</v>
      </c>
      <c r="P59" s="62">
        <v>43651</v>
      </c>
      <c r="Q59" s="48" t="s">
        <v>174</v>
      </c>
      <c r="R59" s="48">
        <v>28</v>
      </c>
      <c r="S59" s="18" t="s">
        <v>211</v>
      </c>
      <c r="T59" s="18"/>
    </row>
    <row r="60" spans="1:20">
      <c r="A60" s="4">
        <v>56</v>
      </c>
      <c r="B60" s="18" t="s">
        <v>63</v>
      </c>
      <c r="C60" s="18" t="s">
        <v>787</v>
      </c>
      <c r="D60" s="18" t="s">
        <v>25</v>
      </c>
      <c r="E60" s="48"/>
      <c r="F60" s="48"/>
      <c r="G60" s="19">
        <v>10</v>
      </c>
      <c r="H60" s="19">
        <v>14</v>
      </c>
      <c r="I60" s="57">
        <f t="shared" si="0"/>
        <v>24</v>
      </c>
      <c r="J60" s="48">
        <v>9957503601</v>
      </c>
      <c r="K60" s="18" t="s">
        <v>176</v>
      </c>
      <c r="L60" s="18" t="s">
        <v>194</v>
      </c>
      <c r="M60" s="48">
        <v>8822182958</v>
      </c>
      <c r="N60" s="63" t="s">
        <v>1262</v>
      </c>
      <c r="O60" s="48" t="s">
        <v>1263</v>
      </c>
      <c r="P60" s="62">
        <v>43651</v>
      </c>
      <c r="Q60" s="48" t="s">
        <v>174</v>
      </c>
      <c r="R60" s="48">
        <v>33</v>
      </c>
      <c r="S60" s="18" t="s">
        <v>211</v>
      </c>
      <c r="T60" s="18"/>
    </row>
    <row r="61" spans="1:20">
      <c r="A61" s="4">
        <v>57</v>
      </c>
      <c r="B61" s="18" t="s">
        <v>62</v>
      </c>
      <c r="C61" s="18" t="s">
        <v>788</v>
      </c>
      <c r="D61" s="18" t="s">
        <v>25</v>
      </c>
      <c r="E61" s="48"/>
      <c r="F61" s="48"/>
      <c r="G61" s="19">
        <v>14</v>
      </c>
      <c r="H61" s="19">
        <v>17</v>
      </c>
      <c r="I61" s="57">
        <f t="shared" si="0"/>
        <v>31</v>
      </c>
      <c r="J61" s="48">
        <v>8486410033</v>
      </c>
      <c r="K61" s="18" t="s">
        <v>521</v>
      </c>
      <c r="L61" s="18" t="s">
        <v>1060</v>
      </c>
      <c r="M61" s="48">
        <v>9957644925</v>
      </c>
      <c r="N61" s="63" t="s">
        <v>1165</v>
      </c>
      <c r="O61" s="48" t="s">
        <v>1166</v>
      </c>
      <c r="P61" s="62">
        <v>43652</v>
      </c>
      <c r="Q61" s="48" t="s">
        <v>175</v>
      </c>
      <c r="R61" s="48">
        <v>40</v>
      </c>
      <c r="S61" s="18" t="s">
        <v>211</v>
      </c>
      <c r="T61" s="18"/>
    </row>
    <row r="62" spans="1:20">
      <c r="A62" s="4">
        <v>58</v>
      </c>
      <c r="B62" s="18" t="s">
        <v>62</v>
      </c>
      <c r="C62" s="18" t="s">
        <v>789</v>
      </c>
      <c r="D62" s="18" t="s">
        <v>25</v>
      </c>
      <c r="E62" s="48"/>
      <c r="F62" s="48"/>
      <c r="G62" s="19">
        <v>21</v>
      </c>
      <c r="H62" s="19">
        <v>14</v>
      </c>
      <c r="I62" s="57">
        <f t="shared" si="0"/>
        <v>35</v>
      </c>
      <c r="J62" s="48">
        <v>9435255507</v>
      </c>
      <c r="K62" s="18" t="s">
        <v>521</v>
      </c>
      <c r="L62" s="18" t="s">
        <v>1060</v>
      </c>
      <c r="M62" s="48">
        <v>9957644925</v>
      </c>
      <c r="N62" s="63" t="s">
        <v>1165</v>
      </c>
      <c r="O62" s="48" t="s">
        <v>1166</v>
      </c>
      <c r="P62" s="62">
        <v>43652</v>
      </c>
      <c r="Q62" s="48" t="s">
        <v>175</v>
      </c>
      <c r="R62" s="48">
        <v>40</v>
      </c>
      <c r="S62" s="18" t="s">
        <v>211</v>
      </c>
      <c r="T62" s="18"/>
    </row>
    <row r="63" spans="1:20">
      <c r="A63" s="4">
        <v>59</v>
      </c>
      <c r="B63" s="18" t="s">
        <v>62</v>
      </c>
      <c r="C63" s="18" t="s">
        <v>790</v>
      </c>
      <c r="D63" s="18" t="s">
        <v>25</v>
      </c>
      <c r="E63" s="48"/>
      <c r="F63" s="48"/>
      <c r="G63" s="19">
        <v>25</v>
      </c>
      <c r="H63" s="19">
        <v>11</v>
      </c>
      <c r="I63" s="57">
        <f t="shared" si="0"/>
        <v>36</v>
      </c>
      <c r="J63" s="48">
        <v>7399705225</v>
      </c>
      <c r="K63" s="18" t="s">
        <v>521</v>
      </c>
      <c r="L63" s="18" t="s">
        <v>1060</v>
      </c>
      <c r="M63" s="48">
        <v>9957644925</v>
      </c>
      <c r="N63" s="63" t="s">
        <v>1165</v>
      </c>
      <c r="O63" s="48" t="s">
        <v>1166</v>
      </c>
      <c r="P63" s="62">
        <v>43652</v>
      </c>
      <c r="Q63" s="48" t="s">
        <v>175</v>
      </c>
      <c r="R63" s="48">
        <v>55</v>
      </c>
      <c r="S63" s="18" t="s">
        <v>211</v>
      </c>
      <c r="T63" s="18"/>
    </row>
    <row r="64" spans="1:20">
      <c r="A64" s="4">
        <v>60</v>
      </c>
      <c r="B64" s="18" t="s">
        <v>62</v>
      </c>
      <c r="C64" s="18" t="s">
        <v>791</v>
      </c>
      <c r="D64" s="18" t="s">
        <v>25</v>
      </c>
      <c r="E64" s="48"/>
      <c r="F64" s="48"/>
      <c r="G64" s="19">
        <v>9</v>
      </c>
      <c r="H64" s="19">
        <v>10</v>
      </c>
      <c r="I64" s="57">
        <f t="shared" si="0"/>
        <v>19</v>
      </c>
      <c r="J64" s="48">
        <v>9706438133</v>
      </c>
      <c r="K64" s="18" t="s">
        <v>521</v>
      </c>
      <c r="L64" s="18" t="s">
        <v>1060</v>
      </c>
      <c r="M64" s="48">
        <v>9957644925</v>
      </c>
      <c r="N64" s="63" t="s">
        <v>1170</v>
      </c>
      <c r="O64" s="48" t="s">
        <v>1171</v>
      </c>
      <c r="P64" s="62">
        <v>43652</v>
      </c>
      <c r="Q64" s="48" t="s">
        <v>175</v>
      </c>
      <c r="R64" s="48">
        <v>55</v>
      </c>
      <c r="S64" s="18" t="s">
        <v>211</v>
      </c>
      <c r="T64" s="18"/>
    </row>
    <row r="65" spans="1:20">
      <c r="A65" s="4">
        <v>61</v>
      </c>
      <c r="B65" s="18" t="s">
        <v>62</v>
      </c>
      <c r="C65" s="18" t="s">
        <v>792</v>
      </c>
      <c r="D65" s="18" t="s">
        <v>25</v>
      </c>
      <c r="E65" s="48"/>
      <c r="F65" s="48"/>
      <c r="G65" s="19">
        <v>12</v>
      </c>
      <c r="H65" s="19">
        <v>16</v>
      </c>
      <c r="I65" s="57">
        <f t="shared" si="0"/>
        <v>28</v>
      </c>
      <c r="J65" s="48">
        <v>9577891054</v>
      </c>
      <c r="K65" s="18" t="s">
        <v>521</v>
      </c>
      <c r="L65" s="18" t="s">
        <v>1060</v>
      </c>
      <c r="M65" s="48">
        <v>9957644925</v>
      </c>
      <c r="N65" s="63" t="s">
        <v>1170</v>
      </c>
      <c r="O65" s="48" t="s">
        <v>1171</v>
      </c>
      <c r="P65" s="62">
        <v>43652</v>
      </c>
      <c r="Q65" s="48" t="s">
        <v>175</v>
      </c>
      <c r="R65" s="48">
        <v>60</v>
      </c>
      <c r="S65" s="18" t="s">
        <v>211</v>
      </c>
      <c r="T65" s="18"/>
    </row>
    <row r="66" spans="1:20" ht="33">
      <c r="A66" s="4">
        <v>62</v>
      </c>
      <c r="B66" s="18" t="s">
        <v>63</v>
      </c>
      <c r="C66" s="18" t="s">
        <v>793</v>
      </c>
      <c r="D66" s="18" t="s">
        <v>25</v>
      </c>
      <c r="E66" s="48"/>
      <c r="F66" s="48"/>
      <c r="G66" s="19">
        <v>12</v>
      </c>
      <c r="H66" s="19">
        <v>18</v>
      </c>
      <c r="I66" s="57">
        <f t="shared" si="0"/>
        <v>30</v>
      </c>
      <c r="J66" s="48">
        <v>9854880591</v>
      </c>
      <c r="K66" s="18" t="s">
        <v>183</v>
      </c>
      <c r="L66" s="18" t="s">
        <v>1264</v>
      </c>
      <c r="M66" s="48">
        <v>9854473616</v>
      </c>
      <c r="N66" s="63" t="s">
        <v>1265</v>
      </c>
      <c r="O66" s="48" t="s">
        <v>239</v>
      </c>
      <c r="P66" s="62">
        <v>43652</v>
      </c>
      <c r="Q66" s="48" t="s">
        <v>175</v>
      </c>
      <c r="R66" s="48">
        <v>50</v>
      </c>
      <c r="S66" s="18" t="s">
        <v>211</v>
      </c>
      <c r="T66" s="18"/>
    </row>
    <row r="67" spans="1:20" ht="33">
      <c r="A67" s="4">
        <v>63</v>
      </c>
      <c r="B67" s="18" t="s">
        <v>63</v>
      </c>
      <c r="C67" s="18" t="s">
        <v>794</v>
      </c>
      <c r="D67" s="18" t="s">
        <v>25</v>
      </c>
      <c r="E67" s="48"/>
      <c r="F67" s="48"/>
      <c r="G67" s="19">
        <v>11</v>
      </c>
      <c r="H67" s="19">
        <v>14</v>
      </c>
      <c r="I67" s="57">
        <f t="shared" si="0"/>
        <v>25</v>
      </c>
      <c r="J67" s="48">
        <v>7399983924</v>
      </c>
      <c r="K67" s="18" t="s">
        <v>183</v>
      </c>
      <c r="L67" s="18" t="s">
        <v>1264</v>
      </c>
      <c r="M67" s="48">
        <v>9854473616</v>
      </c>
      <c r="N67" s="63" t="s">
        <v>1266</v>
      </c>
      <c r="O67" s="48" t="s">
        <v>1267</v>
      </c>
      <c r="P67" s="62">
        <v>43652</v>
      </c>
      <c r="Q67" s="48" t="s">
        <v>175</v>
      </c>
      <c r="R67" s="48">
        <v>35</v>
      </c>
      <c r="S67" s="18" t="s">
        <v>211</v>
      </c>
      <c r="T67" s="18"/>
    </row>
    <row r="68" spans="1:20" ht="33">
      <c r="A68" s="4">
        <v>64</v>
      </c>
      <c r="B68" s="18" t="s">
        <v>63</v>
      </c>
      <c r="C68" s="18" t="s">
        <v>795</v>
      </c>
      <c r="D68" s="18" t="s">
        <v>25</v>
      </c>
      <c r="E68" s="48"/>
      <c r="F68" s="48"/>
      <c r="G68" s="19">
        <v>12</v>
      </c>
      <c r="H68" s="19">
        <v>16</v>
      </c>
      <c r="I68" s="57">
        <f t="shared" si="0"/>
        <v>28</v>
      </c>
      <c r="J68" s="48">
        <v>9706408959</v>
      </c>
      <c r="K68" s="18" t="s">
        <v>183</v>
      </c>
      <c r="L68" s="18" t="s">
        <v>1264</v>
      </c>
      <c r="M68" s="48">
        <v>9854473616</v>
      </c>
      <c r="N68" s="63" t="s">
        <v>1268</v>
      </c>
      <c r="O68" s="48" t="s">
        <v>235</v>
      </c>
      <c r="P68" s="62">
        <v>43652</v>
      </c>
      <c r="Q68" s="48" t="s">
        <v>175</v>
      </c>
      <c r="R68" s="48">
        <v>35</v>
      </c>
      <c r="S68" s="18" t="s">
        <v>211</v>
      </c>
      <c r="T68" s="18"/>
    </row>
    <row r="69" spans="1:20" ht="33">
      <c r="A69" s="4">
        <v>65</v>
      </c>
      <c r="B69" s="18" t="s">
        <v>63</v>
      </c>
      <c r="C69" s="18" t="s">
        <v>796</v>
      </c>
      <c r="D69" s="18" t="s">
        <v>25</v>
      </c>
      <c r="E69" s="48"/>
      <c r="F69" s="48"/>
      <c r="G69" s="19">
        <v>12</v>
      </c>
      <c r="H69" s="19">
        <v>17</v>
      </c>
      <c r="I69" s="57">
        <f t="shared" si="0"/>
        <v>29</v>
      </c>
      <c r="J69" s="48">
        <v>7399160447</v>
      </c>
      <c r="K69" s="18" t="s">
        <v>183</v>
      </c>
      <c r="L69" s="18" t="s">
        <v>1264</v>
      </c>
      <c r="M69" s="48">
        <v>9854473616</v>
      </c>
      <c r="N69" s="63" t="s">
        <v>1269</v>
      </c>
      <c r="O69" s="48" t="s">
        <v>1270</v>
      </c>
      <c r="P69" s="62">
        <v>43652</v>
      </c>
      <c r="Q69" s="48" t="s">
        <v>175</v>
      </c>
      <c r="R69" s="48">
        <v>35</v>
      </c>
      <c r="S69" s="18" t="s">
        <v>211</v>
      </c>
      <c r="T69" s="18"/>
    </row>
    <row r="70" spans="1:20">
      <c r="A70" s="4">
        <v>66</v>
      </c>
      <c r="B70" s="18" t="s">
        <v>62</v>
      </c>
      <c r="C70" s="18" t="s">
        <v>797</v>
      </c>
      <c r="D70" s="18" t="s">
        <v>25</v>
      </c>
      <c r="E70" s="48"/>
      <c r="F70" s="48"/>
      <c r="G70" s="19">
        <v>10</v>
      </c>
      <c r="H70" s="19">
        <v>14</v>
      </c>
      <c r="I70" s="57">
        <f t="shared" ref="I70:I133" si="1">SUM(G70:H70)</f>
        <v>24</v>
      </c>
      <c r="J70" s="48">
        <v>9854165491</v>
      </c>
      <c r="K70" s="18" t="s">
        <v>526</v>
      </c>
      <c r="L70" s="18" t="s">
        <v>1064</v>
      </c>
      <c r="M70" s="48">
        <v>9707207250</v>
      </c>
      <c r="N70" s="63" t="s">
        <v>1125</v>
      </c>
      <c r="O70" s="48" t="s">
        <v>1126</v>
      </c>
      <c r="P70" s="62">
        <v>43654</v>
      </c>
      <c r="Q70" s="48" t="s">
        <v>170</v>
      </c>
      <c r="R70" s="48">
        <v>35</v>
      </c>
      <c r="S70" s="18" t="s">
        <v>211</v>
      </c>
      <c r="T70" s="18"/>
    </row>
    <row r="71" spans="1:20">
      <c r="A71" s="4">
        <v>67</v>
      </c>
      <c r="B71" s="18" t="s">
        <v>62</v>
      </c>
      <c r="C71" s="18" t="s">
        <v>798</v>
      </c>
      <c r="D71" s="18" t="s">
        <v>25</v>
      </c>
      <c r="E71" s="48"/>
      <c r="F71" s="48"/>
      <c r="G71" s="19">
        <v>12</v>
      </c>
      <c r="H71" s="19">
        <v>12</v>
      </c>
      <c r="I71" s="57">
        <f t="shared" si="1"/>
        <v>24</v>
      </c>
      <c r="J71" s="48">
        <v>9859687553</v>
      </c>
      <c r="K71" s="18" t="s">
        <v>526</v>
      </c>
      <c r="L71" s="18" t="s">
        <v>1064</v>
      </c>
      <c r="M71" s="48">
        <v>9707207250</v>
      </c>
      <c r="N71" s="63" t="s">
        <v>1127</v>
      </c>
      <c r="O71" s="48" t="s">
        <v>1128</v>
      </c>
      <c r="P71" s="62">
        <v>43654</v>
      </c>
      <c r="Q71" s="48" t="s">
        <v>170</v>
      </c>
      <c r="R71" s="48">
        <v>35</v>
      </c>
      <c r="S71" s="18" t="s">
        <v>211</v>
      </c>
      <c r="T71" s="18"/>
    </row>
    <row r="72" spans="1:20">
      <c r="A72" s="4">
        <v>68</v>
      </c>
      <c r="B72" s="18" t="s">
        <v>62</v>
      </c>
      <c r="C72" s="18" t="s">
        <v>799</v>
      </c>
      <c r="D72" s="18" t="s">
        <v>25</v>
      </c>
      <c r="E72" s="48"/>
      <c r="F72" s="48"/>
      <c r="G72" s="19">
        <v>13</v>
      </c>
      <c r="H72" s="19">
        <v>15</v>
      </c>
      <c r="I72" s="57">
        <f t="shared" si="1"/>
        <v>28</v>
      </c>
      <c r="J72" s="48">
        <v>7399986330</v>
      </c>
      <c r="K72" s="18" t="s">
        <v>526</v>
      </c>
      <c r="L72" s="18" t="s">
        <v>1064</v>
      </c>
      <c r="M72" s="48">
        <v>9707207250</v>
      </c>
      <c r="N72" s="63" t="s">
        <v>1129</v>
      </c>
      <c r="O72" s="48" t="s">
        <v>1130</v>
      </c>
      <c r="P72" s="62">
        <v>43654</v>
      </c>
      <c r="Q72" s="48" t="s">
        <v>170</v>
      </c>
      <c r="R72" s="48">
        <v>35</v>
      </c>
      <c r="S72" s="18" t="s">
        <v>211</v>
      </c>
      <c r="T72" s="18"/>
    </row>
    <row r="73" spans="1:20">
      <c r="A73" s="4">
        <v>69</v>
      </c>
      <c r="B73" s="18" t="s">
        <v>62</v>
      </c>
      <c r="C73" s="18" t="s">
        <v>800</v>
      </c>
      <c r="D73" s="18" t="s">
        <v>25</v>
      </c>
      <c r="E73" s="48"/>
      <c r="F73" s="48"/>
      <c r="G73" s="19">
        <v>7</v>
      </c>
      <c r="H73" s="19">
        <v>15</v>
      </c>
      <c r="I73" s="57">
        <f t="shared" si="1"/>
        <v>22</v>
      </c>
      <c r="J73" s="48">
        <v>9707462082</v>
      </c>
      <c r="K73" s="18" t="s">
        <v>526</v>
      </c>
      <c r="L73" s="18" t="s">
        <v>1064</v>
      </c>
      <c r="M73" s="48">
        <v>9707207250</v>
      </c>
      <c r="N73" s="63" t="s">
        <v>1131</v>
      </c>
      <c r="O73" s="48" t="s">
        <v>1132</v>
      </c>
      <c r="P73" s="62">
        <v>43654</v>
      </c>
      <c r="Q73" s="48" t="s">
        <v>170</v>
      </c>
      <c r="R73" s="48">
        <v>35</v>
      </c>
      <c r="S73" s="18" t="s">
        <v>211</v>
      </c>
      <c r="T73" s="18"/>
    </row>
    <row r="74" spans="1:20">
      <c r="A74" s="4">
        <v>70</v>
      </c>
      <c r="B74" s="18" t="s">
        <v>62</v>
      </c>
      <c r="C74" s="18" t="s">
        <v>801</v>
      </c>
      <c r="D74" s="18" t="s">
        <v>25</v>
      </c>
      <c r="E74" s="48"/>
      <c r="F74" s="48"/>
      <c r="G74" s="19">
        <v>12</v>
      </c>
      <c r="H74" s="19">
        <v>9</v>
      </c>
      <c r="I74" s="57">
        <f t="shared" si="1"/>
        <v>21</v>
      </c>
      <c r="J74" s="48">
        <v>9706608817</v>
      </c>
      <c r="K74" s="18" t="s">
        <v>526</v>
      </c>
      <c r="L74" s="18" t="s">
        <v>1064</v>
      </c>
      <c r="M74" s="48">
        <v>9707207250</v>
      </c>
      <c r="N74" s="63" t="s">
        <v>1129</v>
      </c>
      <c r="O74" s="48" t="s">
        <v>1130</v>
      </c>
      <c r="P74" s="62">
        <v>43654</v>
      </c>
      <c r="Q74" s="48" t="s">
        <v>170</v>
      </c>
      <c r="R74" s="48">
        <v>35</v>
      </c>
      <c r="S74" s="18" t="s">
        <v>211</v>
      </c>
      <c r="T74" s="18"/>
    </row>
    <row r="75" spans="1:20">
      <c r="A75" s="4">
        <v>71</v>
      </c>
      <c r="B75" s="18" t="s">
        <v>62</v>
      </c>
      <c r="C75" s="18" t="s">
        <v>802</v>
      </c>
      <c r="D75" s="18" t="s">
        <v>25</v>
      </c>
      <c r="E75" s="48"/>
      <c r="F75" s="48"/>
      <c r="G75" s="19">
        <v>15</v>
      </c>
      <c r="H75" s="19">
        <v>6</v>
      </c>
      <c r="I75" s="57">
        <f t="shared" si="1"/>
        <v>21</v>
      </c>
      <c r="J75" s="48">
        <v>9706608817</v>
      </c>
      <c r="K75" s="18" t="s">
        <v>526</v>
      </c>
      <c r="L75" s="18" t="s">
        <v>1064</v>
      </c>
      <c r="M75" s="48">
        <v>9707207250</v>
      </c>
      <c r="N75" s="63" t="s">
        <v>1131</v>
      </c>
      <c r="O75" s="48" t="s">
        <v>1132</v>
      </c>
      <c r="P75" s="62">
        <v>43654</v>
      </c>
      <c r="Q75" s="48" t="s">
        <v>170</v>
      </c>
      <c r="R75" s="48">
        <v>35</v>
      </c>
      <c r="S75" s="18" t="s">
        <v>211</v>
      </c>
      <c r="T75" s="18"/>
    </row>
    <row r="76" spans="1:20">
      <c r="A76" s="4">
        <v>72</v>
      </c>
      <c r="B76" s="18" t="s">
        <v>62</v>
      </c>
      <c r="C76" s="18" t="s">
        <v>803</v>
      </c>
      <c r="D76" s="18" t="s">
        <v>25</v>
      </c>
      <c r="E76" s="48"/>
      <c r="F76" s="48"/>
      <c r="G76" s="19">
        <v>9</v>
      </c>
      <c r="H76" s="19">
        <v>7</v>
      </c>
      <c r="I76" s="57">
        <f t="shared" si="1"/>
        <v>16</v>
      </c>
      <c r="J76" s="48">
        <v>9613149411</v>
      </c>
      <c r="K76" s="18" t="s">
        <v>526</v>
      </c>
      <c r="L76" s="18" t="s">
        <v>1064</v>
      </c>
      <c r="M76" s="48">
        <v>9707207250</v>
      </c>
      <c r="N76" s="63" t="s">
        <v>1131</v>
      </c>
      <c r="O76" s="48" t="s">
        <v>1132</v>
      </c>
      <c r="P76" s="62">
        <v>43654</v>
      </c>
      <c r="Q76" s="48" t="s">
        <v>170</v>
      </c>
      <c r="R76" s="48">
        <v>35</v>
      </c>
      <c r="S76" s="18" t="s">
        <v>211</v>
      </c>
      <c r="T76" s="18"/>
    </row>
    <row r="77" spans="1:20">
      <c r="A77" s="4">
        <v>73</v>
      </c>
      <c r="B77" s="18" t="s">
        <v>63</v>
      </c>
      <c r="C77" s="18" t="s">
        <v>804</v>
      </c>
      <c r="D77" s="18" t="s">
        <v>25</v>
      </c>
      <c r="E77" s="48"/>
      <c r="F77" s="48"/>
      <c r="G77" s="19">
        <v>12</v>
      </c>
      <c r="H77" s="19">
        <v>13</v>
      </c>
      <c r="I77" s="57">
        <f t="shared" si="1"/>
        <v>25</v>
      </c>
      <c r="J77" s="48">
        <v>7896357415</v>
      </c>
      <c r="K77" s="18" t="s">
        <v>521</v>
      </c>
      <c r="L77" s="18" t="s">
        <v>1060</v>
      </c>
      <c r="M77" s="48">
        <v>9957644925</v>
      </c>
      <c r="N77" s="63" t="s">
        <v>1170</v>
      </c>
      <c r="O77" s="48" t="s">
        <v>1171</v>
      </c>
      <c r="P77" s="62">
        <v>43654</v>
      </c>
      <c r="Q77" s="48" t="s">
        <v>170</v>
      </c>
      <c r="R77" s="48">
        <v>35</v>
      </c>
      <c r="S77" s="18" t="s">
        <v>211</v>
      </c>
      <c r="T77" s="18"/>
    </row>
    <row r="78" spans="1:20">
      <c r="A78" s="4">
        <v>74</v>
      </c>
      <c r="B78" s="18" t="s">
        <v>63</v>
      </c>
      <c r="C78" s="18" t="s">
        <v>805</v>
      </c>
      <c r="D78" s="18" t="s">
        <v>25</v>
      </c>
      <c r="E78" s="48"/>
      <c r="F78" s="48"/>
      <c r="G78" s="19">
        <v>10</v>
      </c>
      <c r="H78" s="19">
        <v>9</v>
      </c>
      <c r="I78" s="57">
        <f t="shared" si="1"/>
        <v>19</v>
      </c>
      <c r="J78" s="48">
        <v>8486508420</v>
      </c>
      <c r="K78" s="18" t="s">
        <v>521</v>
      </c>
      <c r="L78" s="18" t="s">
        <v>1060</v>
      </c>
      <c r="M78" s="48">
        <v>9957644925</v>
      </c>
      <c r="N78" s="63" t="s">
        <v>1170</v>
      </c>
      <c r="O78" s="48" t="s">
        <v>1171</v>
      </c>
      <c r="P78" s="62">
        <v>43654</v>
      </c>
      <c r="Q78" s="48" t="s">
        <v>170</v>
      </c>
      <c r="R78" s="48">
        <v>35</v>
      </c>
      <c r="S78" s="18" t="s">
        <v>211</v>
      </c>
      <c r="T78" s="18"/>
    </row>
    <row r="79" spans="1:20">
      <c r="A79" s="4">
        <v>75</v>
      </c>
      <c r="B79" s="18" t="s">
        <v>63</v>
      </c>
      <c r="C79" s="18" t="s">
        <v>806</v>
      </c>
      <c r="D79" s="18" t="s">
        <v>25</v>
      </c>
      <c r="E79" s="48"/>
      <c r="F79" s="48"/>
      <c r="G79" s="19">
        <v>11</v>
      </c>
      <c r="H79" s="19">
        <v>8</v>
      </c>
      <c r="I79" s="57">
        <f t="shared" si="1"/>
        <v>19</v>
      </c>
      <c r="J79" s="48">
        <v>9613733184</v>
      </c>
      <c r="K79" s="18" t="s">
        <v>521</v>
      </c>
      <c r="L79" s="18" t="s">
        <v>1060</v>
      </c>
      <c r="M79" s="48">
        <v>9957644925</v>
      </c>
      <c r="N79" s="63" t="s">
        <v>1170</v>
      </c>
      <c r="O79" s="48" t="s">
        <v>1171</v>
      </c>
      <c r="P79" s="62">
        <v>43654</v>
      </c>
      <c r="Q79" s="48" t="s">
        <v>170</v>
      </c>
      <c r="R79" s="48">
        <v>35</v>
      </c>
      <c r="S79" s="18" t="s">
        <v>211</v>
      </c>
      <c r="T79" s="18"/>
    </row>
    <row r="80" spans="1:20">
      <c r="A80" s="4">
        <v>76</v>
      </c>
      <c r="B80" s="18" t="s">
        <v>63</v>
      </c>
      <c r="C80" s="18" t="s">
        <v>807</v>
      </c>
      <c r="D80" s="18" t="s">
        <v>25</v>
      </c>
      <c r="E80" s="48"/>
      <c r="F80" s="48"/>
      <c r="G80" s="19">
        <v>12</v>
      </c>
      <c r="H80" s="19">
        <v>10</v>
      </c>
      <c r="I80" s="57">
        <f t="shared" si="1"/>
        <v>22</v>
      </c>
      <c r="J80" s="48">
        <v>9678207302</v>
      </c>
      <c r="K80" s="18" t="s">
        <v>521</v>
      </c>
      <c r="L80" s="18" t="s">
        <v>1060</v>
      </c>
      <c r="M80" s="48">
        <v>9957644925</v>
      </c>
      <c r="N80" s="63" t="s">
        <v>1167</v>
      </c>
      <c r="O80" s="48" t="s">
        <v>317</v>
      </c>
      <c r="P80" s="62">
        <v>43654</v>
      </c>
      <c r="Q80" s="48" t="s">
        <v>170</v>
      </c>
      <c r="R80" s="48">
        <v>35</v>
      </c>
      <c r="S80" s="18" t="s">
        <v>211</v>
      </c>
      <c r="T80" s="18"/>
    </row>
    <row r="81" spans="1:20">
      <c r="A81" s="4">
        <v>77</v>
      </c>
      <c r="B81" s="18" t="s">
        <v>63</v>
      </c>
      <c r="C81" s="18" t="s">
        <v>808</v>
      </c>
      <c r="D81" s="18" t="s">
        <v>25</v>
      </c>
      <c r="E81" s="48"/>
      <c r="F81" s="48"/>
      <c r="G81" s="19">
        <v>9</v>
      </c>
      <c r="H81" s="19">
        <v>7</v>
      </c>
      <c r="I81" s="57">
        <f t="shared" si="1"/>
        <v>16</v>
      </c>
      <c r="J81" s="48">
        <v>8876744576</v>
      </c>
      <c r="K81" s="18" t="s">
        <v>521</v>
      </c>
      <c r="L81" s="18" t="s">
        <v>1060</v>
      </c>
      <c r="M81" s="48">
        <v>9957644925</v>
      </c>
      <c r="N81" s="63" t="s">
        <v>1167</v>
      </c>
      <c r="O81" s="48" t="s">
        <v>317</v>
      </c>
      <c r="P81" s="62">
        <v>43654</v>
      </c>
      <c r="Q81" s="48" t="s">
        <v>170</v>
      </c>
      <c r="R81" s="48">
        <v>35</v>
      </c>
      <c r="S81" s="18" t="s">
        <v>211</v>
      </c>
      <c r="T81" s="18"/>
    </row>
    <row r="82" spans="1:20">
      <c r="A82" s="4">
        <v>78</v>
      </c>
      <c r="B82" s="18" t="s">
        <v>63</v>
      </c>
      <c r="C82" s="18" t="s">
        <v>809</v>
      </c>
      <c r="D82" s="18" t="s">
        <v>25</v>
      </c>
      <c r="E82" s="48"/>
      <c r="F82" s="48"/>
      <c r="G82" s="19">
        <v>11</v>
      </c>
      <c r="H82" s="19">
        <v>12</v>
      </c>
      <c r="I82" s="57">
        <f t="shared" si="1"/>
        <v>23</v>
      </c>
      <c r="J82" s="48">
        <v>8752963467</v>
      </c>
      <c r="K82" s="18" t="s">
        <v>521</v>
      </c>
      <c r="L82" s="18" t="s">
        <v>1060</v>
      </c>
      <c r="M82" s="48">
        <v>9957644925</v>
      </c>
      <c r="N82" s="63" t="s">
        <v>1167</v>
      </c>
      <c r="O82" s="48" t="s">
        <v>317</v>
      </c>
      <c r="P82" s="62">
        <v>43654</v>
      </c>
      <c r="Q82" s="48" t="s">
        <v>170</v>
      </c>
      <c r="R82" s="48">
        <v>35</v>
      </c>
      <c r="S82" s="18" t="s">
        <v>211</v>
      </c>
      <c r="T82" s="18"/>
    </row>
    <row r="83" spans="1:20">
      <c r="A83" s="4">
        <v>79</v>
      </c>
      <c r="B83" s="18" t="s">
        <v>63</v>
      </c>
      <c r="C83" s="18" t="s">
        <v>810</v>
      </c>
      <c r="D83" s="18" t="s">
        <v>25</v>
      </c>
      <c r="E83" s="48"/>
      <c r="F83" s="48"/>
      <c r="G83" s="19">
        <v>12</v>
      </c>
      <c r="H83" s="19">
        <v>13</v>
      </c>
      <c r="I83" s="57">
        <f t="shared" si="1"/>
        <v>25</v>
      </c>
      <c r="J83" s="48">
        <v>9859553193</v>
      </c>
      <c r="K83" s="18" t="s">
        <v>521</v>
      </c>
      <c r="L83" s="18" t="s">
        <v>1060</v>
      </c>
      <c r="M83" s="48">
        <v>9957644925</v>
      </c>
      <c r="N83" s="63" t="s">
        <v>1165</v>
      </c>
      <c r="O83" s="48" t="s">
        <v>1166</v>
      </c>
      <c r="P83" s="62">
        <v>43654</v>
      </c>
      <c r="Q83" s="48" t="s">
        <v>170</v>
      </c>
      <c r="R83" s="48">
        <v>35</v>
      </c>
      <c r="S83" s="18" t="s">
        <v>211</v>
      </c>
      <c r="T83" s="18"/>
    </row>
    <row r="84" spans="1:20">
      <c r="A84" s="4">
        <v>80</v>
      </c>
      <c r="B84" s="18" t="s">
        <v>62</v>
      </c>
      <c r="C84" s="18" t="s">
        <v>569</v>
      </c>
      <c r="D84" s="18" t="s">
        <v>25</v>
      </c>
      <c r="E84" s="48"/>
      <c r="F84" s="48"/>
      <c r="G84" s="19">
        <v>12</v>
      </c>
      <c r="H84" s="19">
        <v>14</v>
      </c>
      <c r="I84" s="57">
        <f t="shared" si="1"/>
        <v>26</v>
      </c>
      <c r="J84" s="48">
        <v>9859797904</v>
      </c>
      <c r="K84" s="18" t="s">
        <v>1206</v>
      </c>
      <c r="L84" s="18" t="s">
        <v>328</v>
      </c>
      <c r="M84" s="48">
        <v>9401450532</v>
      </c>
      <c r="N84" s="63" t="s">
        <v>1271</v>
      </c>
      <c r="O84" s="48" t="s">
        <v>1272</v>
      </c>
      <c r="P84" s="62">
        <v>43655</v>
      </c>
      <c r="Q84" s="48" t="s">
        <v>171</v>
      </c>
      <c r="R84" s="48">
        <v>40</v>
      </c>
      <c r="S84" s="18" t="s">
        <v>211</v>
      </c>
      <c r="T84" s="18"/>
    </row>
    <row r="85" spans="1:20">
      <c r="A85" s="4">
        <v>81</v>
      </c>
      <c r="B85" s="18" t="s">
        <v>62</v>
      </c>
      <c r="C85" s="18" t="s">
        <v>811</v>
      </c>
      <c r="D85" s="18" t="s">
        <v>25</v>
      </c>
      <c r="E85" s="48"/>
      <c r="F85" s="48"/>
      <c r="G85" s="19">
        <v>11</v>
      </c>
      <c r="H85" s="19">
        <v>17</v>
      </c>
      <c r="I85" s="57">
        <f t="shared" si="1"/>
        <v>28</v>
      </c>
      <c r="J85" s="48">
        <v>7896436322</v>
      </c>
      <c r="K85" s="18" t="s">
        <v>1206</v>
      </c>
      <c r="L85" s="18" t="s">
        <v>328</v>
      </c>
      <c r="M85" s="48">
        <v>9401450532</v>
      </c>
      <c r="N85" s="63" t="s">
        <v>1231</v>
      </c>
      <c r="O85" s="48" t="s">
        <v>1232</v>
      </c>
      <c r="P85" s="62">
        <v>43655</v>
      </c>
      <c r="Q85" s="48" t="s">
        <v>171</v>
      </c>
      <c r="R85" s="48">
        <v>35</v>
      </c>
      <c r="S85" s="18" t="s">
        <v>211</v>
      </c>
      <c r="T85" s="18"/>
    </row>
    <row r="86" spans="1:20">
      <c r="A86" s="4">
        <v>82</v>
      </c>
      <c r="B86" s="18" t="s">
        <v>62</v>
      </c>
      <c r="C86" s="18" t="s">
        <v>812</v>
      </c>
      <c r="D86" s="18" t="s">
        <v>25</v>
      </c>
      <c r="E86" s="48"/>
      <c r="F86" s="48"/>
      <c r="G86" s="19">
        <v>18</v>
      </c>
      <c r="H86" s="19">
        <v>19</v>
      </c>
      <c r="I86" s="57">
        <f t="shared" si="1"/>
        <v>37</v>
      </c>
      <c r="J86" s="48">
        <v>9678747499</v>
      </c>
      <c r="K86" s="18" t="s">
        <v>1206</v>
      </c>
      <c r="L86" s="18" t="s">
        <v>328</v>
      </c>
      <c r="M86" s="48">
        <v>9401450532</v>
      </c>
      <c r="N86" s="63" t="s">
        <v>1233</v>
      </c>
      <c r="O86" s="48" t="s">
        <v>1234</v>
      </c>
      <c r="P86" s="62">
        <v>43655</v>
      </c>
      <c r="Q86" s="48" t="s">
        <v>171</v>
      </c>
      <c r="R86" s="48">
        <v>35</v>
      </c>
      <c r="S86" s="18" t="s">
        <v>211</v>
      </c>
      <c r="T86" s="18"/>
    </row>
    <row r="87" spans="1:20">
      <c r="A87" s="4">
        <v>83</v>
      </c>
      <c r="B87" s="18" t="s">
        <v>62</v>
      </c>
      <c r="C87" s="18" t="s">
        <v>813</v>
      </c>
      <c r="D87" s="18" t="s">
        <v>25</v>
      </c>
      <c r="E87" s="48"/>
      <c r="F87" s="48"/>
      <c r="G87" s="19">
        <v>15</v>
      </c>
      <c r="H87" s="19">
        <v>11</v>
      </c>
      <c r="I87" s="57">
        <f t="shared" si="1"/>
        <v>26</v>
      </c>
      <c r="J87" s="48">
        <v>8721859282</v>
      </c>
      <c r="K87" s="18" t="s">
        <v>1206</v>
      </c>
      <c r="L87" s="18" t="s">
        <v>328</v>
      </c>
      <c r="M87" s="48">
        <v>9401450532</v>
      </c>
      <c r="N87" s="63" t="s">
        <v>1207</v>
      </c>
      <c r="O87" s="48" t="s">
        <v>216</v>
      </c>
      <c r="P87" s="62">
        <v>43655</v>
      </c>
      <c r="Q87" s="48" t="s">
        <v>171</v>
      </c>
      <c r="R87" s="48">
        <v>35</v>
      </c>
      <c r="S87" s="18" t="s">
        <v>211</v>
      </c>
      <c r="T87" s="18"/>
    </row>
    <row r="88" spans="1:20">
      <c r="A88" s="4">
        <v>84</v>
      </c>
      <c r="B88" s="18" t="s">
        <v>62</v>
      </c>
      <c r="C88" s="18" t="s">
        <v>814</v>
      </c>
      <c r="D88" s="18" t="s">
        <v>25</v>
      </c>
      <c r="E88" s="48"/>
      <c r="F88" s="48"/>
      <c r="G88" s="19">
        <v>9</v>
      </c>
      <c r="H88" s="19">
        <v>13</v>
      </c>
      <c r="I88" s="57">
        <f t="shared" si="1"/>
        <v>22</v>
      </c>
      <c r="J88" s="48">
        <v>9613496612</v>
      </c>
      <c r="K88" s="18" t="s">
        <v>1206</v>
      </c>
      <c r="L88" s="18" t="s">
        <v>328</v>
      </c>
      <c r="M88" s="48">
        <v>9401450532</v>
      </c>
      <c r="N88" s="63" t="s">
        <v>1207</v>
      </c>
      <c r="O88" s="48" t="s">
        <v>216</v>
      </c>
      <c r="P88" s="62">
        <v>43655</v>
      </c>
      <c r="Q88" s="48" t="s">
        <v>171</v>
      </c>
      <c r="R88" s="48">
        <v>28</v>
      </c>
      <c r="S88" s="18" t="s">
        <v>211</v>
      </c>
      <c r="T88" s="18"/>
    </row>
    <row r="89" spans="1:20">
      <c r="A89" s="4">
        <v>85</v>
      </c>
      <c r="B89" s="18" t="s">
        <v>63</v>
      </c>
      <c r="C89" s="18" t="s">
        <v>529</v>
      </c>
      <c r="D89" s="18" t="s">
        <v>25</v>
      </c>
      <c r="E89" s="48"/>
      <c r="F89" s="48"/>
      <c r="G89" s="19">
        <v>7</v>
      </c>
      <c r="H89" s="19">
        <v>12</v>
      </c>
      <c r="I89" s="57">
        <f t="shared" si="1"/>
        <v>19</v>
      </c>
      <c r="J89" s="48">
        <v>9854443747</v>
      </c>
      <c r="K89" s="18" t="s">
        <v>1243</v>
      </c>
      <c r="L89" s="18" t="s">
        <v>1244</v>
      </c>
      <c r="M89" s="48">
        <v>9435314582</v>
      </c>
      <c r="N89" s="63" t="s">
        <v>1273</v>
      </c>
      <c r="O89" s="48" t="s">
        <v>1274</v>
      </c>
      <c r="P89" s="62">
        <v>43655</v>
      </c>
      <c r="Q89" s="48" t="s">
        <v>171</v>
      </c>
      <c r="R89" s="48">
        <v>28</v>
      </c>
      <c r="S89" s="18" t="s">
        <v>211</v>
      </c>
      <c r="T89" s="18"/>
    </row>
    <row r="90" spans="1:20">
      <c r="A90" s="4">
        <v>86</v>
      </c>
      <c r="B90" s="18" t="s">
        <v>63</v>
      </c>
      <c r="C90" s="18" t="s">
        <v>815</v>
      </c>
      <c r="D90" s="18" t="s">
        <v>25</v>
      </c>
      <c r="E90" s="48"/>
      <c r="F90" s="48"/>
      <c r="G90" s="19">
        <v>9</v>
      </c>
      <c r="H90" s="19">
        <v>8</v>
      </c>
      <c r="I90" s="57">
        <f t="shared" si="1"/>
        <v>17</v>
      </c>
      <c r="J90" s="48">
        <v>8752989312</v>
      </c>
      <c r="K90" s="18" t="s">
        <v>1243</v>
      </c>
      <c r="L90" s="18" t="s">
        <v>1244</v>
      </c>
      <c r="M90" s="48">
        <v>9435314582</v>
      </c>
      <c r="N90" s="63" t="s">
        <v>1273</v>
      </c>
      <c r="O90" s="48" t="s">
        <v>1274</v>
      </c>
      <c r="P90" s="62">
        <v>43655</v>
      </c>
      <c r="Q90" s="48" t="s">
        <v>171</v>
      </c>
      <c r="R90" s="48">
        <v>28</v>
      </c>
      <c r="S90" s="18" t="s">
        <v>211</v>
      </c>
      <c r="T90" s="18"/>
    </row>
    <row r="91" spans="1:20">
      <c r="A91" s="4">
        <v>87</v>
      </c>
      <c r="B91" s="18" t="s">
        <v>63</v>
      </c>
      <c r="C91" s="18" t="s">
        <v>816</v>
      </c>
      <c r="D91" s="18" t="s">
        <v>25</v>
      </c>
      <c r="E91" s="48"/>
      <c r="F91" s="48"/>
      <c r="G91" s="19">
        <v>12</v>
      </c>
      <c r="H91" s="19">
        <v>14</v>
      </c>
      <c r="I91" s="57">
        <f t="shared" si="1"/>
        <v>26</v>
      </c>
      <c r="J91" s="48">
        <v>9577034716</v>
      </c>
      <c r="K91" s="18" t="s">
        <v>1243</v>
      </c>
      <c r="L91" s="18" t="s">
        <v>1244</v>
      </c>
      <c r="M91" s="48">
        <v>9435314582</v>
      </c>
      <c r="N91" s="63" t="s">
        <v>1247</v>
      </c>
      <c r="O91" s="48" t="s">
        <v>1248</v>
      </c>
      <c r="P91" s="62">
        <v>43655</v>
      </c>
      <c r="Q91" s="48" t="s">
        <v>171</v>
      </c>
      <c r="R91" s="48">
        <v>33</v>
      </c>
      <c r="S91" s="18" t="s">
        <v>211</v>
      </c>
      <c r="T91" s="18"/>
    </row>
    <row r="92" spans="1:20">
      <c r="A92" s="4">
        <v>88</v>
      </c>
      <c r="B92" s="18" t="s">
        <v>63</v>
      </c>
      <c r="C92" s="18" t="s">
        <v>817</v>
      </c>
      <c r="D92" s="18" t="s">
        <v>25</v>
      </c>
      <c r="E92" s="48"/>
      <c r="F92" s="48"/>
      <c r="G92" s="19">
        <v>14</v>
      </c>
      <c r="H92" s="19">
        <v>16</v>
      </c>
      <c r="I92" s="57">
        <f t="shared" si="1"/>
        <v>30</v>
      </c>
      <c r="J92" s="48">
        <v>9401413239</v>
      </c>
      <c r="K92" s="18" t="s">
        <v>1243</v>
      </c>
      <c r="L92" s="18" t="s">
        <v>1244</v>
      </c>
      <c r="M92" s="48">
        <v>9435314582</v>
      </c>
      <c r="N92" s="63" t="s">
        <v>1247</v>
      </c>
      <c r="O92" s="48" t="s">
        <v>1248</v>
      </c>
      <c r="P92" s="62">
        <v>43655</v>
      </c>
      <c r="Q92" s="48" t="s">
        <v>171</v>
      </c>
      <c r="R92" s="48">
        <v>40</v>
      </c>
      <c r="S92" s="18" t="s">
        <v>211</v>
      </c>
      <c r="T92" s="18"/>
    </row>
    <row r="93" spans="1:20">
      <c r="A93" s="4">
        <v>89</v>
      </c>
      <c r="B93" s="18" t="s">
        <v>63</v>
      </c>
      <c r="C93" s="18" t="s">
        <v>818</v>
      </c>
      <c r="D93" s="18" t="s">
        <v>25</v>
      </c>
      <c r="E93" s="48"/>
      <c r="F93" s="48"/>
      <c r="G93" s="19">
        <v>10</v>
      </c>
      <c r="H93" s="19">
        <v>15</v>
      </c>
      <c r="I93" s="57">
        <f t="shared" si="1"/>
        <v>25</v>
      </c>
      <c r="J93" s="48">
        <v>9486194031</v>
      </c>
      <c r="K93" s="18" t="s">
        <v>1243</v>
      </c>
      <c r="L93" s="18" t="s">
        <v>1244</v>
      </c>
      <c r="M93" s="48">
        <v>9435314582</v>
      </c>
      <c r="N93" s="63" t="s">
        <v>1247</v>
      </c>
      <c r="O93" s="48" t="s">
        <v>1248</v>
      </c>
      <c r="P93" s="62">
        <v>43655</v>
      </c>
      <c r="Q93" s="48" t="s">
        <v>171</v>
      </c>
      <c r="R93" s="48">
        <v>40</v>
      </c>
      <c r="S93" s="18" t="s">
        <v>211</v>
      </c>
      <c r="T93" s="18"/>
    </row>
    <row r="94" spans="1:20">
      <c r="A94" s="4">
        <v>90</v>
      </c>
      <c r="B94" s="18" t="s">
        <v>63</v>
      </c>
      <c r="C94" s="18" t="s">
        <v>819</v>
      </c>
      <c r="D94" s="18" t="s">
        <v>25</v>
      </c>
      <c r="E94" s="48"/>
      <c r="F94" s="48"/>
      <c r="G94" s="19">
        <v>11</v>
      </c>
      <c r="H94" s="19">
        <v>14</v>
      </c>
      <c r="I94" s="57">
        <f t="shared" si="1"/>
        <v>25</v>
      </c>
      <c r="J94" s="48">
        <v>9678209145</v>
      </c>
      <c r="K94" s="18" t="s">
        <v>1243</v>
      </c>
      <c r="L94" s="18" t="s">
        <v>1244</v>
      </c>
      <c r="M94" s="48">
        <v>9435314582</v>
      </c>
      <c r="N94" s="63" t="s">
        <v>1247</v>
      </c>
      <c r="O94" s="48" t="s">
        <v>1248</v>
      </c>
      <c r="P94" s="62">
        <v>43655</v>
      </c>
      <c r="Q94" s="48" t="s">
        <v>171</v>
      </c>
      <c r="R94" s="48">
        <v>55</v>
      </c>
      <c r="S94" s="18" t="s">
        <v>211</v>
      </c>
      <c r="T94" s="18"/>
    </row>
    <row r="95" spans="1:20" ht="33">
      <c r="A95" s="4">
        <v>91</v>
      </c>
      <c r="B95" s="18" t="s">
        <v>62</v>
      </c>
      <c r="C95" s="18" t="s">
        <v>820</v>
      </c>
      <c r="D95" s="18" t="s">
        <v>25</v>
      </c>
      <c r="E95" s="48"/>
      <c r="F95" s="48"/>
      <c r="G95" s="19">
        <v>12</v>
      </c>
      <c r="H95" s="19">
        <v>13</v>
      </c>
      <c r="I95" s="57">
        <f t="shared" si="1"/>
        <v>25</v>
      </c>
      <c r="J95" s="48">
        <v>9577782010</v>
      </c>
      <c r="K95" s="18" t="s">
        <v>1213</v>
      </c>
      <c r="L95" s="18" t="s">
        <v>200</v>
      </c>
      <c r="M95" s="48">
        <v>9401450520</v>
      </c>
      <c r="N95" s="63" t="s">
        <v>680</v>
      </c>
      <c r="O95" s="48" t="s">
        <v>681</v>
      </c>
      <c r="P95" s="62">
        <v>43656</v>
      </c>
      <c r="Q95" s="48" t="s">
        <v>172</v>
      </c>
      <c r="R95" s="48">
        <v>55</v>
      </c>
      <c r="S95" s="18" t="s">
        <v>211</v>
      </c>
      <c r="T95" s="18"/>
    </row>
    <row r="96" spans="1:20" ht="33">
      <c r="A96" s="4">
        <v>92</v>
      </c>
      <c r="B96" s="18" t="s">
        <v>62</v>
      </c>
      <c r="C96" s="18" t="s">
        <v>821</v>
      </c>
      <c r="D96" s="18" t="s">
        <v>25</v>
      </c>
      <c r="E96" s="48"/>
      <c r="F96" s="48"/>
      <c r="G96" s="19">
        <v>15</v>
      </c>
      <c r="H96" s="19">
        <v>16</v>
      </c>
      <c r="I96" s="57">
        <f t="shared" si="1"/>
        <v>31</v>
      </c>
      <c r="J96" s="48">
        <v>9706313306</v>
      </c>
      <c r="K96" s="18" t="s">
        <v>1213</v>
      </c>
      <c r="L96" s="18" t="s">
        <v>200</v>
      </c>
      <c r="M96" s="48">
        <v>9401450520</v>
      </c>
      <c r="N96" s="63" t="s">
        <v>682</v>
      </c>
      <c r="O96" s="48" t="s">
        <v>337</v>
      </c>
      <c r="P96" s="62">
        <v>43656</v>
      </c>
      <c r="Q96" s="48" t="s">
        <v>172</v>
      </c>
      <c r="R96" s="48">
        <v>60</v>
      </c>
      <c r="S96" s="18" t="s">
        <v>211</v>
      </c>
      <c r="T96" s="18"/>
    </row>
    <row r="97" spans="1:20" ht="33">
      <c r="A97" s="4">
        <v>93</v>
      </c>
      <c r="B97" s="18" t="s">
        <v>62</v>
      </c>
      <c r="C97" s="18" t="s">
        <v>822</v>
      </c>
      <c r="D97" s="18" t="s">
        <v>25</v>
      </c>
      <c r="E97" s="48"/>
      <c r="F97" s="48"/>
      <c r="G97" s="19">
        <v>11</v>
      </c>
      <c r="H97" s="19">
        <v>8</v>
      </c>
      <c r="I97" s="57">
        <f t="shared" si="1"/>
        <v>19</v>
      </c>
      <c r="J97" s="48">
        <v>7399804583</v>
      </c>
      <c r="K97" s="18" t="s">
        <v>1213</v>
      </c>
      <c r="L97" s="18" t="s">
        <v>200</v>
      </c>
      <c r="M97" s="48">
        <v>9401450520</v>
      </c>
      <c r="N97" s="63" t="s">
        <v>683</v>
      </c>
      <c r="O97" s="48" t="s">
        <v>339</v>
      </c>
      <c r="P97" s="62">
        <v>43656</v>
      </c>
      <c r="Q97" s="48" t="s">
        <v>172</v>
      </c>
      <c r="R97" s="48">
        <v>50</v>
      </c>
      <c r="S97" s="18" t="s">
        <v>211</v>
      </c>
      <c r="T97" s="18"/>
    </row>
    <row r="98" spans="1:20" ht="33">
      <c r="A98" s="4">
        <v>94</v>
      </c>
      <c r="B98" s="18" t="s">
        <v>62</v>
      </c>
      <c r="C98" s="18" t="s">
        <v>823</v>
      </c>
      <c r="D98" s="18" t="s">
        <v>25</v>
      </c>
      <c r="E98" s="48"/>
      <c r="F98" s="48"/>
      <c r="G98" s="19">
        <v>12</v>
      </c>
      <c r="H98" s="19">
        <v>11</v>
      </c>
      <c r="I98" s="57">
        <f t="shared" si="1"/>
        <v>23</v>
      </c>
      <c r="J98" s="48">
        <v>7035425216</v>
      </c>
      <c r="K98" s="18" t="s">
        <v>1213</v>
      </c>
      <c r="L98" s="18" t="s">
        <v>200</v>
      </c>
      <c r="M98" s="48">
        <v>9401450520</v>
      </c>
      <c r="N98" s="63" t="s">
        <v>683</v>
      </c>
      <c r="O98" s="48" t="s">
        <v>339</v>
      </c>
      <c r="P98" s="62">
        <v>43656</v>
      </c>
      <c r="Q98" s="48" t="s">
        <v>172</v>
      </c>
      <c r="R98" s="48">
        <v>28</v>
      </c>
      <c r="S98" s="18" t="s">
        <v>211</v>
      </c>
      <c r="T98" s="18"/>
    </row>
    <row r="99" spans="1:20" ht="33">
      <c r="A99" s="4">
        <v>95</v>
      </c>
      <c r="B99" s="18" t="s">
        <v>62</v>
      </c>
      <c r="C99" s="18" t="s">
        <v>824</v>
      </c>
      <c r="D99" s="18" t="s">
        <v>25</v>
      </c>
      <c r="E99" s="48"/>
      <c r="F99" s="48"/>
      <c r="G99" s="19">
        <v>11</v>
      </c>
      <c r="H99" s="19">
        <v>13</v>
      </c>
      <c r="I99" s="57">
        <f t="shared" si="1"/>
        <v>24</v>
      </c>
      <c r="J99" s="48">
        <v>7399567408</v>
      </c>
      <c r="K99" s="18" t="s">
        <v>1213</v>
      </c>
      <c r="L99" s="18" t="s">
        <v>200</v>
      </c>
      <c r="M99" s="48">
        <v>9401450520</v>
      </c>
      <c r="N99" s="63" t="s">
        <v>683</v>
      </c>
      <c r="O99" s="48" t="s">
        <v>339</v>
      </c>
      <c r="P99" s="62">
        <v>43656</v>
      </c>
      <c r="Q99" s="48" t="s">
        <v>172</v>
      </c>
      <c r="R99" s="48">
        <v>28</v>
      </c>
      <c r="S99" s="18" t="s">
        <v>211</v>
      </c>
      <c r="T99" s="18"/>
    </row>
    <row r="100" spans="1:20" ht="33">
      <c r="A100" s="4">
        <v>96</v>
      </c>
      <c r="B100" s="18" t="s">
        <v>62</v>
      </c>
      <c r="C100" s="18" t="s">
        <v>825</v>
      </c>
      <c r="D100" s="18" t="s">
        <v>25</v>
      </c>
      <c r="E100" s="48"/>
      <c r="F100" s="48"/>
      <c r="G100" s="19">
        <v>9</v>
      </c>
      <c r="H100" s="19">
        <v>14</v>
      </c>
      <c r="I100" s="57">
        <f t="shared" si="1"/>
        <v>23</v>
      </c>
      <c r="J100" s="48">
        <v>8011435814</v>
      </c>
      <c r="K100" s="18" t="s">
        <v>1213</v>
      </c>
      <c r="L100" s="18" t="s">
        <v>200</v>
      </c>
      <c r="M100" s="48">
        <v>9401450520</v>
      </c>
      <c r="N100" s="63" t="s">
        <v>683</v>
      </c>
      <c r="O100" s="48" t="s">
        <v>339</v>
      </c>
      <c r="P100" s="62">
        <v>43656</v>
      </c>
      <c r="Q100" s="48" t="s">
        <v>172</v>
      </c>
      <c r="R100" s="48">
        <v>33</v>
      </c>
      <c r="S100" s="18" t="s">
        <v>211</v>
      </c>
      <c r="T100" s="18"/>
    </row>
    <row r="101" spans="1:20" ht="33">
      <c r="A101" s="4">
        <v>97</v>
      </c>
      <c r="B101" s="18" t="s">
        <v>62</v>
      </c>
      <c r="C101" s="18" t="s">
        <v>826</v>
      </c>
      <c r="D101" s="18" t="s">
        <v>25</v>
      </c>
      <c r="E101" s="48"/>
      <c r="F101" s="48"/>
      <c r="G101" s="19">
        <v>12</v>
      </c>
      <c r="H101" s="19">
        <v>8</v>
      </c>
      <c r="I101" s="57">
        <f t="shared" si="1"/>
        <v>20</v>
      </c>
      <c r="J101" s="48">
        <v>8749987396</v>
      </c>
      <c r="K101" s="18" t="s">
        <v>1213</v>
      </c>
      <c r="L101" s="18" t="s">
        <v>200</v>
      </c>
      <c r="M101" s="48">
        <v>9401450520</v>
      </c>
      <c r="N101" s="63" t="s">
        <v>683</v>
      </c>
      <c r="O101" s="48" t="s">
        <v>339</v>
      </c>
      <c r="P101" s="62">
        <v>43656</v>
      </c>
      <c r="Q101" s="48" t="s">
        <v>172</v>
      </c>
      <c r="R101" s="48">
        <v>40</v>
      </c>
      <c r="S101" s="18" t="s">
        <v>211</v>
      </c>
      <c r="T101" s="18"/>
    </row>
    <row r="102" spans="1:20">
      <c r="A102" s="4">
        <v>98</v>
      </c>
      <c r="B102" s="18" t="s">
        <v>63</v>
      </c>
      <c r="C102" s="18" t="s">
        <v>827</v>
      </c>
      <c r="D102" s="18" t="s">
        <v>25</v>
      </c>
      <c r="E102" s="48"/>
      <c r="F102" s="48"/>
      <c r="G102" s="19">
        <v>16</v>
      </c>
      <c r="H102" s="19">
        <v>19</v>
      </c>
      <c r="I102" s="57">
        <f t="shared" si="1"/>
        <v>35</v>
      </c>
      <c r="J102" s="48">
        <v>9613203308</v>
      </c>
      <c r="K102" s="18" t="s">
        <v>518</v>
      </c>
      <c r="L102" s="18" t="s">
        <v>1058</v>
      </c>
      <c r="M102" s="48">
        <v>9854826657</v>
      </c>
      <c r="N102" s="63" t="s">
        <v>1133</v>
      </c>
      <c r="O102" s="48" t="s">
        <v>1134</v>
      </c>
      <c r="P102" s="62">
        <v>43656</v>
      </c>
      <c r="Q102" s="48" t="s">
        <v>172</v>
      </c>
      <c r="R102" s="48">
        <v>40</v>
      </c>
      <c r="S102" s="18" t="s">
        <v>211</v>
      </c>
      <c r="T102" s="18"/>
    </row>
    <row r="103" spans="1:20">
      <c r="A103" s="4">
        <v>99</v>
      </c>
      <c r="B103" s="18" t="s">
        <v>63</v>
      </c>
      <c r="C103" s="18" t="s">
        <v>828</v>
      </c>
      <c r="D103" s="18" t="s">
        <v>25</v>
      </c>
      <c r="E103" s="48"/>
      <c r="F103" s="48"/>
      <c r="G103" s="19">
        <v>12</v>
      </c>
      <c r="H103" s="19">
        <v>15</v>
      </c>
      <c r="I103" s="57">
        <f t="shared" si="1"/>
        <v>27</v>
      </c>
      <c r="J103" s="48">
        <v>8486194454</v>
      </c>
      <c r="K103" s="18" t="s">
        <v>518</v>
      </c>
      <c r="L103" s="18" t="s">
        <v>1058</v>
      </c>
      <c r="M103" s="48">
        <v>9854826657</v>
      </c>
      <c r="N103" s="63" t="s">
        <v>1073</v>
      </c>
      <c r="O103" s="48" t="s">
        <v>1074</v>
      </c>
      <c r="P103" s="62">
        <v>43656</v>
      </c>
      <c r="Q103" s="48" t="s">
        <v>172</v>
      </c>
      <c r="R103" s="48">
        <v>55</v>
      </c>
      <c r="S103" s="18" t="s">
        <v>211</v>
      </c>
      <c r="T103" s="18"/>
    </row>
    <row r="104" spans="1:20">
      <c r="A104" s="4">
        <v>100</v>
      </c>
      <c r="B104" s="18" t="s">
        <v>63</v>
      </c>
      <c r="C104" s="18" t="s">
        <v>829</v>
      </c>
      <c r="D104" s="18" t="s">
        <v>25</v>
      </c>
      <c r="E104" s="48"/>
      <c r="F104" s="48"/>
      <c r="G104" s="19">
        <v>14</v>
      </c>
      <c r="H104" s="19">
        <v>12</v>
      </c>
      <c r="I104" s="57">
        <f t="shared" si="1"/>
        <v>26</v>
      </c>
      <c r="J104" s="48">
        <v>8011869941</v>
      </c>
      <c r="K104" s="18" t="s">
        <v>518</v>
      </c>
      <c r="L104" s="18" t="s">
        <v>1058</v>
      </c>
      <c r="M104" s="48">
        <v>9854826657</v>
      </c>
      <c r="N104" s="63" t="s">
        <v>1275</v>
      </c>
      <c r="O104" s="48" t="s">
        <v>1146</v>
      </c>
      <c r="P104" s="62">
        <v>43656</v>
      </c>
      <c r="Q104" s="48" t="s">
        <v>172</v>
      </c>
      <c r="R104" s="48">
        <v>55</v>
      </c>
      <c r="S104" s="18" t="s">
        <v>211</v>
      </c>
      <c r="T104" s="18"/>
    </row>
    <row r="105" spans="1:20">
      <c r="A105" s="4">
        <v>101</v>
      </c>
      <c r="B105" s="18" t="s">
        <v>63</v>
      </c>
      <c r="C105" s="18" t="s">
        <v>828</v>
      </c>
      <c r="D105" s="18" t="s">
        <v>25</v>
      </c>
      <c r="E105" s="48"/>
      <c r="F105" s="48"/>
      <c r="G105" s="19">
        <v>11</v>
      </c>
      <c r="H105" s="19">
        <v>15</v>
      </c>
      <c r="I105" s="57">
        <f t="shared" si="1"/>
        <v>26</v>
      </c>
      <c r="J105" s="48">
        <v>8136034342</v>
      </c>
      <c r="K105" s="18" t="s">
        <v>518</v>
      </c>
      <c r="L105" s="18" t="s">
        <v>1058</v>
      </c>
      <c r="M105" s="48">
        <v>9854826657</v>
      </c>
      <c r="N105" s="63" t="s">
        <v>1276</v>
      </c>
      <c r="O105" s="48" t="s">
        <v>1277</v>
      </c>
      <c r="P105" s="62">
        <v>43656</v>
      </c>
      <c r="Q105" s="48" t="s">
        <v>172</v>
      </c>
      <c r="R105" s="48">
        <v>60</v>
      </c>
      <c r="S105" s="18" t="s">
        <v>211</v>
      </c>
      <c r="T105" s="18"/>
    </row>
    <row r="106" spans="1:20">
      <c r="A106" s="4">
        <v>102</v>
      </c>
      <c r="B106" s="18" t="s">
        <v>62</v>
      </c>
      <c r="C106" s="18" t="s">
        <v>830</v>
      </c>
      <c r="D106" s="18" t="s">
        <v>25</v>
      </c>
      <c r="E106" s="48"/>
      <c r="F106" s="48"/>
      <c r="G106" s="19">
        <v>40</v>
      </c>
      <c r="H106" s="19">
        <v>39</v>
      </c>
      <c r="I106" s="57">
        <f t="shared" si="1"/>
        <v>79</v>
      </c>
      <c r="J106" s="48" t="s">
        <v>877</v>
      </c>
      <c r="K106" s="18" t="s">
        <v>179</v>
      </c>
      <c r="L106" s="18" t="s">
        <v>671</v>
      </c>
      <c r="M106" s="48">
        <v>8812808128</v>
      </c>
      <c r="N106" s="63" t="s">
        <v>672</v>
      </c>
      <c r="O106" s="48" t="s">
        <v>215</v>
      </c>
      <c r="P106" s="62">
        <v>43657</v>
      </c>
      <c r="Q106" s="48" t="s">
        <v>173</v>
      </c>
      <c r="R106" s="48">
        <v>50</v>
      </c>
      <c r="S106" s="18" t="s">
        <v>211</v>
      </c>
      <c r="T106" s="18"/>
    </row>
    <row r="107" spans="1:20">
      <c r="A107" s="4">
        <v>103</v>
      </c>
      <c r="B107" s="18" t="s">
        <v>62</v>
      </c>
      <c r="C107" s="18" t="s">
        <v>831</v>
      </c>
      <c r="D107" s="18" t="s">
        <v>25</v>
      </c>
      <c r="E107" s="48"/>
      <c r="F107" s="48"/>
      <c r="G107" s="19">
        <v>20</v>
      </c>
      <c r="H107" s="19">
        <v>27</v>
      </c>
      <c r="I107" s="57">
        <f t="shared" si="1"/>
        <v>47</v>
      </c>
      <c r="J107" s="48">
        <v>8753974260</v>
      </c>
      <c r="K107" s="18" t="s">
        <v>179</v>
      </c>
      <c r="L107" s="18" t="s">
        <v>671</v>
      </c>
      <c r="M107" s="48">
        <v>8812808128</v>
      </c>
      <c r="N107" s="63" t="s">
        <v>672</v>
      </c>
      <c r="O107" s="48" t="s">
        <v>215</v>
      </c>
      <c r="P107" s="62">
        <v>43657</v>
      </c>
      <c r="Q107" s="48" t="s">
        <v>173</v>
      </c>
      <c r="R107" s="48">
        <v>35</v>
      </c>
      <c r="S107" s="18" t="s">
        <v>211</v>
      </c>
      <c r="T107" s="18"/>
    </row>
    <row r="108" spans="1:20">
      <c r="A108" s="4">
        <v>104</v>
      </c>
      <c r="B108" s="18" t="s">
        <v>63</v>
      </c>
      <c r="C108" s="18" t="s">
        <v>832</v>
      </c>
      <c r="D108" s="18" t="s">
        <v>25</v>
      </c>
      <c r="E108" s="48"/>
      <c r="F108" s="48"/>
      <c r="G108" s="19">
        <v>21</v>
      </c>
      <c r="H108" s="19">
        <v>14</v>
      </c>
      <c r="I108" s="57">
        <f t="shared" si="1"/>
        <v>35</v>
      </c>
      <c r="J108" s="48">
        <v>8876746629</v>
      </c>
      <c r="K108" s="18" t="s">
        <v>518</v>
      </c>
      <c r="L108" s="18" t="s">
        <v>1058</v>
      </c>
      <c r="M108" s="48">
        <v>9854826657</v>
      </c>
      <c r="N108" s="63" t="s">
        <v>1133</v>
      </c>
      <c r="O108" s="48" t="s">
        <v>1134</v>
      </c>
      <c r="P108" s="62">
        <v>43658</v>
      </c>
      <c r="Q108" s="48" t="s">
        <v>174</v>
      </c>
      <c r="R108" s="48">
        <v>35</v>
      </c>
      <c r="S108" s="18" t="s">
        <v>211</v>
      </c>
      <c r="T108" s="18"/>
    </row>
    <row r="109" spans="1:20">
      <c r="A109" s="4">
        <v>105</v>
      </c>
      <c r="B109" s="18" t="s">
        <v>63</v>
      </c>
      <c r="C109" s="18" t="s">
        <v>833</v>
      </c>
      <c r="D109" s="18" t="s">
        <v>25</v>
      </c>
      <c r="E109" s="48"/>
      <c r="F109" s="48"/>
      <c r="G109" s="19">
        <v>12</v>
      </c>
      <c r="H109" s="19">
        <v>16</v>
      </c>
      <c r="I109" s="57">
        <f t="shared" si="1"/>
        <v>28</v>
      </c>
      <c r="J109" s="48">
        <v>8011435814</v>
      </c>
      <c r="K109" s="18" t="s">
        <v>518</v>
      </c>
      <c r="L109" s="18" t="s">
        <v>1058</v>
      </c>
      <c r="M109" s="48">
        <v>9854826657</v>
      </c>
      <c r="N109" s="63" t="s">
        <v>1073</v>
      </c>
      <c r="O109" s="48" t="s">
        <v>1074</v>
      </c>
      <c r="P109" s="62">
        <v>43658</v>
      </c>
      <c r="Q109" s="48" t="s">
        <v>174</v>
      </c>
      <c r="R109" s="48">
        <v>35</v>
      </c>
      <c r="S109" s="18" t="s">
        <v>211</v>
      </c>
      <c r="T109" s="18"/>
    </row>
    <row r="110" spans="1:20">
      <c r="A110" s="4">
        <v>106</v>
      </c>
      <c r="B110" s="18" t="s">
        <v>63</v>
      </c>
      <c r="C110" s="18" t="s">
        <v>834</v>
      </c>
      <c r="D110" s="18" t="s">
        <v>25</v>
      </c>
      <c r="E110" s="48"/>
      <c r="F110" s="48"/>
      <c r="G110" s="19">
        <v>28</v>
      </c>
      <c r="H110" s="19">
        <v>16</v>
      </c>
      <c r="I110" s="57">
        <f t="shared" si="1"/>
        <v>44</v>
      </c>
      <c r="J110" s="48">
        <v>8876019379</v>
      </c>
      <c r="K110" s="18" t="s">
        <v>518</v>
      </c>
      <c r="L110" s="18" t="s">
        <v>1058</v>
      </c>
      <c r="M110" s="48">
        <v>9854826657</v>
      </c>
      <c r="N110" s="63" t="s">
        <v>1275</v>
      </c>
      <c r="O110" s="48" t="s">
        <v>1146</v>
      </c>
      <c r="P110" s="62">
        <v>43658</v>
      </c>
      <c r="Q110" s="48" t="s">
        <v>174</v>
      </c>
      <c r="R110" s="48">
        <v>40</v>
      </c>
      <c r="S110" s="18" t="s">
        <v>211</v>
      </c>
      <c r="T110" s="18"/>
    </row>
    <row r="111" spans="1:20">
      <c r="A111" s="4">
        <v>107</v>
      </c>
      <c r="B111" s="18" t="s">
        <v>63</v>
      </c>
      <c r="C111" s="18" t="s">
        <v>835</v>
      </c>
      <c r="D111" s="18" t="s">
        <v>25</v>
      </c>
      <c r="E111" s="48"/>
      <c r="F111" s="48"/>
      <c r="G111" s="19">
        <v>24</v>
      </c>
      <c r="H111" s="19">
        <v>15</v>
      </c>
      <c r="I111" s="57">
        <f t="shared" si="1"/>
        <v>39</v>
      </c>
      <c r="J111" s="48">
        <v>7896831414</v>
      </c>
      <c r="K111" s="18" t="s">
        <v>518</v>
      </c>
      <c r="L111" s="18" t="s">
        <v>1058</v>
      </c>
      <c r="M111" s="48">
        <v>9854826657</v>
      </c>
      <c r="N111" s="63" t="s">
        <v>1276</v>
      </c>
      <c r="O111" s="48" t="s">
        <v>1277</v>
      </c>
      <c r="P111" s="62">
        <v>43658</v>
      </c>
      <c r="Q111" s="48" t="s">
        <v>174</v>
      </c>
      <c r="R111" s="48">
        <v>35</v>
      </c>
      <c r="S111" s="18" t="s">
        <v>211</v>
      </c>
      <c r="T111" s="18"/>
    </row>
    <row r="112" spans="1:20">
      <c r="A112" s="4">
        <v>108</v>
      </c>
      <c r="B112" s="18" t="s">
        <v>62</v>
      </c>
      <c r="C112" s="18" t="s">
        <v>836</v>
      </c>
      <c r="D112" s="18" t="s">
        <v>25</v>
      </c>
      <c r="E112" s="48"/>
      <c r="F112" s="48"/>
      <c r="G112" s="19">
        <v>17</v>
      </c>
      <c r="H112" s="19">
        <v>15</v>
      </c>
      <c r="I112" s="57">
        <f t="shared" si="1"/>
        <v>32</v>
      </c>
      <c r="J112" s="48">
        <v>8011994409</v>
      </c>
      <c r="K112" s="18" t="s">
        <v>179</v>
      </c>
      <c r="L112" s="18" t="s">
        <v>671</v>
      </c>
      <c r="M112" s="48">
        <v>8812808128</v>
      </c>
      <c r="N112" s="63" t="s">
        <v>1278</v>
      </c>
      <c r="O112" s="48" t="s">
        <v>1279</v>
      </c>
      <c r="P112" s="62">
        <v>43661</v>
      </c>
      <c r="Q112" s="48" t="s">
        <v>170</v>
      </c>
      <c r="R112" s="48">
        <v>35</v>
      </c>
      <c r="S112" s="18" t="s">
        <v>211</v>
      </c>
      <c r="T112" s="18"/>
    </row>
    <row r="113" spans="1:20">
      <c r="A113" s="4">
        <v>109</v>
      </c>
      <c r="B113" s="18" t="s">
        <v>62</v>
      </c>
      <c r="C113" s="18" t="s">
        <v>837</v>
      </c>
      <c r="D113" s="18" t="s">
        <v>25</v>
      </c>
      <c r="E113" s="48"/>
      <c r="F113" s="48"/>
      <c r="G113" s="19">
        <v>24</v>
      </c>
      <c r="H113" s="19">
        <v>27</v>
      </c>
      <c r="I113" s="57">
        <f t="shared" si="1"/>
        <v>51</v>
      </c>
      <c r="J113" s="48">
        <v>8822361680</v>
      </c>
      <c r="K113" s="18" t="s">
        <v>179</v>
      </c>
      <c r="L113" s="18" t="s">
        <v>671</v>
      </c>
      <c r="M113" s="48">
        <v>8812808128</v>
      </c>
      <c r="N113" s="63" t="s">
        <v>672</v>
      </c>
      <c r="O113" s="48" t="s">
        <v>215</v>
      </c>
      <c r="P113" s="62">
        <v>43661</v>
      </c>
      <c r="Q113" s="48" t="s">
        <v>170</v>
      </c>
      <c r="R113" s="48">
        <v>35</v>
      </c>
      <c r="S113" s="18" t="s">
        <v>211</v>
      </c>
      <c r="T113" s="18"/>
    </row>
    <row r="114" spans="1:20">
      <c r="A114" s="4">
        <v>110</v>
      </c>
      <c r="B114" s="18" t="s">
        <v>62</v>
      </c>
      <c r="C114" s="18" t="s">
        <v>838</v>
      </c>
      <c r="D114" s="18" t="s">
        <v>25</v>
      </c>
      <c r="E114" s="48"/>
      <c r="F114" s="48"/>
      <c r="G114" s="19">
        <v>29</v>
      </c>
      <c r="H114" s="19">
        <v>31</v>
      </c>
      <c r="I114" s="57">
        <f t="shared" si="1"/>
        <v>60</v>
      </c>
      <c r="J114" s="48">
        <v>8822361680</v>
      </c>
      <c r="K114" s="18" t="s">
        <v>179</v>
      </c>
      <c r="L114" s="18" t="s">
        <v>671</v>
      </c>
      <c r="M114" s="48">
        <v>8812808128</v>
      </c>
      <c r="N114" s="63" t="s">
        <v>672</v>
      </c>
      <c r="O114" s="48" t="s">
        <v>215</v>
      </c>
      <c r="P114" s="62">
        <v>43661</v>
      </c>
      <c r="Q114" s="48" t="s">
        <v>170</v>
      </c>
      <c r="R114" s="48">
        <v>28</v>
      </c>
      <c r="S114" s="18" t="s">
        <v>211</v>
      </c>
      <c r="T114" s="18"/>
    </row>
    <row r="115" spans="1:20">
      <c r="A115" s="4">
        <v>111</v>
      </c>
      <c r="B115" s="18" t="s">
        <v>63</v>
      </c>
      <c r="C115" s="18" t="s">
        <v>839</v>
      </c>
      <c r="D115" s="18" t="s">
        <v>25</v>
      </c>
      <c r="E115" s="48"/>
      <c r="F115" s="48"/>
      <c r="G115" s="19">
        <v>19</v>
      </c>
      <c r="H115" s="19">
        <v>18</v>
      </c>
      <c r="I115" s="57">
        <f t="shared" si="1"/>
        <v>37</v>
      </c>
      <c r="J115" s="48">
        <v>9613455754</v>
      </c>
      <c r="K115" s="18" t="s">
        <v>518</v>
      </c>
      <c r="L115" s="18" t="s">
        <v>1058</v>
      </c>
      <c r="M115" s="48">
        <v>9854826657</v>
      </c>
      <c r="N115" s="63" t="s">
        <v>1275</v>
      </c>
      <c r="O115" s="48" t="s">
        <v>1146</v>
      </c>
      <c r="P115" s="62">
        <v>43661</v>
      </c>
      <c r="Q115" s="48" t="s">
        <v>170</v>
      </c>
      <c r="R115" s="48">
        <v>28</v>
      </c>
      <c r="S115" s="18" t="s">
        <v>211</v>
      </c>
      <c r="T115" s="18"/>
    </row>
    <row r="116" spans="1:20">
      <c r="A116" s="4">
        <v>112</v>
      </c>
      <c r="B116" s="18" t="s">
        <v>63</v>
      </c>
      <c r="C116" s="18" t="s">
        <v>840</v>
      </c>
      <c r="D116" s="18" t="s">
        <v>25</v>
      </c>
      <c r="E116" s="48"/>
      <c r="F116" s="48"/>
      <c r="G116" s="19">
        <v>12</v>
      </c>
      <c r="H116" s="19">
        <v>15</v>
      </c>
      <c r="I116" s="57">
        <f t="shared" si="1"/>
        <v>27</v>
      </c>
      <c r="J116" s="48">
        <v>8011795973</v>
      </c>
      <c r="K116" s="18" t="s">
        <v>518</v>
      </c>
      <c r="L116" s="18" t="s">
        <v>1058</v>
      </c>
      <c r="M116" s="48">
        <v>9854826657</v>
      </c>
      <c r="N116" s="63" t="s">
        <v>1276</v>
      </c>
      <c r="O116" s="48" t="s">
        <v>1277</v>
      </c>
      <c r="P116" s="62">
        <v>43661</v>
      </c>
      <c r="Q116" s="48" t="s">
        <v>170</v>
      </c>
      <c r="R116" s="48">
        <v>28</v>
      </c>
      <c r="S116" s="18" t="s">
        <v>211</v>
      </c>
      <c r="T116" s="18"/>
    </row>
    <row r="117" spans="1:20">
      <c r="A117" s="4">
        <v>113</v>
      </c>
      <c r="B117" s="18" t="s">
        <v>63</v>
      </c>
      <c r="C117" s="18" t="s">
        <v>612</v>
      </c>
      <c r="D117" s="18" t="s">
        <v>25</v>
      </c>
      <c r="E117" s="48"/>
      <c r="F117" s="48"/>
      <c r="G117" s="19">
        <v>15</v>
      </c>
      <c r="H117" s="19">
        <v>16</v>
      </c>
      <c r="I117" s="57">
        <f t="shared" si="1"/>
        <v>31</v>
      </c>
      <c r="J117" s="48">
        <v>8876311952</v>
      </c>
      <c r="K117" s="18" t="s">
        <v>518</v>
      </c>
      <c r="L117" s="18" t="s">
        <v>1058</v>
      </c>
      <c r="M117" s="48">
        <v>9854826657</v>
      </c>
      <c r="N117" s="63" t="s">
        <v>1280</v>
      </c>
      <c r="O117" s="48" t="s">
        <v>1281</v>
      </c>
      <c r="P117" s="62">
        <v>43661</v>
      </c>
      <c r="Q117" s="48" t="s">
        <v>170</v>
      </c>
      <c r="R117" s="48">
        <v>33</v>
      </c>
      <c r="S117" s="18" t="s">
        <v>211</v>
      </c>
      <c r="T117" s="18"/>
    </row>
    <row r="118" spans="1:20">
      <c r="A118" s="4">
        <v>114</v>
      </c>
      <c r="B118" s="18" t="s">
        <v>63</v>
      </c>
      <c r="C118" s="18" t="s">
        <v>841</v>
      </c>
      <c r="D118" s="18" t="s">
        <v>25</v>
      </c>
      <c r="E118" s="48"/>
      <c r="F118" s="48"/>
      <c r="G118" s="19">
        <v>10</v>
      </c>
      <c r="H118" s="19">
        <v>16</v>
      </c>
      <c r="I118" s="57">
        <f t="shared" si="1"/>
        <v>26</v>
      </c>
      <c r="J118" s="48">
        <v>9706876588</v>
      </c>
      <c r="K118" s="18" t="s">
        <v>518</v>
      </c>
      <c r="L118" s="18" t="s">
        <v>1058</v>
      </c>
      <c r="M118" s="48">
        <v>9854826657</v>
      </c>
      <c r="N118" s="63" t="s">
        <v>1282</v>
      </c>
      <c r="O118" s="48" t="s">
        <v>1283</v>
      </c>
      <c r="P118" s="62">
        <v>43661</v>
      </c>
      <c r="Q118" s="48" t="s">
        <v>170</v>
      </c>
      <c r="R118" s="48">
        <v>40</v>
      </c>
      <c r="S118" s="18" t="s">
        <v>211</v>
      </c>
      <c r="T118" s="18"/>
    </row>
    <row r="119" spans="1:20">
      <c r="A119" s="4">
        <v>115</v>
      </c>
      <c r="B119" s="18" t="s">
        <v>62</v>
      </c>
      <c r="C119" s="18" t="s">
        <v>842</v>
      </c>
      <c r="D119" s="18" t="s">
        <v>25</v>
      </c>
      <c r="E119" s="48"/>
      <c r="F119" s="48"/>
      <c r="G119" s="19">
        <v>19</v>
      </c>
      <c r="H119" s="19">
        <v>14</v>
      </c>
      <c r="I119" s="57">
        <f t="shared" si="1"/>
        <v>33</v>
      </c>
      <c r="J119" s="48">
        <v>9707063193</v>
      </c>
      <c r="K119" s="18" t="s">
        <v>265</v>
      </c>
      <c r="L119" s="18" t="s">
        <v>349</v>
      </c>
      <c r="M119" s="48">
        <v>8876866594</v>
      </c>
      <c r="N119" s="63" t="s">
        <v>1221</v>
      </c>
      <c r="O119" s="48" t="s">
        <v>1222</v>
      </c>
      <c r="P119" s="62">
        <v>43662</v>
      </c>
      <c r="Q119" s="48" t="s">
        <v>171</v>
      </c>
      <c r="R119" s="48">
        <v>40</v>
      </c>
      <c r="S119" s="18" t="s">
        <v>211</v>
      </c>
      <c r="T119" s="18"/>
    </row>
    <row r="120" spans="1:20">
      <c r="A120" s="4">
        <v>116</v>
      </c>
      <c r="B120" s="18" t="s">
        <v>62</v>
      </c>
      <c r="C120" s="18" t="s">
        <v>791</v>
      </c>
      <c r="D120" s="18" t="s">
        <v>25</v>
      </c>
      <c r="E120" s="48"/>
      <c r="F120" s="48"/>
      <c r="G120" s="19">
        <v>16</v>
      </c>
      <c r="H120" s="19">
        <v>14</v>
      </c>
      <c r="I120" s="57">
        <f t="shared" si="1"/>
        <v>30</v>
      </c>
      <c r="J120" s="48">
        <v>9707451963</v>
      </c>
      <c r="K120" s="18" t="s">
        <v>265</v>
      </c>
      <c r="L120" s="18" t="s">
        <v>349</v>
      </c>
      <c r="M120" s="48">
        <v>8876866594</v>
      </c>
      <c r="N120" s="63" t="s">
        <v>1090</v>
      </c>
      <c r="O120" s="48" t="s">
        <v>1091</v>
      </c>
      <c r="P120" s="62">
        <v>43662</v>
      </c>
      <c r="Q120" s="48" t="s">
        <v>171</v>
      </c>
      <c r="R120" s="48">
        <v>55</v>
      </c>
      <c r="S120" s="18" t="s">
        <v>211</v>
      </c>
      <c r="T120" s="18"/>
    </row>
    <row r="121" spans="1:20">
      <c r="A121" s="4">
        <v>117</v>
      </c>
      <c r="B121" s="18" t="s">
        <v>62</v>
      </c>
      <c r="C121" s="18" t="s">
        <v>843</v>
      </c>
      <c r="D121" s="18" t="s">
        <v>25</v>
      </c>
      <c r="E121" s="48"/>
      <c r="F121" s="48"/>
      <c r="G121" s="19">
        <v>20</v>
      </c>
      <c r="H121" s="19">
        <v>14</v>
      </c>
      <c r="I121" s="57">
        <f t="shared" si="1"/>
        <v>34</v>
      </c>
      <c r="J121" s="48">
        <v>9678420934</v>
      </c>
      <c r="K121" s="18" t="s">
        <v>265</v>
      </c>
      <c r="L121" s="18" t="s">
        <v>349</v>
      </c>
      <c r="M121" s="48">
        <v>8876866594</v>
      </c>
      <c r="N121" s="63" t="s">
        <v>1092</v>
      </c>
      <c r="O121" s="48" t="s">
        <v>363</v>
      </c>
      <c r="P121" s="62">
        <v>43662</v>
      </c>
      <c r="Q121" s="48" t="s">
        <v>171</v>
      </c>
      <c r="R121" s="48">
        <v>55</v>
      </c>
      <c r="S121" s="18" t="s">
        <v>211</v>
      </c>
      <c r="T121" s="18"/>
    </row>
    <row r="122" spans="1:20">
      <c r="A122" s="4">
        <v>118</v>
      </c>
      <c r="B122" s="18" t="s">
        <v>62</v>
      </c>
      <c r="C122" s="18" t="s">
        <v>844</v>
      </c>
      <c r="D122" s="18" t="s">
        <v>25</v>
      </c>
      <c r="E122" s="48"/>
      <c r="F122" s="48"/>
      <c r="G122" s="19">
        <v>24</v>
      </c>
      <c r="H122" s="19">
        <v>17</v>
      </c>
      <c r="I122" s="57">
        <f t="shared" si="1"/>
        <v>41</v>
      </c>
      <c r="J122" s="48">
        <v>7896539754</v>
      </c>
      <c r="K122" s="18" t="s">
        <v>265</v>
      </c>
      <c r="L122" s="18" t="s">
        <v>349</v>
      </c>
      <c r="M122" s="48">
        <v>8876866594</v>
      </c>
      <c r="N122" s="63" t="s">
        <v>1093</v>
      </c>
      <c r="O122" s="48" t="s">
        <v>1094</v>
      </c>
      <c r="P122" s="62">
        <v>43662</v>
      </c>
      <c r="Q122" s="48" t="s">
        <v>171</v>
      </c>
      <c r="R122" s="48">
        <v>60</v>
      </c>
      <c r="S122" s="18" t="s">
        <v>211</v>
      </c>
      <c r="T122" s="18"/>
    </row>
    <row r="123" spans="1:20">
      <c r="A123" s="4">
        <v>119</v>
      </c>
      <c r="B123" s="18" t="s">
        <v>63</v>
      </c>
      <c r="C123" s="18" t="s">
        <v>845</v>
      </c>
      <c r="D123" s="18" t="s">
        <v>25</v>
      </c>
      <c r="E123" s="48"/>
      <c r="F123" s="48"/>
      <c r="G123" s="19">
        <v>11</v>
      </c>
      <c r="H123" s="19">
        <v>11</v>
      </c>
      <c r="I123" s="57">
        <f t="shared" si="1"/>
        <v>22</v>
      </c>
      <c r="J123" s="48">
        <v>7399804563</v>
      </c>
      <c r="K123" s="18" t="s">
        <v>518</v>
      </c>
      <c r="L123" s="18" t="s">
        <v>1058</v>
      </c>
      <c r="M123" s="48">
        <v>9854826657</v>
      </c>
      <c r="N123" s="63" t="s">
        <v>1073</v>
      </c>
      <c r="O123" s="48" t="s">
        <v>1074</v>
      </c>
      <c r="P123" s="62">
        <v>43662</v>
      </c>
      <c r="Q123" s="48" t="s">
        <v>171</v>
      </c>
      <c r="R123" s="48">
        <v>50</v>
      </c>
      <c r="S123" s="18" t="s">
        <v>211</v>
      </c>
      <c r="T123" s="18"/>
    </row>
    <row r="124" spans="1:20">
      <c r="A124" s="4">
        <v>120</v>
      </c>
      <c r="B124" s="18" t="s">
        <v>63</v>
      </c>
      <c r="C124" s="18" t="s">
        <v>846</v>
      </c>
      <c r="D124" s="18" t="s">
        <v>25</v>
      </c>
      <c r="E124" s="48"/>
      <c r="F124" s="48"/>
      <c r="G124" s="19">
        <v>15</v>
      </c>
      <c r="H124" s="19">
        <v>18</v>
      </c>
      <c r="I124" s="57">
        <f t="shared" si="1"/>
        <v>33</v>
      </c>
      <c r="J124" s="48">
        <v>9954230337</v>
      </c>
      <c r="K124" s="18" t="s">
        <v>518</v>
      </c>
      <c r="L124" s="18" t="s">
        <v>1058</v>
      </c>
      <c r="M124" s="48">
        <v>9854826657</v>
      </c>
      <c r="N124" s="63" t="s">
        <v>1073</v>
      </c>
      <c r="O124" s="48" t="s">
        <v>1074</v>
      </c>
      <c r="P124" s="62">
        <v>43662</v>
      </c>
      <c r="Q124" s="48" t="s">
        <v>171</v>
      </c>
      <c r="R124" s="48">
        <v>28</v>
      </c>
      <c r="S124" s="18" t="s">
        <v>211</v>
      </c>
      <c r="T124" s="18"/>
    </row>
    <row r="125" spans="1:20">
      <c r="A125" s="4">
        <v>121</v>
      </c>
      <c r="B125" s="18" t="s">
        <v>63</v>
      </c>
      <c r="C125" s="18" t="s">
        <v>847</v>
      </c>
      <c r="D125" s="18" t="s">
        <v>25</v>
      </c>
      <c r="E125" s="48"/>
      <c r="F125" s="48"/>
      <c r="G125" s="19">
        <v>8</v>
      </c>
      <c r="H125" s="19">
        <v>11</v>
      </c>
      <c r="I125" s="57">
        <f t="shared" si="1"/>
        <v>19</v>
      </c>
      <c r="J125" s="48" t="s">
        <v>166</v>
      </c>
      <c r="K125" s="18" t="s">
        <v>518</v>
      </c>
      <c r="L125" s="18" t="s">
        <v>1058</v>
      </c>
      <c r="M125" s="48">
        <v>9854826657</v>
      </c>
      <c r="N125" s="63" t="s">
        <v>1276</v>
      </c>
      <c r="O125" s="48" t="s">
        <v>1277</v>
      </c>
      <c r="P125" s="62">
        <v>43662</v>
      </c>
      <c r="Q125" s="48" t="s">
        <v>171</v>
      </c>
      <c r="R125" s="48">
        <v>28</v>
      </c>
      <c r="S125" s="18" t="s">
        <v>211</v>
      </c>
      <c r="T125" s="18"/>
    </row>
    <row r="126" spans="1:20">
      <c r="A126" s="4">
        <v>122</v>
      </c>
      <c r="B126" s="18" t="s">
        <v>63</v>
      </c>
      <c r="C126" s="18" t="s">
        <v>848</v>
      </c>
      <c r="D126" s="18" t="s">
        <v>25</v>
      </c>
      <c r="E126" s="48"/>
      <c r="F126" s="48"/>
      <c r="G126" s="19">
        <v>14</v>
      </c>
      <c r="H126" s="19">
        <v>11</v>
      </c>
      <c r="I126" s="57">
        <f t="shared" si="1"/>
        <v>25</v>
      </c>
      <c r="J126" s="48">
        <v>8876746629</v>
      </c>
      <c r="K126" s="18" t="s">
        <v>518</v>
      </c>
      <c r="L126" s="18" t="s">
        <v>1058</v>
      </c>
      <c r="M126" s="48">
        <v>9854826657</v>
      </c>
      <c r="N126" s="63" t="s">
        <v>1282</v>
      </c>
      <c r="O126" s="48" t="s">
        <v>1283</v>
      </c>
      <c r="P126" s="62">
        <v>43662</v>
      </c>
      <c r="Q126" s="48" t="s">
        <v>171</v>
      </c>
      <c r="R126" s="48">
        <v>33</v>
      </c>
      <c r="S126" s="18" t="s">
        <v>211</v>
      </c>
      <c r="T126" s="18"/>
    </row>
    <row r="127" spans="1:20">
      <c r="A127" s="4">
        <v>123</v>
      </c>
      <c r="B127" s="18" t="s">
        <v>63</v>
      </c>
      <c r="C127" s="18" t="s">
        <v>849</v>
      </c>
      <c r="D127" s="18" t="s">
        <v>25</v>
      </c>
      <c r="E127" s="48"/>
      <c r="F127" s="48"/>
      <c r="G127" s="19">
        <v>7</v>
      </c>
      <c r="H127" s="19">
        <v>12</v>
      </c>
      <c r="I127" s="57">
        <f t="shared" si="1"/>
        <v>19</v>
      </c>
      <c r="J127" s="48">
        <v>7399434672</v>
      </c>
      <c r="K127" s="18" t="s">
        <v>518</v>
      </c>
      <c r="L127" s="18" t="s">
        <v>1058</v>
      </c>
      <c r="M127" s="48">
        <v>9854826657</v>
      </c>
      <c r="N127" s="63" t="s">
        <v>1276</v>
      </c>
      <c r="O127" s="48" t="s">
        <v>1277</v>
      </c>
      <c r="P127" s="62">
        <v>43662</v>
      </c>
      <c r="Q127" s="48" t="s">
        <v>171</v>
      </c>
      <c r="R127" s="48">
        <v>40</v>
      </c>
      <c r="S127" s="18" t="s">
        <v>211</v>
      </c>
      <c r="T127" s="18"/>
    </row>
    <row r="128" spans="1:20">
      <c r="A128" s="4">
        <v>124</v>
      </c>
      <c r="B128" s="18" t="s">
        <v>63</v>
      </c>
      <c r="C128" s="18" t="s">
        <v>850</v>
      </c>
      <c r="D128" s="18" t="s">
        <v>25</v>
      </c>
      <c r="E128" s="48"/>
      <c r="F128" s="48"/>
      <c r="G128" s="19">
        <v>12</v>
      </c>
      <c r="H128" s="19">
        <v>10</v>
      </c>
      <c r="I128" s="57">
        <f t="shared" si="1"/>
        <v>22</v>
      </c>
      <c r="J128" s="48">
        <v>7496552412</v>
      </c>
      <c r="K128" s="18" t="s">
        <v>518</v>
      </c>
      <c r="L128" s="18" t="s">
        <v>1058</v>
      </c>
      <c r="M128" s="48">
        <v>9854826657</v>
      </c>
      <c r="N128" s="63" t="s">
        <v>1282</v>
      </c>
      <c r="O128" s="48" t="s">
        <v>1283</v>
      </c>
      <c r="P128" s="62">
        <v>43662</v>
      </c>
      <c r="Q128" s="48" t="s">
        <v>171</v>
      </c>
      <c r="R128" s="48">
        <v>40</v>
      </c>
      <c r="S128" s="18" t="s">
        <v>211</v>
      </c>
      <c r="T128" s="18"/>
    </row>
    <row r="129" spans="1:20">
      <c r="A129" s="4">
        <v>125</v>
      </c>
      <c r="B129" s="18" t="s">
        <v>62</v>
      </c>
      <c r="C129" s="18" t="s">
        <v>851</v>
      </c>
      <c r="D129" s="18" t="s">
        <v>25</v>
      </c>
      <c r="E129" s="48"/>
      <c r="F129" s="48"/>
      <c r="G129" s="19">
        <v>10</v>
      </c>
      <c r="H129" s="19">
        <v>12</v>
      </c>
      <c r="I129" s="57">
        <f t="shared" si="1"/>
        <v>22</v>
      </c>
      <c r="J129" s="48" t="s">
        <v>878</v>
      </c>
      <c r="K129" s="18" t="s">
        <v>666</v>
      </c>
      <c r="L129" s="18" t="s">
        <v>1063</v>
      </c>
      <c r="M129" s="48">
        <v>9854457494</v>
      </c>
      <c r="N129" s="63" t="s">
        <v>1235</v>
      </c>
      <c r="O129" s="48">
        <v>7399572626</v>
      </c>
      <c r="P129" s="62">
        <v>43663</v>
      </c>
      <c r="Q129" s="48" t="s">
        <v>172</v>
      </c>
      <c r="R129" s="48">
        <v>55</v>
      </c>
      <c r="S129" s="18" t="s">
        <v>211</v>
      </c>
      <c r="T129" s="18"/>
    </row>
    <row r="130" spans="1:20">
      <c r="A130" s="4">
        <v>126</v>
      </c>
      <c r="B130" s="18" t="s">
        <v>62</v>
      </c>
      <c r="C130" s="18" t="s">
        <v>461</v>
      </c>
      <c r="D130" s="18" t="s">
        <v>25</v>
      </c>
      <c r="E130" s="48"/>
      <c r="F130" s="48"/>
      <c r="G130" s="19">
        <v>24</v>
      </c>
      <c r="H130" s="19">
        <v>19</v>
      </c>
      <c r="I130" s="57">
        <f t="shared" si="1"/>
        <v>43</v>
      </c>
      <c r="J130" s="48">
        <v>9854461767</v>
      </c>
      <c r="K130" s="18" t="s">
        <v>666</v>
      </c>
      <c r="L130" s="18" t="s">
        <v>1063</v>
      </c>
      <c r="M130" s="48">
        <v>9854457494</v>
      </c>
      <c r="N130" s="63" t="s">
        <v>1088</v>
      </c>
      <c r="O130" s="48" t="s">
        <v>1089</v>
      </c>
      <c r="P130" s="62">
        <v>43663</v>
      </c>
      <c r="Q130" s="48" t="s">
        <v>172</v>
      </c>
      <c r="R130" s="48">
        <v>55</v>
      </c>
      <c r="S130" s="18" t="s">
        <v>211</v>
      </c>
      <c r="T130" s="18"/>
    </row>
    <row r="131" spans="1:20">
      <c r="A131" s="4">
        <v>127</v>
      </c>
      <c r="B131" s="18" t="s">
        <v>62</v>
      </c>
      <c r="C131" s="18" t="s">
        <v>852</v>
      </c>
      <c r="D131" s="18" t="s">
        <v>25</v>
      </c>
      <c r="E131" s="48"/>
      <c r="F131" s="48"/>
      <c r="G131" s="19">
        <v>11</v>
      </c>
      <c r="H131" s="19">
        <v>13</v>
      </c>
      <c r="I131" s="57">
        <f t="shared" si="1"/>
        <v>24</v>
      </c>
      <c r="J131" s="48">
        <v>9613143982</v>
      </c>
      <c r="K131" s="18" t="s">
        <v>666</v>
      </c>
      <c r="L131" s="18" t="s">
        <v>1063</v>
      </c>
      <c r="M131" s="48">
        <v>9854457494</v>
      </c>
      <c r="N131" s="63" t="s">
        <v>1121</v>
      </c>
      <c r="O131" s="48" t="s">
        <v>1122</v>
      </c>
      <c r="P131" s="62">
        <v>43663</v>
      </c>
      <c r="Q131" s="48" t="s">
        <v>172</v>
      </c>
      <c r="R131" s="48">
        <v>60</v>
      </c>
      <c r="S131" s="18" t="s">
        <v>211</v>
      </c>
      <c r="T131" s="18"/>
    </row>
    <row r="132" spans="1:20">
      <c r="A132" s="4">
        <v>128</v>
      </c>
      <c r="B132" s="18" t="s">
        <v>62</v>
      </c>
      <c r="C132" s="18" t="s">
        <v>853</v>
      </c>
      <c r="D132" s="18" t="s">
        <v>25</v>
      </c>
      <c r="E132" s="48"/>
      <c r="F132" s="48"/>
      <c r="G132" s="19">
        <v>11</v>
      </c>
      <c r="H132" s="19">
        <v>13</v>
      </c>
      <c r="I132" s="57">
        <f t="shared" si="1"/>
        <v>24</v>
      </c>
      <c r="J132" s="48">
        <v>9859005805</v>
      </c>
      <c r="K132" s="18" t="s">
        <v>666</v>
      </c>
      <c r="L132" s="18" t="s">
        <v>1063</v>
      </c>
      <c r="M132" s="48">
        <v>9854457494</v>
      </c>
      <c r="N132" s="63" t="s">
        <v>1123</v>
      </c>
      <c r="O132" s="48" t="s">
        <v>1124</v>
      </c>
      <c r="P132" s="62">
        <v>43663</v>
      </c>
      <c r="Q132" s="48" t="s">
        <v>172</v>
      </c>
      <c r="R132" s="48">
        <v>50</v>
      </c>
      <c r="S132" s="18" t="s">
        <v>211</v>
      </c>
      <c r="T132" s="18"/>
    </row>
    <row r="133" spans="1:20">
      <c r="A133" s="4">
        <v>129</v>
      </c>
      <c r="B133" s="18" t="s">
        <v>62</v>
      </c>
      <c r="C133" s="18" t="s">
        <v>854</v>
      </c>
      <c r="D133" s="18" t="s">
        <v>25</v>
      </c>
      <c r="E133" s="48"/>
      <c r="F133" s="48"/>
      <c r="G133" s="19">
        <v>16</v>
      </c>
      <c r="H133" s="19">
        <v>12</v>
      </c>
      <c r="I133" s="57">
        <f t="shared" si="1"/>
        <v>28</v>
      </c>
      <c r="J133" s="48">
        <v>8011620787</v>
      </c>
      <c r="K133" s="18" t="s">
        <v>666</v>
      </c>
      <c r="L133" s="18" t="s">
        <v>1063</v>
      </c>
      <c r="M133" s="48">
        <v>9854457494</v>
      </c>
      <c r="N133" s="63" t="s">
        <v>1123</v>
      </c>
      <c r="O133" s="48" t="s">
        <v>1124</v>
      </c>
      <c r="P133" s="62">
        <v>43663</v>
      </c>
      <c r="Q133" s="48" t="s">
        <v>172</v>
      </c>
      <c r="R133" s="48">
        <v>55</v>
      </c>
      <c r="S133" s="18" t="s">
        <v>211</v>
      </c>
      <c r="T133" s="18"/>
    </row>
    <row r="134" spans="1:20" ht="33">
      <c r="A134" s="4">
        <v>130</v>
      </c>
      <c r="B134" s="18" t="s">
        <v>63</v>
      </c>
      <c r="C134" s="18" t="s">
        <v>855</v>
      </c>
      <c r="D134" s="18" t="s">
        <v>23</v>
      </c>
      <c r="E134" s="48"/>
      <c r="F134" s="48"/>
      <c r="G134" s="19">
        <v>181</v>
      </c>
      <c r="H134" s="19">
        <v>110</v>
      </c>
      <c r="I134" s="57">
        <f t="shared" ref="I134:I164" si="2">SUM(G134:H134)</f>
        <v>291</v>
      </c>
      <c r="J134" s="48"/>
      <c r="K134" s="18" t="s">
        <v>176</v>
      </c>
      <c r="L134" s="18" t="s">
        <v>194</v>
      </c>
      <c r="M134" s="48">
        <v>8822182958</v>
      </c>
      <c r="N134" s="63" t="s">
        <v>1189</v>
      </c>
      <c r="O134" s="48" t="s">
        <v>1190</v>
      </c>
      <c r="P134" s="62">
        <v>43663</v>
      </c>
      <c r="Q134" s="48" t="s">
        <v>172</v>
      </c>
      <c r="R134" s="48">
        <v>60</v>
      </c>
      <c r="S134" s="18" t="s">
        <v>211</v>
      </c>
      <c r="T134" s="18"/>
    </row>
    <row r="135" spans="1:20">
      <c r="A135" s="4">
        <v>131</v>
      </c>
      <c r="B135" s="18" t="s">
        <v>62</v>
      </c>
      <c r="C135" s="18" t="s">
        <v>856</v>
      </c>
      <c r="D135" s="18" t="s">
        <v>25</v>
      </c>
      <c r="E135" s="48"/>
      <c r="F135" s="48"/>
      <c r="G135" s="19">
        <v>12</v>
      </c>
      <c r="H135" s="19">
        <v>19</v>
      </c>
      <c r="I135" s="57">
        <f t="shared" si="2"/>
        <v>31</v>
      </c>
      <c r="J135" s="48">
        <v>9613838203</v>
      </c>
      <c r="K135" s="18" t="s">
        <v>518</v>
      </c>
      <c r="L135" s="18" t="s">
        <v>1058</v>
      </c>
      <c r="M135" s="48">
        <v>9854826657</v>
      </c>
      <c r="N135" s="63" t="s">
        <v>1133</v>
      </c>
      <c r="O135" s="48" t="s">
        <v>1134</v>
      </c>
      <c r="P135" s="62">
        <v>43664</v>
      </c>
      <c r="Q135" s="48" t="s">
        <v>173</v>
      </c>
      <c r="R135" s="48">
        <v>50</v>
      </c>
      <c r="S135" s="18" t="s">
        <v>211</v>
      </c>
      <c r="T135" s="18"/>
    </row>
    <row r="136" spans="1:20">
      <c r="A136" s="4">
        <v>132</v>
      </c>
      <c r="B136" s="18" t="s">
        <v>62</v>
      </c>
      <c r="C136" s="18" t="s">
        <v>857</v>
      </c>
      <c r="D136" s="18" t="s">
        <v>25</v>
      </c>
      <c r="E136" s="48"/>
      <c r="F136" s="48"/>
      <c r="G136" s="19">
        <v>18</v>
      </c>
      <c r="H136" s="19">
        <v>21</v>
      </c>
      <c r="I136" s="57">
        <f t="shared" si="2"/>
        <v>39</v>
      </c>
      <c r="J136" s="48">
        <v>9435323845</v>
      </c>
      <c r="K136" s="18" t="s">
        <v>518</v>
      </c>
      <c r="L136" s="18" t="s">
        <v>1058</v>
      </c>
      <c r="M136" s="48">
        <v>9854826657</v>
      </c>
      <c r="N136" s="63" t="s">
        <v>1073</v>
      </c>
      <c r="O136" s="48" t="s">
        <v>1074</v>
      </c>
      <c r="P136" s="62">
        <v>43664</v>
      </c>
      <c r="Q136" s="48" t="s">
        <v>173</v>
      </c>
      <c r="R136" s="48">
        <v>28</v>
      </c>
      <c r="S136" s="18" t="s">
        <v>211</v>
      </c>
      <c r="T136" s="18"/>
    </row>
    <row r="137" spans="1:20">
      <c r="A137" s="4">
        <v>133</v>
      </c>
      <c r="B137" s="18" t="s">
        <v>62</v>
      </c>
      <c r="C137" s="18" t="s">
        <v>858</v>
      </c>
      <c r="D137" s="18" t="s">
        <v>25</v>
      </c>
      <c r="E137" s="48"/>
      <c r="F137" s="48"/>
      <c r="G137" s="19">
        <v>18</v>
      </c>
      <c r="H137" s="19">
        <v>9</v>
      </c>
      <c r="I137" s="57">
        <f t="shared" si="2"/>
        <v>27</v>
      </c>
      <c r="J137" s="48" t="s">
        <v>879</v>
      </c>
      <c r="K137" s="18" t="s">
        <v>518</v>
      </c>
      <c r="L137" s="18" t="s">
        <v>1058</v>
      </c>
      <c r="M137" s="48">
        <v>9854826657</v>
      </c>
      <c r="N137" s="63" t="s">
        <v>1275</v>
      </c>
      <c r="O137" s="48" t="s">
        <v>1146</v>
      </c>
      <c r="P137" s="62">
        <v>43664</v>
      </c>
      <c r="Q137" s="48" t="s">
        <v>173</v>
      </c>
      <c r="R137" s="48">
        <v>28</v>
      </c>
      <c r="S137" s="18" t="s">
        <v>211</v>
      </c>
      <c r="T137" s="18"/>
    </row>
    <row r="138" spans="1:20">
      <c r="A138" s="4">
        <v>134</v>
      </c>
      <c r="B138" s="18" t="s">
        <v>62</v>
      </c>
      <c r="C138" s="18" t="s">
        <v>859</v>
      </c>
      <c r="D138" s="18" t="s">
        <v>25</v>
      </c>
      <c r="E138" s="48"/>
      <c r="F138" s="48"/>
      <c r="G138" s="19">
        <v>15</v>
      </c>
      <c r="H138" s="19">
        <v>12</v>
      </c>
      <c r="I138" s="57">
        <f t="shared" si="2"/>
        <v>27</v>
      </c>
      <c r="J138" s="48" t="s">
        <v>880</v>
      </c>
      <c r="K138" s="18" t="s">
        <v>518</v>
      </c>
      <c r="L138" s="18" t="s">
        <v>1058</v>
      </c>
      <c r="M138" s="48">
        <v>9854826657</v>
      </c>
      <c r="N138" s="63" t="s">
        <v>1276</v>
      </c>
      <c r="O138" s="48" t="s">
        <v>1277</v>
      </c>
      <c r="P138" s="62">
        <v>43664</v>
      </c>
      <c r="Q138" s="48" t="s">
        <v>173</v>
      </c>
      <c r="R138" s="48">
        <v>33</v>
      </c>
      <c r="S138" s="18" t="s">
        <v>211</v>
      </c>
      <c r="T138" s="18"/>
    </row>
    <row r="139" spans="1:20">
      <c r="A139" s="4">
        <v>135</v>
      </c>
      <c r="B139" s="18" t="s">
        <v>63</v>
      </c>
      <c r="C139" s="63" t="s">
        <v>855</v>
      </c>
      <c r="D139" s="18"/>
      <c r="E139" s="48"/>
      <c r="F139" s="48"/>
      <c r="G139" s="19"/>
      <c r="H139" s="19"/>
      <c r="I139" s="57">
        <f t="shared" si="2"/>
        <v>0</v>
      </c>
      <c r="J139" s="48"/>
      <c r="K139" s="18"/>
      <c r="L139" s="18"/>
      <c r="M139" s="48"/>
      <c r="N139" s="63"/>
      <c r="O139" s="48"/>
      <c r="P139" s="62">
        <v>43664</v>
      </c>
      <c r="Q139" s="48" t="s">
        <v>173</v>
      </c>
      <c r="R139" s="48">
        <v>40</v>
      </c>
      <c r="S139" s="18" t="s">
        <v>211</v>
      </c>
      <c r="T139" s="18"/>
    </row>
    <row r="140" spans="1:20">
      <c r="A140" s="4">
        <v>136</v>
      </c>
      <c r="B140" s="18" t="s">
        <v>62</v>
      </c>
      <c r="C140" s="18" t="s">
        <v>789</v>
      </c>
      <c r="D140" s="18" t="s">
        <v>25</v>
      </c>
      <c r="E140" s="48"/>
      <c r="F140" s="48"/>
      <c r="G140" s="19">
        <v>14</v>
      </c>
      <c r="H140" s="19">
        <v>20</v>
      </c>
      <c r="I140" s="57">
        <f t="shared" si="2"/>
        <v>34</v>
      </c>
      <c r="J140" s="48" t="s">
        <v>1286</v>
      </c>
      <c r="K140" s="18" t="s">
        <v>188</v>
      </c>
      <c r="L140" s="18" t="s">
        <v>1253</v>
      </c>
      <c r="M140" s="48">
        <v>7399954117</v>
      </c>
      <c r="N140" s="63" t="s">
        <v>1254</v>
      </c>
      <c r="O140" s="48" t="s">
        <v>229</v>
      </c>
      <c r="P140" s="62">
        <v>43665</v>
      </c>
      <c r="Q140" s="48" t="s">
        <v>174</v>
      </c>
      <c r="R140" s="48">
        <v>40</v>
      </c>
      <c r="S140" s="18" t="s">
        <v>211</v>
      </c>
      <c r="T140" s="18"/>
    </row>
    <row r="141" spans="1:20">
      <c r="A141" s="4">
        <v>137</v>
      </c>
      <c r="B141" s="18" t="s">
        <v>62</v>
      </c>
      <c r="C141" s="18" t="s">
        <v>1013</v>
      </c>
      <c r="D141" s="18" t="s">
        <v>25</v>
      </c>
      <c r="E141" s="48"/>
      <c r="F141" s="48"/>
      <c r="G141" s="19">
        <v>8</v>
      </c>
      <c r="H141" s="19">
        <v>15</v>
      </c>
      <c r="I141" s="57">
        <f t="shared" si="2"/>
        <v>23</v>
      </c>
      <c r="J141" s="48" t="s">
        <v>1287</v>
      </c>
      <c r="K141" s="18" t="s">
        <v>188</v>
      </c>
      <c r="L141" s="18" t="s">
        <v>1253</v>
      </c>
      <c r="M141" s="48">
        <v>7399954117</v>
      </c>
      <c r="N141" s="63" t="s">
        <v>1255</v>
      </c>
      <c r="O141" s="48" t="s">
        <v>329</v>
      </c>
      <c r="P141" s="62">
        <v>43665</v>
      </c>
      <c r="Q141" s="48" t="s">
        <v>174</v>
      </c>
      <c r="R141" s="48">
        <v>55</v>
      </c>
      <c r="S141" s="18" t="s">
        <v>211</v>
      </c>
      <c r="T141" s="18"/>
    </row>
    <row r="142" spans="1:20">
      <c r="A142" s="4">
        <v>138</v>
      </c>
      <c r="B142" s="18" t="s">
        <v>62</v>
      </c>
      <c r="C142" s="18" t="s">
        <v>767</v>
      </c>
      <c r="D142" s="18" t="s">
        <v>25</v>
      </c>
      <c r="E142" s="48"/>
      <c r="F142" s="48"/>
      <c r="G142" s="19">
        <v>19</v>
      </c>
      <c r="H142" s="19">
        <v>30</v>
      </c>
      <c r="I142" s="57">
        <f t="shared" si="2"/>
        <v>49</v>
      </c>
      <c r="J142" s="48" t="s">
        <v>1288</v>
      </c>
      <c r="K142" s="18" t="s">
        <v>188</v>
      </c>
      <c r="L142" s="18" t="s">
        <v>1253</v>
      </c>
      <c r="M142" s="48">
        <v>7399954117</v>
      </c>
      <c r="N142" s="63" t="s">
        <v>1256</v>
      </c>
      <c r="O142" s="48" t="s">
        <v>1257</v>
      </c>
      <c r="P142" s="62">
        <v>43665</v>
      </c>
      <c r="Q142" s="48" t="s">
        <v>174</v>
      </c>
      <c r="R142" s="48">
        <v>55</v>
      </c>
      <c r="S142" s="18" t="s">
        <v>211</v>
      </c>
      <c r="T142" s="18"/>
    </row>
    <row r="143" spans="1:20">
      <c r="A143" s="4">
        <v>139</v>
      </c>
      <c r="B143" s="18" t="s">
        <v>62</v>
      </c>
      <c r="C143" s="18" t="s">
        <v>1014</v>
      </c>
      <c r="D143" s="18" t="s">
        <v>25</v>
      </c>
      <c r="E143" s="48"/>
      <c r="F143" s="48"/>
      <c r="G143" s="19">
        <v>13</v>
      </c>
      <c r="H143" s="19">
        <v>20</v>
      </c>
      <c r="I143" s="57">
        <f t="shared" si="2"/>
        <v>33</v>
      </c>
      <c r="J143" s="48" t="s">
        <v>1289</v>
      </c>
      <c r="K143" s="18" t="s">
        <v>188</v>
      </c>
      <c r="L143" s="18" t="s">
        <v>1253</v>
      </c>
      <c r="M143" s="48">
        <v>7399954117</v>
      </c>
      <c r="N143" s="63" t="s">
        <v>1258</v>
      </c>
      <c r="O143" s="48" t="s">
        <v>1259</v>
      </c>
      <c r="P143" s="62">
        <v>43665</v>
      </c>
      <c r="Q143" s="48" t="s">
        <v>174</v>
      </c>
      <c r="R143" s="48">
        <v>60</v>
      </c>
      <c r="S143" s="18" t="s">
        <v>211</v>
      </c>
      <c r="T143" s="18"/>
    </row>
    <row r="144" spans="1:20">
      <c r="A144" s="4">
        <v>140</v>
      </c>
      <c r="B144" s="18" t="s">
        <v>62</v>
      </c>
      <c r="C144" s="18" t="s">
        <v>1290</v>
      </c>
      <c r="D144" s="18" t="s">
        <v>25</v>
      </c>
      <c r="E144" s="48"/>
      <c r="F144" s="48"/>
      <c r="G144" s="19">
        <v>14</v>
      </c>
      <c r="H144" s="19">
        <v>20</v>
      </c>
      <c r="I144" s="57">
        <f t="shared" si="2"/>
        <v>34</v>
      </c>
      <c r="J144" s="48" t="s">
        <v>1286</v>
      </c>
      <c r="K144" s="18" t="s">
        <v>188</v>
      </c>
      <c r="L144" s="18" t="s">
        <v>1253</v>
      </c>
      <c r="M144" s="48">
        <v>7399954117</v>
      </c>
      <c r="N144" s="63" t="s">
        <v>1258</v>
      </c>
      <c r="O144" s="48" t="s">
        <v>1259</v>
      </c>
      <c r="P144" s="62">
        <v>43665</v>
      </c>
      <c r="Q144" s="48" t="s">
        <v>174</v>
      </c>
      <c r="R144" s="48">
        <v>50</v>
      </c>
      <c r="S144" s="18" t="s">
        <v>211</v>
      </c>
      <c r="T144" s="18"/>
    </row>
    <row r="145" spans="1:20">
      <c r="A145" s="4">
        <v>141</v>
      </c>
      <c r="B145" s="18" t="s">
        <v>63</v>
      </c>
      <c r="C145" s="18" t="s">
        <v>860</v>
      </c>
      <c r="D145" s="18" t="s">
        <v>25</v>
      </c>
      <c r="E145" s="48"/>
      <c r="F145" s="48"/>
      <c r="G145" s="19">
        <v>31</v>
      </c>
      <c r="H145" s="19">
        <v>25</v>
      </c>
      <c r="I145" s="57">
        <f t="shared" si="2"/>
        <v>56</v>
      </c>
      <c r="J145" s="48" t="s">
        <v>661</v>
      </c>
      <c r="K145" s="18" t="s">
        <v>182</v>
      </c>
      <c r="L145" s="18" t="s">
        <v>1239</v>
      </c>
      <c r="M145" s="48">
        <v>9401083917</v>
      </c>
      <c r="N145" s="63" t="s">
        <v>1208</v>
      </c>
      <c r="O145" s="48">
        <v>9577576642</v>
      </c>
      <c r="P145" s="62">
        <v>43665</v>
      </c>
      <c r="Q145" s="48" t="s">
        <v>174</v>
      </c>
      <c r="R145" s="48">
        <v>28</v>
      </c>
      <c r="S145" s="18" t="s">
        <v>211</v>
      </c>
      <c r="T145" s="18"/>
    </row>
    <row r="146" spans="1:20">
      <c r="A146" s="4">
        <v>142</v>
      </c>
      <c r="B146" s="18" t="s">
        <v>63</v>
      </c>
      <c r="C146" s="18" t="s">
        <v>861</v>
      </c>
      <c r="D146" s="18" t="s">
        <v>25</v>
      </c>
      <c r="E146" s="48"/>
      <c r="F146" s="48"/>
      <c r="G146" s="19">
        <v>27</v>
      </c>
      <c r="H146" s="19">
        <v>24</v>
      </c>
      <c r="I146" s="57">
        <f t="shared" si="2"/>
        <v>51</v>
      </c>
      <c r="J146" s="48">
        <v>9864785478</v>
      </c>
      <c r="K146" s="18" t="s">
        <v>182</v>
      </c>
      <c r="L146" s="18" t="s">
        <v>1239</v>
      </c>
      <c r="M146" s="48">
        <v>9401083917</v>
      </c>
      <c r="N146" s="63" t="s">
        <v>1208</v>
      </c>
      <c r="O146" s="48">
        <v>9577576642</v>
      </c>
      <c r="P146" s="62">
        <v>43665</v>
      </c>
      <c r="Q146" s="48" t="s">
        <v>174</v>
      </c>
      <c r="R146" s="48">
        <v>28</v>
      </c>
      <c r="S146" s="18" t="s">
        <v>211</v>
      </c>
      <c r="T146" s="18"/>
    </row>
    <row r="147" spans="1:20">
      <c r="A147" s="4">
        <v>143</v>
      </c>
      <c r="B147" s="18" t="s">
        <v>63</v>
      </c>
      <c r="C147" s="18" t="s">
        <v>862</v>
      </c>
      <c r="D147" s="18" t="s">
        <v>25</v>
      </c>
      <c r="E147" s="48"/>
      <c r="F147" s="48"/>
      <c r="G147" s="19">
        <v>35</v>
      </c>
      <c r="H147" s="19">
        <v>20</v>
      </c>
      <c r="I147" s="57">
        <f t="shared" si="2"/>
        <v>55</v>
      </c>
      <c r="J147" s="48">
        <v>7895487213</v>
      </c>
      <c r="K147" s="18" t="s">
        <v>182</v>
      </c>
      <c r="L147" s="18" t="s">
        <v>1239</v>
      </c>
      <c r="M147" s="48">
        <v>9401083917</v>
      </c>
      <c r="N147" s="63" t="s">
        <v>1208</v>
      </c>
      <c r="O147" s="48">
        <v>9577576642</v>
      </c>
      <c r="P147" s="62">
        <v>43665</v>
      </c>
      <c r="Q147" s="48" t="s">
        <v>174</v>
      </c>
      <c r="R147" s="48">
        <v>33</v>
      </c>
      <c r="S147" s="18" t="s">
        <v>211</v>
      </c>
      <c r="T147" s="18"/>
    </row>
    <row r="148" spans="1:20">
      <c r="A148" s="4">
        <v>144</v>
      </c>
      <c r="B148" s="18" t="s">
        <v>62</v>
      </c>
      <c r="C148" s="18" t="s">
        <v>863</v>
      </c>
      <c r="D148" s="18" t="s">
        <v>25</v>
      </c>
      <c r="E148" s="48"/>
      <c r="F148" s="48"/>
      <c r="G148" s="19">
        <v>14</v>
      </c>
      <c r="H148" s="19">
        <v>14</v>
      </c>
      <c r="I148" s="57">
        <f t="shared" si="2"/>
        <v>28</v>
      </c>
      <c r="J148" s="48" t="s">
        <v>881</v>
      </c>
      <c r="K148" s="18" t="s">
        <v>1213</v>
      </c>
      <c r="L148" s="63" t="s">
        <v>200</v>
      </c>
      <c r="M148" s="48">
        <v>9401450520</v>
      </c>
      <c r="N148" s="63" t="s">
        <v>678</v>
      </c>
      <c r="O148" s="48" t="s">
        <v>679</v>
      </c>
      <c r="P148" s="62">
        <v>43666</v>
      </c>
      <c r="Q148" s="48" t="s">
        <v>175</v>
      </c>
      <c r="R148" s="48">
        <v>40</v>
      </c>
      <c r="S148" s="18" t="s">
        <v>211</v>
      </c>
      <c r="T148" s="18"/>
    </row>
    <row r="149" spans="1:20">
      <c r="A149" s="4">
        <v>145</v>
      </c>
      <c r="B149" s="18" t="s">
        <v>62</v>
      </c>
      <c r="C149" s="18" t="s">
        <v>864</v>
      </c>
      <c r="D149" s="18" t="s">
        <v>25</v>
      </c>
      <c r="E149" s="48"/>
      <c r="F149" s="48"/>
      <c r="G149" s="19">
        <v>13</v>
      </c>
      <c r="H149" s="19">
        <v>12</v>
      </c>
      <c r="I149" s="57">
        <f t="shared" si="2"/>
        <v>25</v>
      </c>
      <c r="J149" s="48" t="s">
        <v>882</v>
      </c>
      <c r="K149" s="18" t="s">
        <v>1213</v>
      </c>
      <c r="L149" s="63" t="s">
        <v>200</v>
      </c>
      <c r="M149" s="48">
        <v>9401450520</v>
      </c>
      <c r="N149" s="63" t="s">
        <v>680</v>
      </c>
      <c r="O149" s="48" t="s">
        <v>681</v>
      </c>
      <c r="P149" s="62">
        <v>43666</v>
      </c>
      <c r="Q149" s="48" t="s">
        <v>175</v>
      </c>
      <c r="R149" s="48">
        <v>40</v>
      </c>
      <c r="S149" s="18" t="s">
        <v>211</v>
      </c>
      <c r="T149" s="18"/>
    </row>
    <row r="150" spans="1:20">
      <c r="A150" s="4">
        <v>146</v>
      </c>
      <c r="B150" s="18" t="s">
        <v>62</v>
      </c>
      <c r="C150" s="18" t="s">
        <v>865</v>
      </c>
      <c r="D150" s="18" t="s">
        <v>25</v>
      </c>
      <c r="E150" s="48"/>
      <c r="F150" s="48"/>
      <c r="G150" s="19">
        <v>12</v>
      </c>
      <c r="H150" s="19">
        <v>16</v>
      </c>
      <c r="I150" s="57">
        <f t="shared" si="2"/>
        <v>28</v>
      </c>
      <c r="J150" s="48" t="s">
        <v>166</v>
      </c>
      <c r="K150" s="18" t="s">
        <v>1213</v>
      </c>
      <c r="L150" s="63" t="s">
        <v>200</v>
      </c>
      <c r="M150" s="48">
        <v>9401450520</v>
      </c>
      <c r="N150" s="63" t="s">
        <v>682</v>
      </c>
      <c r="O150" s="48" t="s">
        <v>337</v>
      </c>
      <c r="P150" s="62">
        <v>43666</v>
      </c>
      <c r="Q150" s="48" t="s">
        <v>175</v>
      </c>
      <c r="R150" s="48">
        <v>55</v>
      </c>
      <c r="S150" s="18" t="s">
        <v>211</v>
      </c>
      <c r="T150" s="18"/>
    </row>
    <row r="151" spans="1:20">
      <c r="A151" s="4">
        <v>147</v>
      </c>
      <c r="B151" s="18" t="s">
        <v>62</v>
      </c>
      <c r="C151" s="18" t="s">
        <v>866</v>
      </c>
      <c r="D151" s="18" t="s">
        <v>25</v>
      </c>
      <c r="E151" s="48"/>
      <c r="F151" s="48"/>
      <c r="G151" s="19">
        <v>35</v>
      </c>
      <c r="H151" s="19">
        <v>27</v>
      </c>
      <c r="I151" s="57">
        <f t="shared" si="2"/>
        <v>62</v>
      </c>
      <c r="J151" s="48" t="s">
        <v>883</v>
      </c>
      <c r="K151" s="18" t="s">
        <v>1213</v>
      </c>
      <c r="L151" s="63" t="s">
        <v>200</v>
      </c>
      <c r="M151" s="48">
        <v>9401450520</v>
      </c>
      <c r="N151" s="63" t="s">
        <v>684</v>
      </c>
      <c r="O151" s="48" t="s">
        <v>685</v>
      </c>
      <c r="P151" s="62">
        <v>43666</v>
      </c>
      <c r="Q151" s="48" t="s">
        <v>175</v>
      </c>
      <c r="R151" s="48">
        <v>55</v>
      </c>
      <c r="S151" s="18" t="s">
        <v>211</v>
      </c>
      <c r="T151" s="18"/>
    </row>
    <row r="152" spans="1:20">
      <c r="A152" s="4">
        <v>148</v>
      </c>
      <c r="B152" s="18" t="s">
        <v>62</v>
      </c>
      <c r="C152" s="18" t="s">
        <v>867</v>
      </c>
      <c r="D152" s="18" t="s">
        <v>25</v>
      </c>
      <c r="E152" s="48"/>
      <c r="F152" s="48"/>
      <c r="G152" s="19">
        <v>21</v>
      </c>
      <c r="H152" s="19">
        <v>19</v>
      </c>
      <c r="I152" s="57">
        <f t="shared" si="2"/>
        <v>40</v>
      </c>
      <c r="J152" s="48" t="s">
        <v>884</v>
      </c>
      <c r="K152" s="18" t="s">
        <v>1213</v>
      </c>
      <c r="L152" s="63" t="s">
        <v>200</v>
      </c>
      <c r="M152" s="48">
        <v>9401450520</v>
      </c>
      <c r="N152" s="63" t="s">
        <v>684</v>
      </c>
      <c r="O152" s="48" t="s">
        <v>685</v>
      </c>
      <c r="P152" s="62">
        <v>43666</v>
      </c>
      <c r="Q152" s="48" t="s">
        <v>175</v>
      </c>
      <c r="R152" s="48">
        <v>60</v>
      </c>
      <c r="S152" s="18" t="s">
        <v>211</v>
      </c>
      <c r="T152" s="18"/>
    </row>
    <row r="153" spans="1:20">
      <c r="A153" s="4">
        <v>149</v>
      </c>
      <c r="B153" s="18" t="s">
        <v>63</v>
      </c>
      <c r="C153" s="18" t="s">
        <v>868</v>
      </c>
      <c r="D153" s="18" t="s">
        <v>25</v>
      </c>
      <c r="E153" s="48"/>
      <c r="F153" s="48"/>
      <c r="G153" s="19">
        <v>21</v>
      </c>
      <c r="H153" s="19">
        <v>18</v>
      </c>
      <c r="I153" s="57">
        <f t="shared" si="2"/>
        <v>39</v>
      </c>
      <c r="J153" s="48" t="s">
        <v>885</v>
      </c>
      <c r="K153" s="18" t="s">
        <v>265</v>
      </c>
      <c r="L153" s="18" t="s">
        <v>349</v>
      </c>
      <c r="M153" s="48">
        <v>8876866594</v>
      </c>
      <c r="N153" s="63" t="s">
        <v>1285</v>
      </c>
      <c r="O153" s="48" t="s">
        <v>1222</v>
      </c>
      <c r="P153" s="62">
        <v>43666</v>
      </c>
      <c r="Q153" s="48" t="s">
        <v>175</v>
      </c>
      <c r="R153" s="48">
        <v>50</v>
      </c>
      <c r="S153" s="18" t="s">
        <v>211</v>
      </c>
      <c r="T153" s="18"/>
    </row>
    <row r="154" spans="1:20">
      <c r="A154" s="4">
        <v>150</v>
      </c>
      <c r="B154" s="18" t="s">
        <v>63</v>
      </c>
      <c r="C154" s="18" t="s">
        <v>869</v>
      </c>
      <c r="D154" s="18" t="s">
        <v>25</v>
      </c>
      <c r="E154" s="48"/>
      <c r="F154" s="48"/>
      <c r="G154" s="19">
        <v>17</v>
      </c>
      <c r="H154" s="19">
        <v>15</v>
      </c>
      <c r="I154" s="57">
        <f t="shared" si="2"/>
        <v>32</v>
      </c>
      <c r="J154" s="48" t="s">
        <v>886</v>
      </c>
      <c r="K154" s="18" t="s">
        <v>265</v>
      </c>
      <c r="L154" s="18" t="s">
        <v>349</v>
      </c>
      <c r="M154" s="48">
        <v>8876866594</v>
      </c>
      <c r="N154" s="63" t="s">
        <v>1285</v>
      </c>
      <c r="O154" s="48" t="s">
        <v>1222</v>
      </c>
      <c r="P154" s="62">
        <v>43666</v>
      </c>
      <c r="Q154" s="48" t="s">
        <v>175</v>
      </c>
      <c r="R154" s="48">
        <v>40</v>
      </c>
      <c r="S154" s="18" t="s">
        <v>211</v>
      </c>
      <c r="T154" s="18"/>
    </row>
    <row r="155" spans="1:20">
      <c r="A155" s="4">
        <v>151</v>
      </c>
      <c r="B155" s="18" t="s">
        <v>63</v>
      </c>
      <c r="C155" s="18" t="s">
        <v>870</v>
      </c>
      <c r="D155" s="18" t="s">
        <v>25</v>
      </c>
      <c r="E155" s="48"/>
      <c r="F155" s="48"/>
      <c r="G155" s="19">
        <v>7</v>
      </c>
      <c r="H155" s="19">
        <v>11</v>
      </c>
      <c r="I155" s="57">
        <f t="shared" si="2"/>
        <v>18</v>
      </c>
      <c r="J155" s="48" t="s">
        <v>887</v>
      </c>
      <c r="K155" s="18" t="s">
        <v>265</v>
      </c>
      <c r="L155" s="18" t="s">
        <v>349</v>
      </c>
      <c r="M155" s="48">
        <v>8876866594</v>
      </c>
      <c r="N155" s="63" t="s">
        <v>1285</v>
      </c>
      <c r="O155" s="48" t="s">
        <v>1222</v>
      </c>
      <c r="P155" s="62">
        <v>43666</v>
      </c>
      <c r="Q155" s="48" t="s">
        <v>175</v>
      </c>
      <c r="R155" s="48">
        <v>40</v>
      </c>
      <c r="S155" s="18" t="s">
        <v>211</v>
      </c>
      <c r="T155" s="18"/>
    </row>
    <row r="156" spans="1:20">
      <c r="A156" s="4">
        <v>152</v>
      </c>
      <c r="B156" s="18" t="s">
        <v>63</v>
      </c>
      <c r="C156" s="18" t="s">
        <v>778</v>
      </c>
      <c r="D156" s="18" t="s">
        <v>25</v>
      </c>
      <c r="E156" s="48"/>
      <c r="F156" s="48"/>
      <c r="G156" s="19">
        <v>15</v>
      </c>
      <c r="H156" s="19">
        <v>11</v>
      </c>
      <c r="I156" s="57">
        <f t="shared" si="2"/>
        <v>26</v>
      </c>
      <c r="J156" s="48" t="s">
        <v>888</v>
      </c>
      <c r="K156" s="18" t="s">
        <v>1152</v>
      </c>
      <c r="L156" s="18" t="s">
        <v>1153</v>
      </c>
      <c r="M156" s="48">
        <v>9854690012</v>
      </c>
      <c r="N156" s="63" t="s">
        <v>1193</v>
      </c>
      <c r="O156" s="48" t="s">
        <v>311</v>
      </c>
      <c r="P156" s="62">
        <v>43666</v>
      </c>
      <c r="Q156" s="48" t="s">
        <v>175</v>
      </c>
      <c r="R156" s="48">
        <v>55</v>
      </c>
      <c r="S156" s="18" t="s">
        <v>211</v>
      </c>
      <c r="T156" s="18"/>
    </row>
    <row r="157" spans="1:20">
      <c r="A157" s="4">
        <v>153</v>
      </c>
      <c r="B157" s="18" t="s">
        <v>63</v>
      </c>
      <c r="C157" s="18" t="s">
        <v>871</v>
      </c>
      <c r="D157" s="18" t="s">
        <v>25</v>
      </c>
      <c r="E157" s="48"/>
      <c r="F157" s="48"/>
      <c r="G157" s="19">
        <v>15</v>
      </c>
      <c r="H157" s="19">
        <v>10</v>
      </c>
      <c r="I157" s="57">
        <f t="shared" si="2"/>
        <v>25</v>
      </c>
      <c r="J157" s="48" t="s">
        <v>889</v>
      </c>
      <c r="K157" s="18" t="s">
        <v>1152</v>
      </c>
      <c r="L157" s="18" t="s">
        <v>1153</v>
      </c>
      <c r="M157" s="48">
        <v>9854690012</v>
      </c>
      <c r="N157" s="63" t="s">
        <v>1154</v>
      </c>
      <c r="O157" s="48" t="s">
        <v>1155</v>
      </c>
      <c r="P157" s="62">
        <v>43666</v>
      </c>
      <c r="Q157" s="48" t="s">
        <v>175</v>
      </c>
      <c r="R157" s="48">
        <v>55</v>
      </c>
      <c r="S157" s="18" t="s">
        <v>211</v>
      </c>
      <c r="T157" s="18"/>
    </row>
    <row r="158" spans="1:20">
      <c r="A158" s="4">
        <v>154</v>
      </c>
      <c r="B158" s="18" t="s">
        <v>63</v>
      </c>
      <c r="C158" s="18" t="s">
        <v>613</v>
      </c>
      <c r="D158" s="18" t="s">
        <v>25</v>
      </c>
      <c r="E158" s="48"/>
      <c r="F158" s="48"/>
      <c r="G158" s="19">
        <v>12</v>
      </c>
      <c r="H158" s="19">
        <v>7</v>
      </c>
      <c r="I158" s="57">
        <f t="shared" si="2"/>
        <v>19</v>
      </c>
      <c r="J158" s="48" t="s">
        <v>890</v>
      </c>
      <c r="K158" s="18" t="s">
        <v>1152</v>
      </c>
      <c r="L158" s="18" t="s">
        <v>1153</v>
      </c>
      <c r="M158" s="48">
        <v>9854690012</v>
      </c>
      <c r="N158" s="63" t="s">
        <v>1158</v>
      </c>
      <c r="O158" s="48" t="s">
        <v>232</v>
      </c>
      <c r="P158" s="62">
        <v>43666</v>
      </c>
      <c r="Q158" s="48" t="s">
        <v>175</v>
      </c>
      <c r="R158" s="48">
        <v>60</v>
      </c>
      <c r="S158" s="18" t="s">
        <v>211</v>
      </c>
      <c r="T158" s="18"/>
    </row>
    <row r="159" spans="1:20">
      <c r="A159" s="4">
        <v>155</v>
      </c>
      <c r="B159" s="18" t="s">
        <v>63</v>
      </c>
      <c r="C159" s="18" t="s">
        <v>779</v>
      </c>
      <c r="D159" s="18" t="s">
        <v>25</v>
      </c>
      <c r="E159" s="48"/>
      <c r="F159" s="48"/>
      <c r="G159" s="19">
        <v>9</v>
      </c>
      <c r="H159" s="19">
        <v>11</v>
      </c>
      <c r="I159" s="57">
        <f t="shared" si="2"/>
        <v>20</v>
      </c>
      <c r="J159" s="48" t="s">
        <v>891</v>
      </c>
      <c r="K159" s="18" t="s">
        <v>1152</v>
      </c>
      <c r="L159" s="18" t="s">
        <v>1153</v>
      </c>
      <c r="M159" s="48">
        <v>9854690012</v>
      </c>
      <c r="N159" s="63" t="s">
        <v>1158</v>
      </c>
      <c r="O159" s="48" t="s">
        <v>232</v>
      </c>
      <c r="P159" s="62">
        <v>43666</v>
      </c>
      <c r="Q159" s="48" t="s">
        <v>175</v>
      </c>
      <c r="R159" s="48">
        <v>56</v>
      </c>
      <c r="S159" s="18" t="s">
        <v>211</v>
      </c>
      <c r="T159" s="18"/>
    </row>
    <row r="160" spans="1:20">
      <c r="A160" s="4">
        <v>156</v>
      </c>
      <c r="B160" s="18" t="s">
        <v>62</v>
      </c>
      <c r="C160" s="18" t="s">
        <v>872</v>
      </c>
      <c r="D160" s="18" t="s">
        <v>25</v>
      </c>
      <c r="E160" s="48"/>
      <c r="F160" s="48"/>
      <c r="G160" s="19">
        <v>15</v>
      </c>
      <c r="H160" s="19">
        <v>17</v>
      </c>
      <c r="I160" s="57">
        <f t="shared" si="2"/>
        <v>32</v>
      </c>
      <c r="J160" s="48">
        <v>9864034081</v>
      </c>
      <c r="K160" s="18" t="s">
        <v>522</v>
      </c>
      <c r="L160" s="18" t="s">
        <v>1061</v>
      </c>
      <c r="M160" s="48">
        <v>9864415073</v>
      </c>
      <c r="N160" s="63" t="s">
        <v>1284</v>
      </c>
      <c r="O160" s="48" t="s">
        <v>1118</v>
      </c>
      <c r="P160" s="62">
        <v>43668</v>
      </c>
      <c r="Q160" s="48" t="s">
        <v>170</v>
      </c>
      <c r="R160" s="48">
        <v>40</v>
      </c>
      <c r="S160" s="18" t="s">
        <v>211</v>
      </c>
      <c r="T160" s="18"/>
    </row>
    <row r="161" spans="1:20">
      <c r="A161" s="4">
        <v>157</v>
      </c>
      <c r="B161" s="18" t="s">
        <v>62</v>
      </c>
      <c r="C161" s="18" t="s">
        <v>873</v>
      </c>
      <c r="D161" s="18" t="s">
        <v>25</v>
      </c>
      <c r="E161" s="48"/>
      <c r="F161" s="48"/>
      <c r="G161" s="19">
        <v>11</v>
      </c>
      <c r="H161" s="19">
        <v>11</v>
      </c>
      <c r="I161" s="57">
        <f t="shared" si="2"/>
        <v>22</v>
      </c>
      <c r="J161" s="48">
        <v>9864404077</v>
      </c>
      <c r="K161" s="18" t="s">
        <v>522</v>
      </c>
      <c r="L161" s="18" t="s">
        <v>209</v>
      </c>
      <c r="M161" s="48">
        <v>9401273868</v>
      </c>
      <c r="N161" s="63" t="s">
        <v>1147</v>
      </c>
      <c r="O161" s="48" t="s">
        <v>1148</v>
      </c>
      <c r="P161" s="62">
        <v>43668</v>
      </c>
      <c r="Q161" s="48" t="s">
        <v>170</v>
      </c>
      <c r="R161" s="48">
        <v>40</v>
      </c>
      <c r="S161" s="18" t="s">
        <v>211</v>
      </c>
      <c r="T161" s="18"/>
    </row>
    <row r="162" spans="1:20">
      <c r="A162" s="4">
        <v>158</v>
      </c>
      <c r="B162" s="18" t="s">
        <v>62</v>
      </c>
      <c r="C162" s="18" t="s">
        <v>874</v>
      </c>
      <c r="D162" s="18" t="s">
        <v>25</v>
      </c>
      <c r="E162" s="48"/>
      <c r="F162" s="48"/>
      <c r="G162" s="19">
        <v>18</v>
      </c>
      <c r="H162" s="19">
        <v>15</v>
      </c>
      <c r="I162" s="57">
        <f t="shared" si="2"/>
        <v>33</v>
      </c>
      <c r="J162" s="48">
        <v>9508102726</v>
      </c>
      <c r="K162" s="18" t="s">
        <v>522</v>
      </c>
      <c r="L162" s="18" t="s">
        <v>209</v>
      </c>
      <c r="M162" s="48">
        <v>9401273868</v>
      </c>
      <c r="N162" s="63" t="s">
        <v>1147</v>
      </c>
      <c r="O162" s="48" t="s">
        <v>1148</v>
      </c>
      <c r="P162" s="62">
        <v>43668</v>
      </c>
      <c r="Q162" s="48" t="s">
        <v>170</v>
      </c>
      <c r="R162" s="48">
        <v>35</v>
      </c>
      <c r="S162" s="18" t="s">
        <v>211</v>
      </c>
      <c r="T162" s="18"/>
    </row>
    <row r="163" spans="1:20">
      <c r="A163" s="4">
        <v>159</v>
      </c>
      <c r="B163" s="18" t="s">
        <v>62</v>
      </c>
      <c r="C163" s="18" t="s">
        <v>875</v>
      </c>
      <c r="D163" s="18" t="s">
        <v>25</v>
      </c>
      <c r="E163" s="48"/>
      <c r="F163" s="48"/>
      <c r="G163" s="19">
        <v>21</v>
      </c>
      <c r="H163" s="19">
        <v>13</v>
      </c>
      <c r="I163" s="57">
        <f t="shared" si="2"/>
        <v>34</v>
      </c>
      <c r="J163" s="48">
        <v>9678557385</v>
      </c>
      <c r="K163" s="18" t="s">
        <v>522</v>
      </c>
      <c r="L163" s="18" t="s">
        <v>209</v>
      </c>
      <c r="M163" s="48">
        <v>9401273868</v>
      </c>
      <c r="N163" s="63" t="s">
        <v>1147</v>
      </c>
      <c r="O163" s="48" t="s">
        <v>1148</v>
      </c>
      <c r="P163" s="62">
        <v>43668</v>
      </c>
      <c r="Q163" s="48" t="s">
        <v>170</v>
      </c>
      <c r="R163" s="48">
        <v>37</v>
      </c>
      <c r="S163" s="18" t="s">
        <v>211</v>
      </c>
      <c r="T163" s="18"/>
    </row>
    <row r="164" spans="1:20">
      <c r="A164" s="4">
        <v>160</v>
      </c>
      <c r="B164" s="18" t="s">
        <v>63</v>
      </c>
      <c r="C164" s="18" t="s">
        <v>876</v>
      </c>
      <c r="D164" s="18" t="s">
        <v>25</v>
      </c>
      <c r="E164" s="48"/>
      <c r="F164" s="48"/>
      <c r="G164" s="19">
        <v>14</v>
      </c>
      <c r="H164" s="19">
        <v>21</v>
      </c>
      <c r="I164" s="57">
        <f t="shared" si="2"/>
        <v>35</v>
      </c>
      <c r="J164" s="48">
        <v>8011720080</v>
      </c>
      <c r="K164" s="18" t="s">
        <v>690</v>
      </c>
      <c r="L164" s="18" t="s">
        <v>1239</v>
      </c>
      <c r="M164" s="48">
        <v>9401083917</v>
      </c>
      <c r="N164" s="63" t="s">
        <v>692</v>
      </c>
      <c r="O164" s="48" t="s">
        <v>693</v>
      </c>
      <c r="P164" s="62">
        <v>43668</v>
      </c>
      <c r="Q164" s="48" t="s">
        <v>170</v>
      </c>
      <c r="R164" s="48">
        <v>35</v>
      </c>
      <c r="S164" s="18" t="s">
        <v>211</v>
      </c>
      <c r="T164" s="18"/>
    </row>
    <row r="165" spans="1:20">
      <c r="A165" s="21" t="s">
        <v>11</v>
      </c>
      <c r="B165" s="39"/>
      <c r="C165" s="21">
        <f>COUNTIFS(C5:C164,"*")</f>
        <v>160</v>
      </c>
      <c r="D165" s="21"/>
      <c r="E165" s="13"/>
      <c r="F165" s="21"/>
      <c r="G165" s="58">
        <f>SUM(G5:G164)</f>
        <v>2437</v>
      </c>
      <c r="H165" s="58">
        <f>SUM(H5:H164)</f>
        <v>2457</v>
      </c>
      <c r="I165" s="58">
        <f>SUM(I5:I164)</f>
        <v>4894</v>
      </c>
      <c r="J165" s="21"/>
      <c r="K165" s="21"/>
      <c r="L165" s="21"/>
      <c r="M165" s="21"/>
      <c r="N165" s="21"/>
      <c r="O165" s="21"/>
      <c r="P165" s="14"/>
      <c r="Q165" s="21"/>
      <c r="R165" s="21"/>
      <c r="S165" s="21"/>
      <c r="T165" s="12"/>
    </row>
    <row r="166" spans="1:20">
      <c r="A166" s="44" t="s">
        <v>62</v>
      </c>
      <c r="B166" s="10">
        <f>COUNTIF(B$5:B$164,"Team 1")</f>
        <v>87</v>
      </c>
      <c r="C166" s="44" t="s">
        <v>25</v>
      </c>
      <c r="D166" s="10">
        <f>COUNTIF(D5:D164,"Anganwadi")</f>
        <v>158</v>
      </c>
    </row>
    <row r="167" spans="1:20">
      <c r="A167" s="44" t="s">
        <v>63</v>
      </c>
      <c r="B167" s="10">
        <f>COUNTIF(B$6:B$164,"Team 2")</f>
        <v>73</v>
      </c>
      <c r="C167" s="44" t="s">
        <v>23</v>
      </c>
      <c r="D167" s="10">
        <f>COUNTIF(D5:D164,"School")</f>
        <v>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154" activePane="bottomRight" state="frozen"/>
      <selection pane="topRight" activeCell="C1" sqref="C1"/>
      <selection pane="bottomLeft" activeCell="A5" sqref="A5"/>
      <selection pane="bottomRight" activeCell="C173" sqref="C173"/>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26" t="s">
        <v>70</v>
      </c>
      <c r="B1" s="126"/>
      <c r="C1" s="126"/>
      <c r="D1" s="53"/>
      <c r="E1" s="53"/>
      <c r="F1" s="53"/>
      <c r="G1" s="53"/>
      <c r="H1" s="53"/>
      <c r="I1" s="53"/>
      <c r="J1" s="53"/>
      <c r="K1" s="53"/>
      <c r="L1" s="53"/>
      <c r="M1" s="53"/>
      <c r="N1" s="53"/>
      <c r="O1" s="53"/>
      <c r="P1" s="53"/>
      <c r="Q1" s="53"/>
      <c r="R1" s="53"/>
      <c r="S1" s="53"/>
    </row>
    <row r="2" spans="1:20">
      <c r="A2" s="122" t="s">
        <v>59</v>
      </c>
      <c r="B2" s="123"/>
      <c r="C2" s="123"/>
      <c r="D2" s="25">
        <v>43678</v>
      </c>
      <c r="E2" s="22"/>
      <c r="F2" s="22"/>
      <c r="G2" s="22"/>
      <c r="H2" s="22"/>
      <c r="I2" s="22"/>
      <c r="J2" s="22"/>
      <c r="K2" s="22"/>
      <c r="L2" s="22"/>
      <c r="M2" s="22"/>
      <c r="N2" s="22"/>
      <c r="O2" s="22"/>
      <c r="P2" s="22"/>
      <c r="Q2" s="22"/>
      <c r="R2" s="22"/>
      <c r="S2" s="22"/>
    </row>
    <row r="3" spans="1:20" ht="24" customHeight="1">
      <c r="A3" s="118" t="s">
        <v>14</v>
      </c>
      <c r="B3" s="120" t="s">
        <v>61</v>
      </c>
      <c r="C3" s="117" t="s">
        <v>7</v>
      </c>
      <c r="D3" s="117" t="s">
        <v>55</v>
      </c>
      <c r="E3" s="117" t="s">
        <v>16</v>
      </c>
      <c r="F3" s="124" t="s">
        <v>17</v>
      </c>
      <c r="G3" s="117" t="s">
        <v>8</v>
      </c>
      <c r="H3" s="117"/>
      <c r="I3" s="117"/>
      <c r="J3" s="117" t="s">
        <v>31</v>
      </c>
      <c r="K3" s="120" t="s">
        <v>33</v>
      </c>
      <c r="L3" s="120" t="s">
        <v>50</v>
      </c>
      <c r="M3" s="120" t="s">
        <v>51</v>
      </c>
      <c r="N3" s="120" t="s">
        <v>34</v>
      </c>
      <c r="O3" s="120" t="s">
        <v>35</v>
      </c>
      <c r="P3" s="118" t="s">
        <v>54</v>
      </c>
      <c r="Q3" s="117" t="s">
        <v>52</v>
      </c>
      <c r="R3" s="117" t="s">
        <v>32</v>
      </c>
      <c r="S3" s="117" t="s">
        <v>53</v>
      </c>
      <c r="T3" s="117" t="s">
        <v>13</v>
      </c>
    </row>
    <row r="4" spans="1:20" ht="25.5" customHeight="1">
      <c r="A4" s="118"/>
      <c r="B4" s="125"/>
      <c r="C4" s="117"/>
      <c r="D4" s="117"/>
      <c r="E4" s="117"/>
      <c r="F4" s="124"/>
      <c r="G4" s="23" t="s">
        <v>9</v>
      </c>
      <c r="H4" s="23" t="s">
        <v>10</v>
      </c>
      <c r="I4" s="23" t="s">
        <v>11</v>
      </c>
      <c r="J4" s="117"/>
      <c r="K4" s="121"/>
      <c r="L4" s="121"/>
      <c r="M4" s="121"/>
      <c r="N4" s="121"/>
      <c r="O4" s="121"/>
      <c r="P4" s="118"/>
      <c r="Q4" s="118"/>
      <c r="R4" s="117"/>
      <c r="S4" s="117"/>
      <c r="T4" s="117"/>
    </row>
    <row r="5" spans="1:20">
      <c r="A5" s="4">
        <v>1</v>
      </c>
      <c r="B5" s="18" t="s">
        <v>62</v>
      </c>
      <c r="C5" s="63" t="s">
        <v>892</v>
      </c>
      <c r="D5" s="18" t="s">
        <v>23</v>
      </c>
      <c r="E5" s="18"/>
      <c r="F5" s="48" t="s">
        <v>152</v>
      </c>
      <c r="G5" s="18">
        <v>23</v>
      </c>
      <c r="H5" s="18">
        <v>33</v>
      </c>
      <c r="I5" s="57">
        <f>SUM(G5:H5)</f>
        <v>56</v>
      </c>
      <c r="J5" s="48" t="s">
        <v>1291</v>
      </c>
      <c r="K5" s="18" t="s">
        <v>182</v>
      </c>
      <c r="L5" s="18" t="s">
        <v>202</v>
      </c>
      <c r="M5" s="48">
        <v>9864281901</v>
      </c>
      <c r="N5" s="63" t="s">
        <v>227</v>
      </c>
      <c r="O5" s="48" t="s">
        <v>226</v>
      </c>
      <c r="P5" s="62">
        <v>43678</v>
      </c>
      <c r="Q5" s="48" t="s">
        <v>173</v>
      </c>
      <c r="R5" s="48">
        <v>38</v>
      </c>
      <c r="S5" s="18" t="s">
        <v>211</v>
      </c>
      <c r="T5" s="18"/>
    </row>
    <row r="6" spans="1:20">
      <c r="A6" s="4">
        <v>2</v>
      </c>
      <c r="B6" s="18" t="s">
        <v>62</v>
      </c>
      <c r="C6" s="63" t="s">
        <v>893</v>
      </c>
      <c r="D6" s="18" t="s">
        <v>25</v>
      </c>
      <c r="E6" s="18"/>
      <c r="F6" s="48"/>
      <c r="G6" s="18">
        <v>17</v>
      </c>
      <c r="H6" s="18">
        <v>27</v>
      </c>
      <c r="I6" s="57">
        <f t="shared" ref="I6:I69" si="0">SUM(G6:H6)</f>
        <v>44</v>
      </c>
      <c r="J6" s="48" t="s">
        <v>166</v>
      </c>
      <c r="K6" s="18" t="s">
        <v>182</v>
      </c>
      <c r="L6" s="18" t="s">
        <v>202</v>
      </c>
      <c r="M6" s="48">
        <v>9864281901</v>
      </c>
      <c r="N6" s="63" t="s">
        <v>227</v>
      </c>
      <c r="O6" s="48" t="s">
        <v>226</v>
      </c>
      <c r="P6" s="62">
        <v>43678</v>
      </c>
      <c r="Q6" s="48" t="s">
        <v>173</v>
      </c>
      <c r="R6" s="48">
        <v>32</v>
      </c>
      <c r="S6" s="18" t="s">
        <v>211</v>
      </c>
      <c r="T6" s="18"/>
    </row>
    <row r="7" spans="1:20">
      <c r="A7" s="4">
        <v>3</v>
      </c>
      <c r="B7" s="18" t="s">
        <v>62</v>
      </c>
      <c r="C7" s="63" t="s">
        <v>894</v>
      </c>
      <c r="D7" s="18" t="s">
        <v>25</v>
      </c>
      <c r="E7" s="48"/>
      <c r="F7" s="48"/>
      <c r="G7" s="18">
        <v>16</v>
      </c>
      <c r="H7" s="18">
        <v>24</v>
      </c>
      <c r="I7" s="57">
        <f t="shared" si="0"/>
        <v>40</v>
      </c>
      <c r="J7" s="48" t="s">
        <v>166</v>
      </c>
      <c r="K7" s="18" t="s">
        <v>182</v>
      </c>
      <c r="L7" s="18" t="s">
        <v>202</v>
      </c>
      <c r="M7" s="48">
        <v>9864281901</v>
      </c>
      <c r="N7" s="63" t="s">
        <v>227</v>
      </c>
      <c r="O7" s="48" t="s">
        <v>226</v>
      </c>
      <c r="P7" s="62">
        <v>43678</v>
      </c>
      <c r="Q7" s="48" t="s">
        <v>173</v>
      </c>
      <c r="R7" s="48">
        <v>32</v>
      </c>
      <c r="S7" s="18" t="s">
        <v>211</v>
      </c>
      <c r="T7" s="18"/>
    </row>
    <row r="8" spans="1:20">
      <c r="A8" s="4">
        <v>4</v>
      </c>
      <c r="B8" s="18" t="s">
        <v>63</v>
      </c>
      <c r="C8" s="63" t="s">
        <v>895</v>
      </c>
      <c r="D8" s="18" t="s">
        <v>23</v>
      </c>
      <c r="E8" s="48"/>
      <c r="F8" s="48" t="s">
        <v>153</v>
      </c>
      <c r="G8" s="18">
        <v>110</v>
      </c>
      <c r="H8" s="18">
        <v>129</v>
      </c>
      <c r="I8" s="57">
        <f t="shared" si="0"/>
        <v>239</v>
      </c>
      <c r="J8" s="48" t="s">
        <v>1292</v>
      </c>
      <c r="K8" s="18" t="s">
        <v>182</v>
      </c>
      <c r="L8" s="18" t="s">
        <v>202</v>
      </c>
      <c r="M8" s="48">
        <v>9864281901</v>
      </c>
      <c r="N8" s="63" t="s">
        <v>227</v>
      </c>
      <c r="O8" s="48" t="s">
        <v>226</v>
      </c>
      <c r="P8" s="62">
        <v>43678</v>
      </c>
      <c r="Q8" s="48" t="s">
        <v>173</v>
      </c>
      <c r="R8" s="48">
        <v>32</v>
      </c>
      <c r="S8" s="18" t="s">
        <v>211</v>
      </c>
      <c r="T8" s="18"/>
    </row>
    <row r="9" spans="1:20">
      <c r="A9" s="4">
        <v>5</v>
      </c>
      <c r="B9" s="18" t="s">
        <v>62</v>
      </c>
      <c r="C9" s="63" t="s">
        <v>896</v>
      </c>
      <c r="D9" s="18" t="s">
        <v>23</v>
      </c>
      <c r="E9" s="48"/>
      <c r="F9" s="48" t="s">
        <v>152</v>
      </c>
      <c r="G9" s="18">
        <v>12</v>
      </c>
      <c r="H9" s="18">
        <v>18</v>
      </c>
      <c r="I9" s="57">
        <f t="shared" si="0"/>
        <v>30</v>
      </c>
      <c r="J9" s="48">
        <v>9577386506</v>
      </c>
      <c r="K9" s="18" t="s">
        <v>523</v>
      </c>
      <c r="L9" s="18" t="s">
        <v>1062</v>
      </c>
      <c r="M9" s="48">
        <v>9864315869</v>
      </c>
      <c r="N9" s="63" t="s">
        <v>1135</v>
      </c>
      <c r="O9" s="48" t="s">
        <v>1136</v>
      </c>
      <c r="P9" s="62">
        <v>43679</v>
      </c>
      <c r="Q9" s="48" t="s">
        <v>174</v>
      </c>
      <c r="R9" s="48">
        <v>32</v>
      </c>
      <c r="S9" s="18" t="s">
        <v>211</v>
      </c>
      <c r="T9" s="18"/>
    </row>
    <row r="10" spans="1:20">
      <c r="A10" s="4">
        <v>6</v>
      </c>
      <c r="B10" s="18" t="s">
        <v>62</v>
      </c>
      <c r="C10" s="63" t="s">
        <v>897</v>
      </c>
      <c r="D10" s="18" t="s">
        <v>23</v>
      </c>
      <c r="E10" s="48"/>
      <c r="F10" s="48" t="s">
        <v>152</v>
      </c>
      <c r="G10" s="18">
        <v>11</v>
      </c>
      <c r="H10" s="18">
        <v>9</v>
      </c>
      <c r="I10" s="57">
        <f t="shared" si="0"/>
        <v>20</v>
      </c>
      <c r="J10" s="48">
        <v>9854902807</v>
      </c>
      <c r="K10" s="18" t="s">
        <v>523</v>
      </c>
      <c r="L10" s="18" t="s">
        <v>1062</v>
      </c>
      <c r="M10" s="48">
        <v>9864315869</v>
      </c>
      <c r="N10" s="63" t="s">
        <v>1119</v>
      </c>
      <c r="O10" s="48" t="s">
        <v>1120</v>
      </c>
      <c r="P10" s="62">
        <v>43679</v>
      </c>
      <c r="Q10" s="48" t="s">
        <v>174</v>
      </c>
      <c r="R10" s="48">
        <v>28</v>
      </c>
      <c r="S10" s="18" t="s">
        <v>211</v>
      </c>
      <c r="T10" s="18"/>
    </row>
    <row r="11" spans="1:20">
      <c r="A11" s="4">
        <v>7</v>
      </c>
      <c r="B11" s="18" t="s">
        <v>62</v>
      </c>
      <c r="C11" s="63" t="s">
        <v>898</v>
      </c>
      <c r="D11" s="18" t="s">
        <v>23</v>
      </c>
      <c r="E11" s="48"/>
      <c r="F11" s="48" t="s">
        <v>152</v>
      </c>
      <c r="G11" s="18">
        <v>25</v>
      </c>
      <c r="H11" s="18">
        <v>20</v>
      </c>
      <c r="I11" s="57">
        <f t="shared" si="0"/>
        <v>45</v>
      </c>
      <c r="J11" s="48">
        <v>9854777567</v>
      </c>
      <c r="K11" s="18" t="s">
        <v>523</v>
      </c>
      <c r="L11" s="18" t="s">
        <v>1062</v>
      </c>
      <c r="M11" s="48">
        <v>9864315869</v>
      </c>
      <c r="N11" s="63" t="s">
        <v>1337</v>
      </c>
      <c r="O11" s="48" t="s">
        <v>1338</v>
      </c>
      <c r="P11" s="62">
        <v>43679</v>
      </c>
      <c r="Q11" s="48" t="s">
        <v>174</v>
      </c>
      <c r="R11" s="48">
        <v>33</v>
      </c>
      <c r="S11" s="18" t="s">
        <v>211</v>
      </c>
      <c r="T11" s="18"/>
    </row>
    <row r="12" spans="1:20">
      <c r="A12" s="4">
        <v>8</v>
      </c>
      <c r="B12" s="18" t="s">
        <v>62</v>
      </c>
      <c r="C12" s="63" t="s">
        <v>899</v>
      </c>
      <c r="D12" s="18" t="s">
        <v>23</v>
      </c>
      <c r="E12" s="48"/>
      <c r="F12" s="48" t="s">
        <v>152</v>
      </c>
      <c r="G12" s="18">
        <v>12</v>
      </c>
      <c r="H12" s="18">
        <v>14</v>
      </c>
      <c r="I12" s="57">
        <f t="shared" si="0"/>
        <v>26</v>
      </c>
      <c r="J12" s="48">
        <v>9401166520</v>
      </c>
      <c r="K12" s="18" t="s">
        <v>523</v>
      </c>
      <c r="L12" s="18" t="s">
        <v>1062</v>
      </c>
      <c r="M12" s="48">
        <v>9864315869</v>
      </c>
      <c r="N12" s="63" t="s">
        <v>1339</v>
      </c>
      <c r="O12" s="48" t="s">
        <v>1340</v>
      </c>
      <c r="P12" s="62">
        <v>43679</v>
      </c>
      <c r="Q12" s="48" t="s">
        <v>174</v>
      </c>
      <c r="R12" s="48">
        <v>33</v>
      </c>
      <c r="S12" s="18" t="s">
        <v>211</v>
      </c>
      <c r="T12" s="18"/>
    </row>
    <row r="13" spans="1:20">
      <c r="A13" s="4">
        <v>9</v>
      </c>
      <c r="B13" s="18" t="s">
        <v>63</v>
      </c>
      <c r="C13" s="63" t="s">
        <v>895</v>
      </c>
      <c r="D13" s="18"/>
      <c r="E13" s="48"/>
      <c r="F13" s="48" t="s">
        <v>153</v>
      </c>
      <c r="G13" s="18"/>
      <c r="H13" s="18"/>
      <c r="I13" s="57">
        <f t="shared" si="0"/>
        <v>0</v>
      </c>
      <c r="J13" s="48">
        <v>9401166520</v>
      </c>
      <c r="K13" s="18" t="s">
        <v>182</v>
      </c>
      <c r="L13" s="18" t="s">
        <v>202</v>
      </c>
      <c r="M13" s="48">
        <v>9864281901</v>
      </c>
      <c r="N13" s="63" t="s">
        <v>227</v>
      </c>
      <c r="O13" s="48" t="s">
        <v>226</v>
      </c>
      <c r="P13" s="62">
        <v>43679</v>
      </c>
      <c r="Q13" s="48" t="s">
        <v>174</v>
      </c>
      <c r="R13" s="48">
        <v>33</v>
      </c>
      <c r="S13" s="18" t="s">
        <v>211</v>
      </c>
      <c r="T13" s="18"/>
    </row>
    <row r="14" spans="1:20">
      <c r="A14" s="4">
        <v>10</v>
      </c>
      <c r="B14" s="18" t="s">
        <v>62</v>
      </c>
      <c r="C14" s="150" t="s">
        <v>1326</v>
      </c>
      <c r="D14" s="18" t="s">
        <v>23</v>
      </c>
      <c r="E14" s="48"/>
      <c r="F14" s="48" t="s">
        <v>154</v>
      </c>
      <c r="G14" s="18">
        <v>55</v>
      </c>
      <c r="H14" s="18">
        <v>56</v>
      </c>
      <c r="I14" s="57">
        <f t="shared" si="0"/>
        <v>111</v>
      </c>
      <c r="J14" s="48">
        <v>8876118686</v>
      </c>
      <c r="K14" s="18" t="s">
        <v>1327</v>
      </c>
      <c r="L14" s="18" t="s">
        <v>1332</v>
      </c>
      <c r="M14" s="48">
        <v>8752021741</v>
      </c>
      <c r="N14" s="63" t="s">
        <v>1335</v>
      </c>
      <c r="O14" s="48" t="s">
        <v>1336</v>
      </c>
      <c r="P14" s="62">
        <v>43680</v>
      </c>
      <c r="Q14" s="48" t="s">
        <v>175</v>
      </c>
      <c r="R14" s="48">
        <v>33</v>
      </c>
      <c r="S14" s="18" t="s">
        <v>211</v>
      </c>
      <c r="T14" s="18"/>
    </row>
    <row r="15" spans="1:20">
      <c r="A15" s="4">
        <v>11</v>
      </c>
      <c r="B15" s="18" t="s">
        <v>63</v>
      </c>
      <c r="C15" s="150" t="s">
        <v>1029</v>
      </c>
      <c r="D15" s="18" t="s">
        <v>23</v>
      </c>
      <c r="E15" s="48"/>
      <c r="F15" s="48" t="s">
        <v>154</v>
      </c>
      <c r="G15" s="18">
        <v>66</v>
      </c>
      <c r="H15" s="18">
        <v>67</v>
      </c>
      <c r="I15" s="57">
        <f t="shared" si="0"/>
        <v>133</v>
      </c>
      <c r="J15" s="48">
        <v>9707267809</v>
      </c>
      <c r="K15" s="18" t="s">
        <v>1328</v>
      </c>
      <c r="L15" s="18" t="s">
        <v>1333</v>
      </c>
      <c r="M15" s="48">
        <v>9859880959</v>
      </c>
      <c r="N15" s="63" t="s">
        <v>1229</v>
      </c>
      <c r="O15" s="48" t="s">
        <v>1334</v>
      </c>
      <c r="P15" s="62">
        <v>43680</v>
      </c>
      <c r="Q15" s="48" t="s">
        <v>175</v>
      </c>
      <c r="R15" s="48">
        <v>40</v>
      </c>
      <c r="S15" s="18" t="s">
        <v>211</v>
      </c>
      <c r="T15" s="18"/>
    </row>
    <row r="16" spans="1:20">
      <c r="A16" s="4">
        <v>12</v>
      </c>
      <c r="B16" s="18" t="s">
        <v>62</v>
      </c>
      <c r="C16" s="63" t="s">
        <v>1311</v>
      </c>
      <c r="D16" s="18" t="s">
        <v>23</v>
      </c>
      <c r="E16" s="48"/>
      <c r="F16" s="48" t="s">
        <v>152</v>
      </c>
      <c r="G16" s="18">
        <v>22</v>
      </c>
      <c r="H16" s="18">
        <v>16</v>
      </c>
      <c r="I16" s="57">
        <f t="shared" si="0"/>
        <v>38</v>
      </c>
      <c r="J16" s="48" t="s">
        <v>1329</v>
      </c>
      <c r="K16" s="18" t="s">
        <v>265</v>
      </c>
      <c r="L16" s="18" t="s">
        <v>349</v>
      </c>
      <c r="M16" s="48">
        <v>8876866594</v>
      </c>
      <c r="N16" s="63" t="s">
        <v>1090</v>
      </c>
      <c r="O16" s="48" t="s">
        <v>1091</v>
      </c>
      <c r="P16" s="62">
        <v>43682</v>
      </c>
      <c r="Q16" s="48" t="s">
        <v>170</v>
      </c>
      <c r="R16" s="48">
        <v>38</v>
      </c>
      <c r="S16" s="18" t="s">
        <v>211</v>
      </c>
      <c r="T16" s="18"/>
    </row>
    <row r="17" spans="1:20">
      <c r="A17" s="4">
        <v>13</v>
      </c>
      <c r="B17" s="18" t="s">
        <v>62</v>
      </c>
      <c r="C17" s="63" t="s">
        <v>1313</v>
      </c>
      <c r="D17" s="18" t="s">
        <v>23</v>
      </c>
      <c r="E17" s="48"/>
      <c r="F17" s="48" t="s">
        <v>152</v>
      </c>
      <c r="G17" s="18">
        <v>19</v>
      </c>
      <c r="H17" s="18">
        <v>21</v>
      </c>
      <c r="I17" s="57">
        <f t="shared" si="0"/>
        <v>40</v>
      </c>
      <c r="J17" s="48" t="s">
        <v>1330</v>
      </c>
      <c r="K17" s="18" t="s">
        <v>265</v>
      </c>
      <c r="L17" s="18" t="s">
        <v>349</v>
      </c>
      <c r="M17" s="48">
        <v>8876866594</v>
      </c>
      <c r="N17" s="63" t="s">
        <v>1092</v>
      </c>
      <c r="O17" s="48" t="s">
        <v>363</v>
      </c>
      <c r="P17" s="62">
        <v>43682</v>
      </c>
      <c r="Q17" s="48" t="s">
        <v>170</v>
      </c>
      <c r="R17" s="48">
        <v>35</v>
      </c>
      <c r="S17" s="18" t="s">
        <v>211</v>
      </c>
      <c r="T17" s="18"/>
    </row>
    <row r="18" spans="1:20">
      <c r="A18" s="4">
        <v>14</v>
      </c>
      <c r="B18" s="18" t="s">
        <v>62</v>
      </c>
      <c r="C18" s="63" t="s">
        <v>1312</v>
      </c>
      <c r="D18" s="18" t="s">
        <v>23</v>
      </c>
      <c r="E18" s="48"/>
      <c r="F18" s="48" t="s">
        <v>152</v>
      </c>
      <c r="G18" s="18">
        <v>28</v>
      </c>
      <c r="H18" s="18">
        <v>27</v>
      </c>
      <c r="I18" s="57">
        <f t="shared" si="0"/>
        <v>55</v>
      </c>
      <c r="J18" s="48" t="s">
        <v>1331</v>
      </c>
      <c r="K18" s="18" t="s">
        <v>265</v>
      </c>
      <c r="L18" s="18" t="s">
        <v>349</v>
      </c>
      <c r="M18" s="48">
        <v>8876866594</v>
      </c>
      <c r="N18" s="63" t="s">
        <v>1093</v>
      </c>
      <c r="O18" s="48" t="s">
        <v>1094</v>
      </c>
      <c r="P18" s="62">
        <v>43682</v>
      </c>
      <c r="Q18" s="48" t="s">
        <v>170</v>
      </c>
      <c r="R18" s="48">
        <v>40</v>
      </c>
      <c r="S18" s="18" t="s">
        <v>211</v>
      </c>
      <c r="T18" s="18"/>
    </row>
    <row r="19" spans="1:20">
      <c r="A19" s="4">
        <v>15</v>
      </c>
      <c r="B19" s="18" t="s">
        <v>63</v>
      </c>
      <c r="C19" s="63" t="s">
        <v>712</v>
      </c>
      <c r="D19" s="18" t="s">
        <v>23</v>
      </c>
      <c r="E19" s="48"/>
      <c r="F19" s="48" t="s">
        <v>152</v>
      </c>
      <c r="G19" s="18">
        <v>18</v>
      </c>
      <c r="H19" s="18">
        <v>19</v>
      </c>
      <c r="I19" s="57">
        <f t="shared" si="0"/>
        <v>37</v>
      </c>
      <c r="J19" s="48">
        <v>9954046150</v>
      </c>
      <c r="K19" s="18" t="s">
        <v>346</v>
      </c>
      <c r="L19" s="18" t="s">
        <v>350</v>
      </c>
      <c r="M19" s="48">
        <v>9401450540</v>
      </c>
      <c r="N19" s="63" t="s">
        <v>371</v>
      </c>
      <c r="O19" s="48" t="s">
        <v>370</v>
      </c>
      <c r="P19" s="62">
        <v>43682</v>
      </c>
      <c r="Q19" s="48" t="s">
        <v>170</v>
      </c>
      <c r="R19" s="48">
        <v>40</v>
      </c>
      <c r="S19" s="18" t="s">
        <v>211</v>
      </c>
      <c r="T19" s="18"/>
    </row>
    <row r="20" spans="1:20">
      <c r="A20" s="4">
        <v>16</v>
      </c>
      <c r="B20" s="18" t="s">
        <v>63</v>
      </c>
      <c r="C20" s="63" t="s">
        <v>713</v>
      </c>
      <c r="D20" s="18" t="s">
        <v>23</v>
      </c>
      <c r="E20" s="48"/>
      <c r="F20" s="48" t="s">
        <v>153</v>
      </c>
      <c r="G20" s="18">
        <v>7</v>
      </c>
      <c r="H20" s="18">
        <v>10</v>
      </c>
      <c r="I20" s="57">
        <f t="shared" si="0"/>
        <v>17</v>
      </c>
      <c r="J20" s="48">
        <v>9854210581</v>
      </c>
      <c r="K20" s="18" t="s">
        <v>346</v>
      </c>
      <c r="L20" s="18" t="s">
        <v>350</v>
      </c>
      <c r="M20" s="48">
        <v>9401450540</v>
      </c>
      <c r="N20" s="63" t="s">
        <v>371</v>
      </c>
      <c r="O20" s="48" t="s">
        <v>370</v>
      </c>
      <c r="P20" s="62">
        <v>43682</v>
      </c>
      <c r="Q20" s="48" t="s">
        <v>170</v>
      </c>
      <c r="R20" s="48">
        <v>36</v>
      </c>
      <c r="S20" s="18" t="s">
        <v>211</v>
      </c>
      <c r="T20" s="18"/>
    </row>
    <row r="21" spans="1:20">
      <c r="A21" s="4">
        <v>17</v>
      </c>
      <c r="B21" s="18" t="s">
        <v>63</v>
      </c>
      <c r="C21" s="63" t="s">
        <v>714</v>
      </c>
      <c r="D21" s="18" t="s">
        <v>23</v>
      </c>
      <c r="E21" s="48"/>
      <c r="F21" s="48" t="s">
        <v>152</v>
      </c>
      <c r="G21" s="18">
        <v>33</v>
      </c>
      <c r="H21" s="18">
        <v>35</v>
      </c>
      <c r="I21" s="57">
        <f t="shared" si="0"/>
        <v>68</v>
      </c>
      <c r="J21" s="48">
        <v>8472911207</v>
      </c>
      <c r="K21" s="18" t="s">
        <v>346</v>
      </c>
      <c r="L21" s="18" t="s">
        <v>350</v>
      </c>
      <c r="M21" s="48">
        <v>9401450540</v>
      </c>
      <c r="N21" s="63" t="s">
        <v>371</v>
      </c>
      <c r="O21" s="48" t="s">
        <v>370</v>
      </c>
      <c r="P21" s="62">
        <v>43682</v>
      </c>
      <c r="Q21" s="48" t="s">
        <v>170</v>
      </c>
      <c r="R21" s="48">
        <v>50</v>
      </c>
      <c r="S21" s="18" t="s">
        <v>211</v>
      </c>
      <c r="T21" s="18"/>
    </row>
    <row r="22" spans="1:20">
      <c r="A22" s="4">
        <v>18</v>
      </c>
      <c r="B22" s="18" t="s">
        <v>62</v>
      </c>
      <c r="C22" s="63" t="s">
        <v>900</v>
      </c>
      <c r="D22" s="18" t="s">
        <v>23</v>
      </c>
      <c r="E22" s="48"/>
      <c r="F22" s="48" t="s">
        <v>152</v>
      </c>
      <c r="G22" s="18">
        <v>12</v>
      </c>
      <c r="H22" s="18">
        <v>19</v>
      </c>
      <c r="I22" s="57">
        <f t="shared" si="0"/>
        <v>31</v>
      </c>
      <c r="J22" s="48">
        <v>8486778900</v>
      </c>
      <c r="K22" s="18" t="s">
        <v>188</v>
      </c>
      <c r="L22" s="18" t="s">
        <v>1253</v>
      </c>
      <c r="M22" s="48">
        <v>7399954117</v>
      </c>
      <c r="N22" s="63" t="s">
        <v>1255</v>
      </c>
      <c r="O22" s="48" t="s">
        <v>329</v>
      </c>
      <c r="P22" s="62">
        <v>43683</v>
      </c>
      <c r="Q22" s="48" t="s">
        <v>171</v>
      </c>
      <c r="R22" s="48">
        <v>46</v>
      </c>
      <c r="S22" s="18" t="s">
        <v>211</v>
      </c>
      <c r="T22" s="18"/>
    </row>
    <row r="23" spans="1:20">
      <c r="A23" s="4">
        <v>19</v>
      </c>
      <c r="B23" s="18" t="s">
        <v>62</v>
      </c>
      <c r="C23" s="63" t="s">
        <v>901</v>
      </c>
      <c r="D23" s="18" t="s">
        <v>23</v>
      </c>
      <c r="E23" s="48"/>
      <c r="F23" s="48" t="s">
        <v>152</v>
      </c>
      <c r="G23" s="18">
        <v>17</v>
      </c>
      <c r="H23" s="18">
        <v>11</v>
      </c>
      <c r="I23" s="57">
        <f t="shared" si="0"/>
        <v>28</v>
      </c>
      <c r="J23" s="48">
        <v>8471889782</v>
      </c>
      <c r="K23" s="18" t="s">
        <v>188</v>
      </c>
      <c r="L23" s="18" t="s">
        <v>1253</v>
      </c>
      <c r="M23" s="48">
        <v>7399954117</v>
      </c>
      <c r="N23" s="63" t="s">
        <v>1256</v>
      </c>
      <c r="O23" s="48" t="s">
        <v>1257</v>
      </c>
      <c r="P23" s="62">
        <v>43683</v>
      </c>
      <c r="Q23" s="48" t="s">
        <v>171</v>
      </c>
      <c r="R23" s="48">
        <v>50</v>
      </c>
      <c r="S23" s="18" t="s">
        <v>211</v>
      </c>
      <c r="T23" s="18"/>
    </row>
    <row r="24" spans="1:20">
      <c r="A24" s="4">
        <v>20</v>
      </c>
      <c r="B24" s="18" t="s">
        <v>62</v>
      </c>
      <c r="C24" s="63" t="s">
        <v>902</v>
      </c>
      <c r="D24" s="18" t="s">
        <v>23</v>
      </c>
      <c r="E24" s="48"/>
      <c r="F24" s="48" t="s">
        <v>152</v>
      </c>
      <c r="G24" s="18">
        <v>21</v>
      </c>
      <c r="H24" s="18">
        <v>15</v>
      </c>
      <c r="I24" s="57">
        <f t="shared" si="0"/>
        <v>36</v>
      </c>
      <c r="J24" s="48">
        <v>9864566410</v>
      </c>
      <c r="K24" s="18" t="s">
        <v>188</v>
      </c>
      <c r="L24" s="18" t="s">
        <v>1253</v>
      </c>
      <c r="M24" s="48">
        <v>7399954117</v>
      </c>
      <c r="N24" s="63" t="s">
        <v>1258</v>
      </c>
      <c r="O24" s="48" t="s">
        <v>1259</v>
      </c>
      <c r="P24" s="62">
        <v>43683</v>
      </c>
      <c r="Q24" s="48" t="s">
        <v>171</v>
      </c>
      <c r="R24" s="48">
        <v>34</v>
      </c>
      <c r="S24" s="18" t="s">
        <v>211</v>
      </c>
      <c r="T24" s="18"/>
    </row>
    <row r="25" spans="1:20">
      <c r="A25" s="4">
        <v>21</v>
      </c>
      <c r="B25" s="18" t="s">
        <v>62</v>
      </c>
      <c r="C25" s="63" t="s">
        <v>903</v>
      </c>
      <c r="D25" s="18" t="s">
        <v>23</v>
      </c>
      <c r="E25" s="48"/>
      <c r="F25" s="48" t="s">
        <v>152</v>
      </c>
      <c r="G25" s="18">
        <v>19</v>
      </c>
      <c r="H25" s="18">
        <v>12</v>
      </c>
      <c r="I25" s="57">
        <f t="shared" si="0"/>
        <v>31</v>
      </c>
      <c r="J25" s="48">
        <v>7896755410</v>
      </c>
      <c r="K25" s="18" t="s">
        <v>188</v>
      </c>
      <c r="L25" s="18" t="s">
        <v>1253</v>
      </c>
      <c r="M25" s="48">
        <v>7399954117</v>
      </c>
      <c r="N25" s="63" t="s">
        <v>1256</v>
      </c>
      <c r="O25" s="48" t="s">
        <v>1257</v>
      </c>
      <c r="P25" s="62">
        <v>43683</v>
      </c>
      <c r="Q25" s="48" t="s">
        <v>171</v>
      </c>
      <c r="R25" s="48">
        <v>50</v>
      </c>
      <c r="S25" s="18" t="s">
        <v>211</v>
      </c>
      <c r="T25" s="18"/>
    </row>
    <row r="26" spans="1:20" ht="16.5" customHeight="1">
      <c r="A26" s="4">
        <v>22</v>
      </c>
      <c r="B26" s="18" t="s">
        <v>63</v>
      </c>
      <c r="C26" s="63" t="s">
        <v>904</v>
      </c>
      <c r="D26" s="18" t="s">
        <v>23</v>
      </c>
      <c r="E26" s="48"/>
      <c r="F26" s="48" t="s">
        <v>152</v>
      </c>
      <c r="G26" s="18">
        <v>30</v>
      </c>
      <c r="H26" s="18">
        <v>18</v>
      </c>
      <c r="I26" s="57">
        <f t="shared" si="0"/>
        <v>48</v>
      </c>
      <c r="J26" s="48">
        <v>9435314971</v>
      </c>
      <c r="K26" s="18" t="s">
        <v>527</v>
      </c>
      <c r="L26" s="18" t="s">
        <v>698</v>
      </c>
      <c r="M26" s="48">
        <v>9401450516</v>
      </c>
      <c r="N26" s="63" t="s">
        <v>699</v>
      </c>
      <c r="O26" s="48" t="s">
        <v>700</v>
      </c>
      <c r="P26" s="62">
        <v>43683</v>
      </c>
      <c r="Q26" s="48" t="s">
        <v>171</v>
      </c>
      <c r="R26" s="48">
        <v>40</v>
      </c>
      <c r="S26" s="18" t="s">
        <v>211</v>
      </c>
      <c r="T26" s="18"/>
    </row>
    <row r="27" spans="1:20">
      <c r="A27" s="4">
        <v>23</v>
      </c>
      <c r="B27" s="18" t="s">
        <v>63</v>
      </c>
      <c r="C27" s="63" t="s">
        <v>905</v>
      </c>
      <c r="D27" s="18" t="s">
        <v>23</v>
      </c>
      <c r="E27" s="48"/>
      <c r="F27" s="48" t="s">
        <v>152</v>
      </c>
      <c r="G27" s="18">
        <v>30</v>
      </c>
      <c r="H27" s="18">
        <v>32</v>
      </c>
      <c r="I27" s="57">
        <f t="shared" si="0"/>
        <v>62</v>
      </c>
      <c r="J27" s="48">
        <v>9854363584</v>
      </c>
      <c r="K27" s="63" t="s">
        <v>527</v>
      </c>
      <c r="L27" s="18" t="s">
        <v>698</v>
      </c>
      <c r="M27" s="48">
        <v>9401450516</v>
      </c>
      <c r="N27" s="63" t="s">
        <v>699</v>
      </c>
      <c r="O27" s="48" t="s">
        <v>700</v>
      </c>
      <c r="P27" s="62">
        <v>43683</v>
      </c>
      <c r="Q27" s="48" t="s">
        <v>171</v>
      </c>
      <c r="R27" s="48">
        <v>40</v>
      </c>
      <c r="S27" s="18" t="s">
        <v>211</v>
      </c>
      <c r="T27" s="18"/>
    </row>
    <row r="28" spans="1:20">
      <c r="A28" s="4">
        <v>24</v>
      </c>
      <c r="B28" s="18" t="s">
        <v>63</v>
      </c>
      <c r="C28" s="63" t="s">
        <v>906</v>
      </c>
      <c r="D28" s="18" t="s">
        <v>23</v>
      </c>
      <c r="E28" s="48"/>
      <c r="F28" s="48" t="s">
        <v>152</v>
      </c>
      <c r="G28" s="18">
        <v>12</v>
      </c>
      <c r="H28" s="18">
        <v>9</v>
      </c>
      <c r="I28" s="57">
        <f t="shared" si="0"/>
        <v>21</v>
      </c>
      <c r="J28" s="48">
        <v>9707563897</v>
      </c>
      <c r="K28" s="63" t="s">
        <v>527</v>
      </c>
      <c r="L28" s="18" t="s">
        <v>698</v>
      </c>
      <c r="M28" s="48">
        <v>9401450516</v>
      </c>
      <c r="N28" s="63" t="s">
        <v>699</v>
      </c>
      <c r="O28" s="48" t="s">
        <v>700</v>
      </c>
      <c r="P28" s="62">
        <v>43683</v>
      </c>
      <c r="Q28" s="48" t="s">
        <v>171</v>
      </c>
      <c r="R28" s="48">
        <v>36</v>
      </c>
      <c r="S28" s="18" t="s">
        <v>211</v>
      </c>
      <c r="T28" s="18"/>
    </row>
    <row r="29" spans="1:20">
      <c r="A29" s="4">
        <v>25</v>
      </c>
      <c r="B29" s="18" t="s">
        <v>62</v>
      </c>
      <c r="C29" s="63" t="s">
        <v>907</v>
      </c>
      <c r="D29" s="18" t="s">
        <v>23</v>
      </c>
      <c r="E29" s="48"/>
      <c r="F29" s="48" t="s">
        <v>152</v>
      </c>
      <c r="G29" s="18">
        <v>55</v>
      </c>
      <c r="H29" s="18">
        <v>60</v>
      </c>
      <c r="I29" s="57">
        <f t="shared" si="0"/>
        <v>115</v>
      </c>
      <c r="J29" s="48">
        <v>7896336254</v>
      </c>
      <c r="K29" s="63" t="s">
        <v>176</v>
      </c>
      <c r="L29" s="18" t="s">
        <v>194</v>
      </c>
      <c r="M29" s="48">
        <v>8822182958</v>
      </c>
      <c r="N29" s="63" t="s">
        <v>1191</v>
      </c>
      <c r="O29" s="48" t="s">
        <v>1192</v>
      </c>
      <c r="P29" s="62">
        <v>43684</v>
      </c>
      <c r="Q29" s="48" t="s">
        <v>172</v>
      </c>
      <c r="R29" s="48">
        <v>36</v>
      </c>
      <c r="S29" s="18" t="s">
        <v>211</v>
      </c>
      <c r="T29" s="18"/>
    </row>
    <row r="30" spans="1:20">
      <c r="A30" s="4">
        <v>26</v>
      </c>
      <c r="B30" s="18" t="s">
        <v>63</v>
      </c>
      <c r="C30" s="63" t="s">
        <v>908</v>
      </c>
      <c r="D30" s="18" t="s">
        <v>23</v>
      </c>
      <c r="E30" s="48"/>
      <c r="F30" s="48" t="s">
        <v>154</v>
      </c>
      <c r="G30" s="18">
        <v>550</v>
      </c>
      <c r="H30" s="18">
        <v>212</v>
      </c>
      <c r="I30" s="57">
        <f t="shared" si="0"/>
        <v>762</v>
      </c>
      <c r="J30" s="48">
        <v>9435323452</v>
      </c>
      <c r="K30" s="63" t="s">
        <v>176</v>
      </c>
      <c r="L30" s="18" t="s">
        <v>194</v>
      </c>
      <c r="M30" s="48">
        <v>8822182958</v>
      </c>
      <c r="N30" s="63" t="s">
        <v>1191</v>
      </c>
      <c r="O30" s="48" t="s">
        <v>1192</v>
      </c>
      <c r="P30" s="62">
        <v>43684</v>
      </c>
      <c r="Q30" s="48" t="s">
        <v>172</v>
      </c>
      <c r="R30" s="48">
        <v>36</v>
      </c>
      <c r="S30" s="18" t="s">
        <v>211</v>
      </c>
      <c r="T30" s="18"/>
    </row>
    <row r="31" spans="1:20">
      <c r="A31" s="4">
        <v>27</v>
      </c>
      <c r="B31" s="18" t="s">
        <v>62</v>
      </c>
      <c r="C31" s="63" t="s">
        <v>909</v>
      </c>
      <c r="D31" s="18" t="s">
        <v>23</v>
      </c>
      <c r="E31" s="48"/>
      <c r="F31" s="48" t="s">
        <v>152</v>
      </c>
      <c r="G31" s="18">
        <v>21</v>
      </c>
      <c r="H31" s="18">
        <v>18</v>
      </c>
      <c r="I31" s="57">
        <f t="shared" si="0"/>
        <v>39</v>
      </c>
      <c r="J31" s="48">
        <v>9707267899</v>
      </c>
      <c r="K31" s="63" t="s">
        <v>182</v>
      </c>
      <c r="L31" s="18" t="s">
        <v>202</v>
      </c>
      <c r="M31" s="48">
        <v>9864281901</v>
      </c>
      <c r="N31" s="63" t="s">
        <v>227</v>
      </c>
      <c r="O31" s="48" t="s">
        <v>226</v>
      </c>
      <c r="P31" s="62">
        <v>43685</v>
      </c>
      <c r="Q31" s="48" t="s">
        <v>173</v>
      </c>
      <c r="R31" s="48">
        <v>28</v>
      </c>
      <c r="S31" s="18" t="s">
        <v>211</v>
      </c>
      <c r="T31" s="18"/>
    </row>
    <row r="32" spans="1:20">
      <c r="A32" s="4">
        <v>28</v>
      </c>
      <c r="B32" s="18" t="s">
        <v>62</v>
      </c>
      <c r="C32" s="63" t="s">
        <v>910</v>
      </c>
      <c r="D32" s="18" t="s">
        <v>23</v>
      </c>
      <c r="E32" s="48"/>
      <c r="F32" s="48" t="s">
        <v>152</v>
      </c>
      <c r="G32" s="18">
        <v>16</v>
      </c>
      <c r="H32" s="18">
        <v>14</v>
      </c>
      <c r="I32" s="57">
        <f t="shared" si="0"/>
        <v>30</v>
      </c>
      <c r="J32" s="48">
        <v>8822963097</v>
      </c>
      <c r="K32" s="63" t="s">
        <v>182</v>
      </c>
      <c r="L32" s="18" t="s">
        <v>202</v>
      </c>
      <c r="M32" s="48">
        <v>9864281901</v>
      </c>
      <c r="N32" s="63" t="s">
        <v>227</v>
      </c>
      <c r="O32" s="48" t="s">
        <v>226</v>
      </c>
      <c r="P32" s="62">
        <v>43685</v>
      </c>
      <c r="Q32" s="48" t="s">
        <v>173</v>
      </c>
      <c r="R32" s="48">
        <v>28</v>
      </c>
      <c r="S32" s="18" t="s">
        <v>211</v>
      </c>
      <c r="T32" s="18"/>
    </row>
    <row r="33" spans="1:20">
      <c r="A33" s="4">
        <v>29</v>
      </c>
      <c r="B33" s="18" t="s">
        <v>62</v>
      </c>
      <c r="C33" s="63" t="s">
        <v>911</v>
      </c>
      <c r="D33" s="18" t="s">
        <v>23</v>
      </c>
      <c r="E33" s="48"/>
      <c r="F33" s="48" t="s">
        <v>152</v>
      </c>
      <c r="G33" s="18">
        <v>32</v>
      </c>
      <c r="H33" s="18">
        <v>35</v>
      </c>
      <c r="I33" s="57">
        <f t="shared" si="0"/>
        <v>67</v>
      </c>
      <c r="J33" s="48">
        <v>9706253945</v>
      </c>
      <c r="K33" s="63" t="s">
        <v>182</v>
      </c>
      <c r="L33" s="18" t="s">
        <v>202</v>
      </c>
      <c r="M33" s="48">
        <v>9864281901</v>
      </c>
      <c r="N33" s="63" t="s">
        <v>227</v>
      </c>
      <c r="O33" s="48" t="s">
        <v>226</v>
      </c>
      <c r="P33" s="62">
        <v>43685</v>
      </c>
      <c r="Q33" s="48" t="s">
        <v>173</v>
      </c>
      <c r="R33" s="48">
        <v>40</v>
      </c>
      <c r="S33" s="18" t="s">
        <v>211</v>
      </c>
      <c r="T33" s="18"/>
    </row>
    <row r="34" spans="1:20">
      <c r="A34" s="4">
        <v>30</v>
      </c>
      <c r="B34" s="18" t="s">
        <v>63</v>
      </c>
      <c r="C34" s="63" t="s">
        <v>908</v>
      </c>
      <c r="D34" s="18"/>
      <c r="E34" s="48"/>
      <c r="F34" s="48" t="s">
        <v>154</v>
      </c>
      <c r="G34" s="18"/>
      <c r="H34" s="18"/>
      <c r="I34" s="57">
        <f t="shared" si="0"/>
        <v>0</v>
      </c>
      <c r="J34" s="48">
        <v>9435323452</v>
      </c>
      <c r="K34" s="63" t="s">
        <v>176</v>
      </c>
      <c r="L34" s="18" t="s">
        <v>194</v>
      </c>
      <c r="M34" s="48">
        <v>8822182958</v>
      </c>
      <c r="N34" s="63" t="s">
        <v>1191</v>
      </c>
      <c r="O34" s="48" t="s">
        <v>1192</v>
      </c>
      <c r="P34" s="62">
        <v>43685</v>
      </c>
      <c r="Q34" s="48" t="s">
        <v>173</v>
      </c>
      <c r="R34" s="48">
        <v>35</v>
      </c>
      <c r="S34" s="18" t="s">
        <v>211</v>
      </c>
      <c r="T34" s="18"/>
    </row>
    <row r="35" spans="1:20">
      <c r="A35" s="4">
        <v>31</v>
      </c>
      <c r="B35" s="18" t="s">
        <v>62</v>
      </c>
      <c r="C35" s="63" t="s">
        <v>912</v>
      </c>
      <c r="D35" s="18" t="s">
        <v>23</v>
      </c>
      <c r="E35" s="48"/>
      <c r="F35" s="48" t="s">
        <v>152</v>
      </c>
      <c r="G35" s="18">
        <v>12</v>
      </c>
      <c r="H35" s="18">
        <v>16</v>
      </c>
      <c r="I35" s="57">
        <f t="shared" si="0"/>
        <v>28</v>
      </c>
      <c r="J35" s="48">
        <v>9706253944</v>
      </c>
      <c r="K35" s="18" t="s">
        <v>191</v>
      </c>
      <c r="L35" s="18" t="s">
        <v>209</v>
      </c>
      <c r="M35" s="48">
        <v>9401273868</v>
      </c>
      <c r="N35" s="63" t="s">
        <v>316</v>
      </c>
      <c r="O35" s="48" t="s">
        <v>315</v>
      </c>
      <c r="P35" s="62">
        <v>43686</v>
      </c>
      <c r="Q35" s="48" t="s">
        <v>174</v>
      </c>
      <c r="R35" s="48">
        <v>35</v>
      </c>
      <c r="S35" s="18" t="s">
        <v>211</v>
      </c>
      <c r="T35" s="18"/>
    </row>
    <row r="36" spans="1:20">
      <c r="A36" s="4">
        <v>32</v>
      </c>
      <c r="B36" s="18" t="s">
        <v>62</v>
      </c>
      <c r="C36" s="63" t="s">
        <v>913</v>
      </c>
      <c r="D36" s="18" t="s">
        <v>23</v>
      </c>
      <c r="E36" s="48"/>
      <c r="F36" s="48" t="s">
        <v>152</v>
      </c>
      <c r="G36" s="18">
        <v>33</v>
      </c>
      <c r="H36" s="18">
        <v>28</v>
      </c>
      <c r="I36" s="57">
        <f t="shared" si="0"/>
        <v>61</v>
      </c>
      <c r="J36" s="48">
        <v>9678922310</v>
      </c>
      <c r="K36" s="18" t="s">
        <v>191</v>
      </c>
      <c r="L36" s="18" t="s">
        <v>209</v>
      </c>
      <c r="M36" s="48">
        <v>9401273868</v>
      </c>
      <c r="N36" s="63" t="s">
        <v>316</v>
      </c>
      <c r="O36" s="48" t="s">
        <v>315</v>
      </c>
      <c r="P36" s="62">
        <v>43686</v>
      </c>
      <c r="Q36" s="48" t="s">
        <v>174</v>
      </c>
      <c r="R36" s="48">
        <v>35</v>
      </c>
      <c r="S36" s="18" t="s">
        <v>211</v>
      </c>
      <c r="T36" s="18"/>
    </row>
    <row r="37" spans="1:20">
      <c r="A37" s="4">
        <v>33</v>
      </c>
      <c r="B37" s="18" t="s">
        <v>62</v>
      </c>
      <c r="C37" s="63" t="s">
        <v>914</v>
      </c>
      <c r="D37" s="18" t="s">
        <v>23</v>
      </c>
      <c r="E37" s="48"/>
      <c r="F37" s="48" t="s">
        <v>152</v>
      </c>
      <c r="G37" s="18">
        <v>19</v>
      </c>
      <c r="H37" s="18">
        <v>30</v>
      </c>
      <c r="I37" s="57">
        <f t="shared" si="0"/>
        <v>49</v>
      </c>
      <c r="J37" s="48">
        <v>8822335671</v>
      </c>
      <c r="K37" s="18" t="s">
        <v>191</v>
      </c>
      <c r="L37" s="18" t="s">
        <v>209</v>
      </c>
      <c r="M37" s="48">
        <v>9401273868</v>
      </c>
      <c r="N37" s="63" t="s">
        <v>316</v>
      </c>
      <c r="O37" s="48" t="s">
        <v>315</v>
      </c>
      <c r="P37" s="62">
        <v>43686</v>
      </c>
      <c r="Q37" s="48" t="s">
        <v>174</v>
      </c>
      <c r="R37" s="48">
        <v>35</v>
      </c>
      <c r="S37" s="18" t="s">
        <v>211</v>
      </c>
      <c r="T37" s="18"/>
    </row>
    <row r="38" spans="1:20">
      <c r="A38" s="4">
        <v>34</v>
      </c>
      <c r="B38" s="18" t="s">
        <v>63</v>
      </c>
      <c r="C38" s="63" t="s">
        <v>908</v>
      </c>
      <c r="D38" s="18"/>
      <c r="E38" s="48"/>
      <c r="F38" s="48" t="s">
        <v>154</v>
      </c>
      <c r="G38" s="18"/>
      <c r="H38" s="18"/>
      <c r="I38" s="57">
        <f t="shared" si="0"/>
        <v>0</v>
      </c>
      <c r="J38" s="48">
        <v>9435323452</v>
      </c>
      <c r="K38" s="18" t="s">
        <v>176</v>
      </c>
      <c r="L38" s="18" t="s">
        <v>194</v>
      </c>
      <c r="M38" s="48">
        <v>8822182958</v>
      </c>
      <c r="N38" s="63" t="s">
        <v>1191</v>
      </c>
      <c r="O38" s="48" t="s">
        <v>1192</v>
      </c>
      <c r="P38" s="62">
        <v>43686</v>
      </c>
      <c r="Q38" s="48" t="s">
        <v>174</v>
      </c>
      <c r="R38" s="48">
        <v>35</v>
      </c>
      <c r="S38" s="18" t="s">
        <v>211</v>
      </c>
      <c r="T38" s="18"/>
    </row>
    <row r="39" spans="1:20">
      <c r="A39" s="4">
        <v>35</v>
      </c>
      <c r="B39" s="18" t="s">
        <v>62</v>
      </c>
      <c r="C39" s="63" t="s">
        <v>915</v>
      </c>
      <c r="D39" s="18" t="s">
        <v>23</v>
      </c>
      <c r="E39" s="48"/>
      <c r="F39" s="48" t="s">
        <v>152</v>
      </c>
      <c r="G39" s="18">
        <v>54</v>
      </c>
      <c r="H39" s="18">
        <v>78</v>
      </c>
      <c r="I39" s="57">
        <f t="shared" si="0"/>
        <v>132</v>
      </c>
      <c r="J39" s="48" t="s">
        <v>1293</v>
      </c>
      <c r="K39" s="18" t="s">
        <v>184</v>
      </c>
      <c r="L39" s="18" t="s">
        <v>206</v>
      </c>
      <c r="M39" s="48">
        <v>8011796038</v>
      </c>
      <c r="N39" s="63" t="s">
        <v>320</v>
      </c>
      <c r="O39" s="48" t="s">
        <v>319</v>
      </c>
      <c r="P39" s="62">
        <v>43690</v>
      </c>
      <c r="Q39" s="48" t="s">
        <v>171</v>
      </c>
      <c r="R39" s="48">
        <v>35</v>
      </c>
      <c r="S39" s="18" t="s">
        <v>211</v>
      </c>
      <c r="T39" s="18"/>
    </row>
    <row r="40" spans="1:20">
      <c r="A40" s="4">
        <v>36</v>
      </c>
      <c r="B40" s="18" t="s">
        <v>63</v>
      </c>
      <c r="C40" s="63" t="s">
        <v>908</v>
      </c>
      <c r="D40" s="18"/>
      <c r="E40" s="48"/>
      <c r="F40" s="48" t="s">
        <v>154</v>
      </c>
      <c r="G40" s="18"/>
      <c r="H40" s="18"/>
      <c r="I40" s="57">
        <f t="shared" si="0"/>
        <v>0</v>
      </c>
      <c r="J40" s="48">
        <v>9435323452</v>
      </c>
      <c r="K40" s="18" t="s">
        <v>176</v>
      </c>
      <c r="L40" s="18" t="s">
        <v>194</v>
      </c>
      <c r="M40" s="48">
        <v>8822182958</v>
      </c>
      <c r="N40" s="63" t="s">
        <v>1191</v>
      </c>
      <c r="O40" s="48" t="s">
        <v>1192</v>
      </c>
      <c r="P40" s="62">
        <v>43690</v>
      </c>
      <c r="Q40" s="48" t="s">
        <v>171</v>
      </c>
      <c r="R40" s="48">
        <v>35</v>
      </c>
      <c r="S40" s="18" t="s">
        <v>211</v>
      </c>
      <c r="T40" s="18"/>
    </row>
    <row r="41" spans="1:20">
      <c r="A41" s="4">
        <v>37</v>
      </c>
      <c r="B41" s="18" t="s">
        <v>62</v>
      </c>
      <c r="C41" s="63" t="s">
        <v>916</v>
      </c>
      <c r="D41" s="18" t="s">
        <v>23</v>
      </c>
      <c r="E41" s="48"/>
      <c r="F41" s="48" t="s">
        <v>152</v>
      </c>
      <c r="G41" s="18">
        <v>58</v>
      </c>
      <c r="H41" s="18">
        <v>55</v>
      </c>
      <c r="I41" s="57">
        <f t="shared" si="0"/>
        <v>113</v>
      </c>
      <c r="J41" s="48">
        <v>9854624416</v>
      </c>
      <c r="K41" s="18" t="s">
        <v>195</v>
      </c>
      <c r="L41" s="18" t="s">
        <v>207</v>
      </c>
      <c r="M41" s="48">
        <v>9859802447</v>
      </c>
      <c r="N41" s="63" t="s">
        <v>308</v>
      </c>
      <c r="O41" s="48" t="s">
        <v>307</v>
      </c>
      <c r="P41" s="62">
        <v>43691</v>
      </c>
      <c r="Q41" s="48" t="s">
        <v>172</v>
      </c>
      <c r="R41" s="48">
        <v>40</v>
      </c>
      <c r="S41" s="18" t="s">
        <v>211</v>
      </c>
      <c r="T41" s="18"/>
    </row>
    <row r="42" spans="1:20">
      <c r="A42" s="4">
        <v>38</v>
      </c>
      <c r="B42" s="18" t="s">
        <v>63</v>
      </c>
      <c r="C42" s="63" t="s">
        <v>917</v>
      </c>
      <c r="D42" s="18" t="s">
        <v>23</v>
      </c>
      <c r="E42" s="48"/>
      <c r="F42" s="48" t="s">
        <v>153</v>
      </c>
      <c r="G42" s="18">
        <v>61</v>
      </c>
      <c r="H42" s="18">
        <v>79</v>
      </c>
      <c r="I42" s="57">
        <f t="shared" si="0"/>
        <v>140</v>
      </c>
      <c r="J42" s="48" t="s">
        <v>1294</v>
      </c>
      <c r="K42" s="18" t="s">
        <v>347</v>
      </c>
      <c r="L42" s="18" t="s">
        <v>348</v>
      </c>
      <c r="M42" s="48">
        <v>9957963623</v>
      </c>
      <c r="N42" s="63" t="s">
        <v>360</v>
      </c>
      <c r="O42" s="48" t="s">
        <v>359</v>
      </c>
      <c r="P42" s="62">
        <v>43691</v>
      </c>
      <c r="Q42" s="48" t="s">
        <v>172</v>
      </c>
      <c r="R42" s="48">
        <v>40</v>
      </c>
      <c r="S42" s="18" t="s">
        <v>211</v>
      </c>
      <c r="T42" s="18"/>
    </row>
    <row r="43" spans="1:20">
      <c r="A43" s="4">
        <v>39</v>
      </c>
      <c r="B43" s="18" t="s">
        <v>62</v>
      </c>
      <c r="C43" s="63" t="s">
        <v>918</v>
      </c>
      <c r="D43" s="18" t="s">
        <v>23</v>
      </c>
      <c r="E43" s="48"/>
      <c r="F43" s="48" t="s">
        <v>154</v>
      </c>
      <c r="G43" s="18"/>
      <c r="H43" s="18">
        <v>131</v>
      </c>
      <c r="I43" s="57">
        <f t="shared" si="0"/>
        <v>131</v>
      </c>
      <c r="J43" s="48" t="s">
        <v>166</v>
      </c>
      <c r="K43" s="18" t="s">
        <v>184</v>
      </c>
      <c r="L43" s="18" t="s">
        <v>206</v>
      </c>
      <c r="M43" s="48">
        <v>8011796038</v>
      </c>
      <c r="N43" s="63" t="s">
        <v>320</v>
      </c>
      <c r="O43" s="48" t="s">
        <v>319</v>
      </c>
      <c r="P43" s="62">
        <v>43693</v>
      </c>
      <c r="Q43" s="48" t="s">
        <v>174</v>
      </c>
      <c r="R43" s="48">
        <v>40</v>
      </c>
      <c r="S43" s="18" t="s">
        <v>211</v>
      </c>
      <c r="T43" s="18"/>
    </row>
    <row r="44" spans="1:20">
      <c r="A44" s="4">
        <v>40</v>
      </c>
      <c r="B44" s="18" t="s">
        <v>63</v>
      </c>
      <c r="C44" s="63" t="s">
        <v>919</v>
      </c>
      <c r="D44" s="18" t="s">
        <v>25</v>
      </c>
      <c r="E44" s="48"/>
      <c r="F44" s="48"/>
      <c r="G44" s="18">
        <v>5</v>
      </c>
      <c r="H44" s="18">
        <v>13</v>
      </c>
      <c r="I44" s="57">
        <f t="shared" si="0"/>
        <v>18</v>
      </c>
      <c r="J44" s="48">
        <v>8486016509</v>
      </c>
      <c r="K44" s="63" t="s">
        <v>190</v>
      </c>
      <c r="L44" s="63" t="s">
        <v>200</v>
      </c>
      <c r="M44" s="48">
        <v>9401450520</v>
      </c>
      <c r="N44" s="63" t="s">
        <v>338</v>
      </c>
      <c r="O44" s="48" t="s">
        <v>337</v>
      </c>
      <c r="P44" s="62">
        <v>43693</v>
      </c>
      <c r="Q44" s="48" t="s">
        <v>174</v>
      </c>
      <c r="R44" s="48">
        <v>60</v>
      </c>
      <c r="S44" s="18" t="s">
        <v>211</v>
      </c>
      <c r="T44" s="18"/>
    </row>
    <row r="45" spans="1:20">
      <c r="A45" s="4">
        <v>41</v>
      </c>
      <c r="B45" s="18" t="s">
        <v>63</v>
      </c>
      <c r="C45" s="63" t="s">
        <v>920</v>
      </c>
      <c r="D45" s="18" t="s">
        <v>25</v>
      </c>
      <c r="E45" s="48"/>
      <c r="F45" s="48"/>
      <c r="G45" s="18">
        <v>9</v>
      </c>
      <c r="H45" s="18">
        <v>4</v>
      </c>
      <c r="I45" s="57">
        <f t="shared" si="0"/>
        <v>13</v>
      </c>
      <c r="J45" s="48">
        <v>9707049204</v>
      </c>
      <c r="K45" s="18" t="s">
        <v>190</v>
      </c>
      <c r="L45" s="63" t="s">
        <v>200</v>
      </c>
      <c r="M45" s="48">
        <v>9401450520</v>
      </c>
      <c r="N45" s="63" t="s">
        <v>338</v>
      </c>
      <c r="O45" s="48" t="s">
        <v>337</v>
      </c>
      <c r="P45" s="62">
        <v>43693</v>
      </c>
      <c r="Q45" s="48" t="s">
        <v>174</v>
      </c>
      <c r="R45" s="48">
        <v>50</v>
      </c>
      <c r="S45" s="18" t="s">
        <v>211</v>
      </c>
      <c r="T45" s="18"/>
    </row>
    <row r="46" spans="1:20">
      <c r="A46" s="4">
        <v>42</v>
      </c>
      <c r="B46" s="18" t="s">
        <v>63</v>
      </c>
      <c r="C46" s="63" t="s">
        <v>921</v>
      </c>
      <c r="D46" s="18" t="s">
        <v>25</v>
      </c>
      <c r="E46" s="48"/>
      <c r="F46" s="48"/>
      <c r="G46" s="18">
        <v>9</v>
      </c>
      <c r="H46" s="18">
        <v>10</v>
      </c>
      <c r="I46" s="57">
        <f t="shared" si="0"/>
        <v>19</v>
      </c>
      <c r="J46" s="48">
        <v>8753974039</v>
      </c>
      <c r="K46" s="18" t="s">
        <v>190</v>
      </c>
      <c r="L46" s="63" t="s">
        <v>200</v>
      </c>
      <c r="M46" s="48">
        <v>9401450520</v>
      </c>
      <c r="N46" s="63" t="s">
        <v>338</v>
      </c>
      <c r="O46" s="48" t="s">
        <v>337</v>
      </c>
      <c r="P46" s="62">
        <v>43693</v>
      </c>
      <c r="Q46" s="48" t="s">
        <v>174</v>
      </c>
      <c r="R46" s="48">
        <v>40</v>
      </c>
      <c r="S46" s="18" t="s">
        <v>211</v>
      </c>
      <c r="T46" s="18"/>
    </row>
    <row r="47" spans="1:20">
      <c r="A47" s="4">
        <v>43</v>
      </c>
      <c r="B47" s="18" t="s">
        <v>63</v>
      </c>
      <c r="C47" s="63" t="s">
        <v>922</v>
      </c>
      <c r="D47" s="18" t="s">
        <v>25</v>
      </c>
      <c r="E47" s="48"/>
      <c r="F47" s="48"/>
      <c r="G47" s="18">
        <v>15</v>
      </c>
      <c r="H47" s="18">
        <v>22</v>
      </c>
      <c r="I47" s="57">
        <f t="shared" si="0"/>
        <v>37</v>
      </c>
      <c r="J47" s="48">
        <v>8753974039</v>
      </c>
      <c r="K47" s="18" t="s">
        <v>190</v>
      </c>
      <c r="L47" s="63" t="s">
        <v>200</v>
      </c>
      <c r="M47" s="48">
        <v>9401450520</v>
      </c>
      <c r="N47" s="63" t="s">
        <v>338</v>
      </c>
      <c r="O47" s="48" t="s">
        <v>337</v>
      </c>
      <c r="P47" s="62">
        <v>43693</v>
      </c>
      <c r="Q47" s="48" t="s">
        <v>174</v>
      </c>
      <c r="R47" s="48">
        <v>40</v>
      </c>
      <c r="S47" s="18" t="s">
        <v>211</v>
      </c>
      <c r="T47" s="18"/>
    </row>
    <row r="48" spans="1:20">
      <c r="A48" s="4">
        <v>44</v>
      </c>
      <c r="B48" s="18" t="s">
        <v>63</v>
      </c>
      <c r="C48" s="63" t="s">
        <v>923</v>
      </c>
      <c r="D48" s="18" t="s">
        <v>25</v>
      </c>
      <c r="E48" s="48"/>
      <c r="F48" s="48"/>
      <c r="G48" s="18">
        <v>5</v>
      </c>
      <c r="H48" s="18">
        <v>10</v>
      </c>
      <c r="I48" s="57">
        <f t="shared" si="0"/>
        <v>15</v>
      </c>
      <c r="J48" s="48">
        <v>8011434337</v>
      </c>
      <c r="K48" s="18" t="s">
        <v>190</v>
      </c>
      <c r="L48" s="63" t="s">
        <v>200</v>
      </c>
      <c r="M48" s="48">
        <v>9401450520</v>
      </c>
      <c r="N48" s="63" t="s">
        <v>340</v>
      </c>
      <c r="O48" s="48" t="s">
        <v>339</v>
      </c>
      <c r="P48" s="62">
        <v>43693</v>
      </c>
      <c r="Q48" s="48" t="s">
        <v>174</v>
      </c>
      <c r="R48" s="48">
        <v>14</v>
      </c>
      <c r="S48" s="18" t="s">
        <v>211</v>
      </c>
      <c r="T48" s="18"/>
    </row>
    <row r="49" spans="1:20">
      <c r="A49" s="4">
        <v>45</v>
      </c>
      <c r="B49" s="18" t="s">
        <v>63</v>
      </c>
      <c r="C49" s="63" t="s">
        <v>924</v>
      </c>
      <c r="D49" s="18" t="s">
        <v>25</v>
      </c>
      <c r="E49" s="48"/>
      <c r="F49" s="48"/>
      <c r="G49" s="18">
        <v>17</v>
      </c>
      <c r="H49" s="18">
        <v>15</v>
      </c>
      <c r="I49" s="57">
        <f t="shared" si="0"/>
        <v>32</v>
      </c>
      <c r="J49" s="48" t="s">
        <v>166</v>
      </c>
      <c r="K49" s="18" t="s">
        <v>190</v>
      </c>
      <c r="L49" s="63" t="s">
        <v>200</v>
      </c>
      <c r="M49" s="48">
        <v>9401450520</v>
      </c>
      <c r="N49" s="63" t="s">
        <v>338</v>
      </c>
      <c r="O49" s="48" t="s">
        <v>337</v>
      </c>
      <c r="P49" s="62">
        <v>43693</v>
      </c>
      <c r="Q49" s="48" t="s">
        <v>174</v>
      </c>
      <c r="R49" s="48">
        <v>14</v>
      </c>
      <c r="S49" s="18" t="s">
        <v>211</v>
      </c>
      <c r="T49" s="18"/>
    </row>
    <row r="50" spans="1:20">
      <c r="A50" s="4">
        <v>46</v>
      </c>
      <c r="B50" s="18" t="s">
        <v>62</v>
      </c>
      <c r="C50" s="63" t="s">
        <v>925</v>
      </c>
      <c r="D50" s="18" t="s">
        <v>25</v>
      </c>
      <c r="E50" s="48"/>
      <c r="F50" s="48"/>
      <c r="G50" s="18">
        <v>9</v>
      </c>
      <c r="H50" s="18">
        <v>11</v>
      </c>
      <c r="I50" s="57">
        <f t="shared" si="0"/>
        <v>20</v>
      </c>
      <c r="J50" s="48">
        <v>9706450729</v>
      </c>
      <c r="K50" s="18" t="s">
        <v>521</v>
      </c>
      <c r="L50" s="63" t="s">
        <v>1060</v>
      </c>
      <c r="M50" s="48">
        <v>9957644925</v>
      </c>
      <c r="N50" s="63" t="s">
        <v>1109</v>
      </c>
      <c r="O50" s="48" t="s">
        <v>1110</v>
      </c>
      <c r="P50" s="62">
        <v>43694</v>
      </c>
      <c r="Q50" s="48" t="s">
        <v>175</v>
      </c>
      <c r="R50" s="48">
        <v>14</v>
      </c>
      <c r="S50" s="18" t="s">
        <v>211</v>
      </c>
      <c r="T50" s="18"/>
    </row>
    <row r="51" spans="1:20">
      <c r="A51" s="4">
        <v>47</v>
      </c>
      <c r="B51" s="18" t="s">
        <v>62</v>
      </c>
      <c r="C51" s="63" t="s">
        <v>804</v>
      </c>
      <c r="D51" s="18" t="s">
        <v>25</v>
      </c>
      <c r="E51" s="48"/>
      <c r="F51" s="48"/>
      <c r="G51" s="18">
        <v>8</v>
      </c>
      <c r="H51" s="18">
        <v>14</v>
      </c>
      <c r="I51" s="57">
        <f t="shared" si="0"/>
        <v>22</v>
      </c>
      <c r="J51" s="48">
        <v>8876405516</v>
      </c>
      <c r="K51" s="18" t="s">
        <v>521</v>
      </c>
      <c r="L51" s="18" t="s">
        <v>1060</v>
      </c>
      <c r="M51" s="48">
        <v>9957644925</v>
      </c>
      <c r="N51" s="63" t="s">
        <v>1109</v>
      </c>
      <c r="O51" s="48" t="s">
        <v>1110</v>
      </c>
      <c r="P51" s="62">
        <v>43694</v>
      </c>
      <c r="Q51" s="48" t="s">
        <v>175</v>
      </c>
      <c r="R51" s="48">
        <v>15</v>
      </c>
      <c r="S51" s="18" t="s">
        <v>211</v>
      </c>
      <c r="T51" s="18"/>
    </row>
    <row r="52" spans="1:20">
      <c r="A52" s="4">
        <v>48</v>
      </c>
      <c r="B52" s="18" t="s">
        <v>62</v>
      </c>
      <c r="C52" s="63" t="s">
        <v>819</v>
      </c>
      <c r="D52" s="18" t="s">
        <v>25</v>
      </c>
      <c r="E52" s="48"/>
      <c r="F52" s="48"/>
      <c r="G52" s="18">
        <v>6</v>
      </c>
      <c r="H52" s="18">
        <v>15</v>
      </c>
      <c r="I52" s="57">
        <f t="shared" si="0"/>
        <v>21</v>
      </c>
      <c r="J52" s="48">
        <v>9577385150</v>
      </c>
      <c r="K52" s="18" t="s">
        <v>521</v>
      </c>
      <c r="L52" s="18" t="s">
        <v>1060</v>
      </c>
      <c r="M52" s="48">
        <v>9957644925</v>
      </c>
      <c r="N52" s="63" t="s">
        <v>1109</v>
      </c>
      <c r="O52" s="48" t="s">
        <v>1110</v>
      </c>
      <c r="P52" s="62">
        <v>43694</v>
      </c>
      <c r="Q52" s="48" t="s">
        <v>175</v>
      </c>
      <c r="R52" s="48">
        <v>40</v>
      </c>
      <c r="S52" s="18" t="s">
        <v>211</v>
      </c>
      <c r="T52" s="18"/>
    </row>
    <row r="53" spans="1:20">
      <c r="A53" s="4">
        <v>49</v>
      </c>
      <c r="B53" s="18" t="s">
        <v>62</v>
      </c>
      <c r="C53" s="63" t="s">
        <v>926</v>
      </c>
      <c r="D53" s="18" t="s">
        <v>25</v>
      </c>
      <c r="E53" s="48"/>
      <c r="F53" s="48"/>
      <c r="G53" s="18">
        <v>9</v>
      </c>
      <c r="H53" s="18">
        <v>8</v>
      </c>
      <c r="I53" s="57">
        <f t="shared" si="0"/>
        <v>17</v>
      </c>
      <c r="J53" s="48">
        <v>9678706292</v>
      </c>
      <c r="K53" s="18" t="s">
        <v>521</v>
      </c>
      <c r="L53" s="18" t="s">
        <v>1060</v>
      </c>
      <c r="M53" s="48">
        <v>9957644925</v>
      </c>
      <c r="N53" s="63" t="s">
        <v>1109</v>
      </c>
      <c r="O53" s="48" t="s">
        <v>1110</v>
      </c>
      <c r="P53" s="62">
        <v>43694</v>
      </c>
      <c r="Q53" s="48" t="s">
        <v>175</v>
      </c>
      <c r="R53" s="48">
        <v>40</v>
      </c>
      <c r="S53" s="18" t="s">
        <v>211</v>
      </c>
      <c r="T53" s="18"/>
    </row>
    <row r="54" spans="1:20">
      <c r="A54" s="4">
        <v>50</v>
      </c>
      <c r="B54" s="18" t="s">
        <v>62</v>
      </c>
      <c r="C54" s="63" t="s">
        <v>927</v>
      </c>
      <c r="D54" s="18" t="s">
        <v>25</v>
      </c>
      <c r="E54" s="48"/>
      <c r="F54" s="48"/>
      <c r="G54" s="18">
        <v>7</v>
      </c>
      <c r="H54" s="18">
        <v>13</v>
      </c>
      <c r="I54" s="57">
        <f t="shared" si="0"/>
        <v>20</v>
      </c>
      <c r="J54" s="48"/>
      <c r="K54" s="18" t="s">
        <v>521</v>
      </c>
      <c r="L54" s="18" t="s">
        <v>1060</v>
      </c>
      <c r="M54" s="48">
        <v>9957644925</v>
      </c>
      <c r="N54" s="63" t="s">
        <v>1109</v>
      </c>
      <c r="O54" s="48" t="s">
        <v>1110</v>
      </c>
      <c r="P54" s="62">
        <v>43694</v>
      </c>
      <c r="Q54" s="48" t="s">
        <v>175</v>
      </c>
      <c r="R54" s="48">
        <v>35</v>
      </c>
      <c r="S54" s="18" t="s">
        <v>211</v>
      </c>
      <c r="T54" s="18"/>
    </row>
    <row r="55" spans="1:20">
      <c r="A55" s="4">
        <v>51</v>
      </c>
      <c r="B55" s="18" t="s">
        <v>62</v>
      </c>
      <c r="C55" s="63" t="s">
        <v>928</v>
      </c>
      <c r="D55" s="18" t="s">
        <v>25</v>
      </c>
      <c r="E55" s="48"/>
      <c r="F55" s="48"/>
      <c r="G55" s="18">
        <v>8</v>
      </c>
      <c r="H55" s="18">
        <v>15</v>
      </c>
      <c r="I55" s="57">
        <f t="shared" si="0"/>
        <v>23</v>
      </c>
      <c r="J55" s="48"/>
      <c r="K55" s="18" t="s">
        <v>521</v>
      </c>
      <c r="L55" s="18" t="s">
        <v>1060</v>
      </c>
      <c r="M55" s="48">
        <v>9957644925</v>
      </c>
      <c r="N55" s="63" t="s">
        <v>1109</v>
      </c>
      <c r="O55" s="48" t="s">
        <v>1110</v>
      </c>
      <c r="P55" s="62">
        <v>43694</v>
      </c>
      <c r="Q55" s="48" t="s">
        <v>175</v>
      </c>
      <c r="R55" s="48">
        <v>35</v>
      </c>
      <c r="S55" s="18" t="s">
        <v>211</v>
      </c>
      <c r="T55" s="18"/>
    </row>
    <row r="56" spans="1:20">
      <c r="A56" s="4">
        <v>52</v>
      </c>
      <c r="B56" s="18" t="s">
        <v>62</v>
      </c>
      <c r="C56" s="63" t="s">
        <v>929</v>
      </c>
      <c r="D56" s="18" t="s">
        <v>25</v>
      </c>
      <c r="E56" s="48"/>
      <c r="F56" s="48"/>
      <c r="G56" s="18">
        <v>9</v>
      </c>
      <c r="H56" s="18">
        <v>13</v>
      </c>
      <c r="I56" s="57">
        <f t="shared" si="0"/>
        <v>22</v>
      </c>
      <c r="J56" s="48">
        <v>8134911483</v>
      </c>
      <c r="K56" s="63" t="s">
        <v>1202</v>
      </c>
      <c r="L56" s="18" t="s">
        <v>205</v>
      </c>
      <c r="M56" s="48">
        <v>9613685994</v>
      </c>
      <c r="N56" s="63" t="s">
        <v>1314</v>
      </c>
      <c r="O56" s="48">
        <v>6026204657</v>
      </c>
      <c r="P56" s="62">
        <v>43694</v>
      </c>
      <c r="Q56" s="48" t="s">
        <v>175</v>
      </c>
      <c r="R56" s="48">
        <v>35</v>
      </c>
      <c r="S56" s="18" t="s">
        <v>211</v>
      </c>
      <c r="T56" s="18"/>
    </row>
    <row r="57" spans="1:20">
      <c r="A57" s="4">
        <v>53</v>
      </c>
      <c r="B57" s="18" t="s">
        <v>63</v>
      </c>
      <c r="C57" s="63" t="s">
        <v>930</v>
      </c>
      <c r="D57" s="18" t="s">
        <v>25</v>
      </c>
      <c r="E57" s="48"/>
      <c r="F57" s="48"/>
      <c r="G57" s="18">
        <v>21</v>
      </c>
      <c r="H57" s="18">
        <v>16</v>
      </c>
      <c r="I57" s="57">
        <f t="shared" si="0"/>
        <v>37</v>
      </c>
      <c r="J57" s="48">
        <v>9707706132</v>
      </c>
      <c r="K57" s="18" t="s">
        <v>184</v>
      </c>
      <c r="L57" s="18" t="s">
        <v>206</v>
      </c>
      <c r="M57" s="48">
        <v>8011796038</v>
      </c>
      <c r="N57" s="63" t="s">
        <v>320</v>
      </c>
      <c r="O57" s="48" t="s">
        <v>319</v>
      </c>
      <c r="P57" s="62">
        <v>43694</v>
      </c>
      <c r="Q57" s="48" t="s">
        <v>175</v>
      </c>
      <c r="R57" s="48">
        <v>28</v>
      </c>
      <c r="S57" s="18" t="s">
        <v>211</v>
      </c>
      <c r="T57" s="18"/>
    </row>
    <row r="58" spans="1:20">
      <c r="A58" s="4">
        <v>54</v>
      </c>
      <c r="B58" s="18" t="s">
        <v>63</v>
      </c>
      <c r="C58" s="63" t="s">
        <v>931</v>
      </c>
      <c r="D58" s="18" t="s">
        <v>25</v>
      </c>
      <c r="E58" s="48"/>
      <c r="F58" s="48"/>
      <c r="G58" s="18">
        <v>27</v>
      </c>
      <c r="H58" s="18">
        <v>24</v>
      </c>
      <c r="I58" s="57">
        <f t="shared" si="0"/>
        <v>51</v>
      </c>
      <c r="J58" s="48">
        <v>9954526022</v>
      </c>
      <c r="K58" s="18" t="s">
        <v>184</v>
      </c>
      <c r="L58" s="18" t="s">
        <v>206</v>
      </c>
      <c r="M58" s="48">
        <v>8011796038</v>
      </c>
      <c r="N58" s="63" t="s">
        <v>320</v>
      </c>
      <c r="O58" s="48" t="s">
        <v>319</v>
      </c>
      <c r="P58" s="62">
        <v>43694</v>
      </c>
      <c r="Q58" s="48" t="s">
        <v>175</v>
      </c>
      <c r="R58" s="48">
        <v>28</v>
      </c>
      <c r="S58" s="18" t="s">
        <v>211</v>
      </c>
      <c r="T58" s="18"/>
    </row>
    <row r="59" spans="1:20">
      <c r="A59" s="4">
        <v>55</v>
      </c>
      <c r="B59" s="18" t="s">
        <v>63</v>
      </c>
      <c r="C59" s="63" t="s">
        <v>932</v>
      </c>
      <c r="D59" s="18" t="s">
        <v>25</v>
      </c>
      <c r="E59" s="48"/>
      <c r="F59" s="48"/>
      <c r="G59" s="18">
        <v>18</v>
      </c>
      <c r="H59" s="18">
        <v>21</v>
      </c>
      <c r="I59" s="57">
        <f t="shared" si="0"/>
        <v>39</v>
      </c>
      <c r="J59" s="48">
        <v>9678362755</v>
      </c>
      <c r="K59" s="18" t="s">
        <v>184</v>
      </c>
      <c r="L59" s="18" t="s">
        <v>206</v>
      </c>
      <c r="M59" s="48">
        <v>8011796038</v>
      </c>
      <c r="N59" s="63" t="s">
        <v>320</v>
      </c>
      <c r="O59" s="48" t="s">
        <v>319</v>
      </c>
      <c r="P59" s="62">
        <v>43694</v>
      </c>
      <c r="Q59" s="48" t="s">
        <v>175</v>
      </c>
      <c r="R59" s="48">
        <v>28</v>
      </c>
      <c r="S59" s="18" t="s">
        <v>211</v>
      </c>
      <c r="T59" s="18"/>
    </row>
    <row r="60" spans="1:20">
      <c r="A60" s="4">
        <v>56</v>
      </c>
      <c r="B60" s="18" t="s">
        <v>62</v>
      </c>
      <c r="C60" s="63" t="s">
        <v>933</v>
      </c>
      <c r="D60" s="18" t="s">
        <v>25</v>
      </c>
      <c r="E60" s="48"/>
      <c r="F60" s="48"/>
      <c r="G60" s="18">
        <v>8</v>
      </c>
      <c r="H60" s="18">
        <v>11</v>
      </c>
      <c r="I60" s="57">
        <f t="shared" si="0"/>
        <v>19</v>
      </c>
      <c r="J60" s="48">
        <v>9707754842</v>
      </c>
      <c r="K60" s="18" t="s">
        <v>521</v>
      </c>
      <c r="L60" s="18" t="s">
        <v>1060</v>
      </c>
      <c r="M60" s="48">
        <v>9957644925</v>
      </c>
      <c r="N60" s="63" t="s">
        <v>1109</v>
      </c>
      <c r="O60" s="48" t="s">
        <v>1110</v>
      </c>
      <c r="P60" s="62">
        <v>43696</v>
      </c>
      <c r="Q60" s="48" t="s">
        <v>170</v>
      </c>
      <c r="R60" s="48">
        <v>33</v>
      </c>
      <c r="S60" s="18" t="s">
        <v>211</v>
      </c>
      <c r="T60" s="18"/>
    </row>
    <row r="61" spans="1:20">
      <c r="A61" s="4">
        <v>57</v>
      </c>
      <c r="B61" s="18" t="s">
        <v>62</v>
      </c>
      <c r="C61" s="63" t="s">
        <v>934</v>
      </c>
      <c r="D61" s="18" t="s">
        <v>25</v>
      </c>
      <c r="E61" s="48"/>
      <c r="F61" s="48"/>
      <c r="G61" s="18">
        <v>10</v>
      </c>
      <c r="H61" s="18">
        <v>13</v>
      </c>
      <c r="I61" s="57">
        <f t="shared" si="0"/>
        <v>23</v>
      </c>
      <c r="J61" s="48">
        <v>8011085476</v>
      </c>
      <c r="K61" s="18" t="s">
        <v>521</v>
      </c>
      <c r="L61" s="18" t="s">
        <v>1060</v>
      </c>
      <c r="M61" s="48">
        <v>9957644925</v>
      </c>
      <c r="N61" s="63" t="s">
        <v>1109</v>
      </c>
      <c r="O61" s="48" t="s">
        <v>1110</v>
      </c>
      <c r="P61" s="62">
        <v>43696</v>
      </c>
      <c r="Q61" s="48" t="s">
        <v>170</v>
      </c>
      <c r="R61" s="48">
        <v>40</v>
      </c>
      <c r="S61" s="18" t="s">
        <v>211</v>
      </c>
      <c r="T61" s="18"/>
    </row>
    <row r="62" spans="1:20">
      <c r="A62" s="4">
        <v>58</v>
      </c>
      <c r="B62" s="18" t="s">
        <v>62</v>
      </c>
      <c r="C62" s="63" t="s">
        <v>935</v>
      </c>
      <c r="D62" s="18" t="s">
        <v>25</v>
      </c>
      <c r="E62" s="48"/>
      <c r="F62" s="48"/>
      <c r="G62" s="18">
        <v>8</v>
      </c>
      <c r="H62" s="18">
        <v>12</v>
      </c>
      <c r="I62" s="57">
        <f t="shared" si="0"/>
        <v>20</v>
      </c>
      <c r="J62" s="48">
        <v>9707873410</v>
      </c>
      <c r="K62" s="18" t="s">
        <v>521</v>
      </c>
      <c r="L62" s="18" t="s">
        <v>1060</v>
      </c>
      <c r="M62" s="48">
        <v>9957644925</v>
      </c>
      <c r="N62" s="63" t="s">
        <v>1109</v>
      </c>
      <c r="O62" s="48" t="s">
        <v>1110</v>
      </c>
      <c r="P62" s="62">
        <v>43696</v>
      </c>
      <c r="Q62" s="48" t="s">
        <v>170</v>
      </c>
      <c r="R62" s="48">
        <v>40</v>
      </c>
      <c r="S62" s="18" t="s">
        <v>211</v>
      </c>
      <c r="T62" s="18"/>
    </row>
    <row r="63" spans="1:20">
      <c r="A63" s="4">
        <v>59</v>
      </c>
      <c r="B63" s="18" t="s">
        <v>62</v>
      </c>
      <c r="C63" s="63" t="s">
        <v>936</v>
      </c>
      <c r="D63" s="18" t="s">
        <v>25</v>
      </c>
      <c r="E63" s="48"/>
      <c r="F63" s="48"/>
      <c r="G63" s="18">
        <v>12</v>
      </c>
      <c r="H63" s="18">
        <v>11</v>
      </c>
      <c r="I63" s="57">
        <f t="shared" si="0"/>
        <v>23</v>
      </c>
      <c r="J63" s="48">
        <v>7896025098</v>
      </c>
      <c r="K63" s="18" t="s">
        <v>192</v>
      </c>
      <c r="L63" s="18" t="s">
        <v>210</v>
      </c>
      <c r="M63" s="48">
        <v>9101317811</v>
      </c>
      <c r="N63" s="63" t="s">
        <v>328</v>
      </c>
      <c r="O63" s="48" t="s">
        <v>327</v>
      </c>
      <c r="P63" s="62">
        <v>43696</v>
      </c>
      <c r="Q63" s="48" t="s">
        <v>170</v>
      </c>
      <c r="R63" s="48">
        <v>55</v>
      </c>
      <c r="S63" s="18" t="s">
        <v>211</v>
      </c>
      <c r="T63" s="18"/>
    </row>
    <row r="64" spans="1:20">
      <c r="A64" s="4">
        <v>60</v>
      </c>
      <c r="B64" s="18" t="s">
        <v>62</v>
      </c>
      <c r="C64" s="63" t="s">
        <v>937</v>
      </c>
      <c r="D64" s="18" t="s">
        <v>25</v>
      </c>
      <c r="E64" s="48"/>
      <c r="F64" s="48"/>
      <c r="G64" s="18">
        <v>12</v>
      </c>
      <c r="H64" s="18">
        <v>10</v>
      </c>
      <c r="I64" s="57">
        <f t="shared" si="0"/>
        <v>22</v>
      </c>
      <c r="J64" s="48">
        <v>9577386079</v>
      </c>
      <c r="K64" s="18" t="s">
        <v>192</v>
      </c>
      <c r="L64" s="18" t="s">
        <v>210</v>
      </c>
      <c r="M64" s="48">
        <v>9101317811</v>
      </c>
      <c r="N64" s="63" t="s">
        <v>328</v>
      </c>
      <c r="O64" s="48" t="s">
        <v>327</v>
      </c>
      <c r="P64" s="62">
        <v>43696</v>
      </c>
      <c r="Q64" s="48" t="s">
        <v>170</v>
      </c>
      <c r="R64" s="48">
        <v>55</v>
      </c>
      <c r="S64" s="18" t="s">
        <v>211</v>
      </c>
      <c r="T64" s="18"/>
    </row>
    <row r="65" spans="1:20">
      <c r="A65" s="4">
        <v>61</v>
      </c>
      <c r="B65" s="18" t="s">
        <v>62</v>
      </c>
      <c r="C65" s="63" t="s">
        <v>938</v>
      </c>
      <c r="D65" s="18" t="s">
        <v>25</v>
      </c>
      <c r="E65" s="48"/>
      <c r="F65" s="48"/>
      <c r="G65" s="18">
        <v>11</v>
      </c>
      <c r="H65" s="18">
        <v>7</v>
      </c>
      <c r="I65" s="57">
        <f t="shared" si="0"/>
        <v>18</v>
      </c>
      <c r="J65" s="48">
        <v>9613715980</v>
      </c>
      <c r="K65" s="18" t="s">
        <v>192</v>
      </c>
      <c r="L65" s="18" t="s">
        <v>210</v>
      </c>
      <c r="M65" s="48">
        <v>9101317811</v>
      </c>
      <c r="N65" s="63" t="s">
        <v>328</v>
      </c>
      <c r="O65" s="48" t="s">
        <v>327</v>
      </c>
      <c r="P65" s="62">
        <v>43696</v>
      </c>
      <c r="Q65" s="48" t="s">
        <v>170</v>
      </c>
      <c r="R65" s="48">
        <v>60</v>
      </c>
      <c r="S65" s="18" t="s">
        <v>211</v>
      </c>
      <c r="T65" s="18"/>
    </row>
    <row r="66" spans="1:20">
      <c r="A66" s="4">
        <v>62</v>
      </c>
      <c r="B66" s="18" t="s">
        <v>62</v>
      </c>
      <c r="C66" s="63" t="s">
        <v>939</v>
      </c>
      <c r="D66" s="18" t="s">
        <v>25</v>
      </c>
      <c r="E66" s="48"/>
      <c r="F66" s="48"/>
      <c r="G66" s="18">
        <v>10</v>
      </c>
      <c r="H66" s="18">
        <v>11</v>
      </c>
      <c r="I66" s="57">
        <f t="shared" si="0"/>
        <v>21</v>
      </c>
      <c r="J66" s="48">
        <v>9957882315</v>
      </c>
      <c r="K66" s="18" t="s">
        <v>192</v>
      </c>
      <c r="L66" s="18" t="s">
        <v>210</v>
      </c>
      <c r="M66" s="48">
        <v>9101317811</v>
      </c>
      <c r="N66" s="63" t="s">
        <v>328</v>
      </c>
      <c r="O66" s="48" t="s">
        <v>327</v>
      </c>
      <c r="P66" s="62">
        <v>43696</v>
      </c>
      <c r="Q66" s="48" t="s">
        <v>170</v>
      </c>
      <c r="R66" s="48">
        <v>50</v>
      </c>
      <c r="S66" s="18" t="s">
        <v>211</v>
      </c>
      <c r="T66" s="18"/>
    </row>
    <row r="67" spans="1:20">
      <c r="A67" s="4">
        <v>63</v>
      </c>
      <c r="B67" s="18" t="s">
        <v>62</v>
      </c>
      <c r="C67" s="63" t="s">
        <v>940</v>
      </c>
      <c r="D67" s="18" t="s">
        <v>25</v>
      </c>
      <c r="E67" s="48"/>
      <c r="F67" s="48"/>
      <c r="G67" s="18">
        <v>9</v>
      </c>
      <c r="H67" s="18">
        <v>11</v>
      </c>
      <c r="I67" s="57">
        <f t="shared" si="0"/>
        <v>20</v>
      </c>
      <c r="J67" s="48">
        <v>8399847944</v>
      </c>
      <c r="K67" s="18" t="s">
        <v>195</v>
      </c>
      <c r="L67" s="18" t="s">
        <v>207</v>
      </c>
      <c r="M67" s="48">
        <v>9859802447</v>
      </c>
      <c r="N67" s="63" t="s">
        <v>308</v>
      </c>
      <c r="O67" s="48" t="s">
        <v>307</v>
      </c>
      <c r="P67" s="62">
        <v>43696</v>
      </c>
      <c r="Q67" s="48" t="s">
        <v>170</v>
      </c>
      <c r="R67" s="48">
        <v>35</v>
      </c>
      <c r="S67" s="18" t="s">
        <v>211</v>
      </c>
      <c r="T67" s="18"/>
    </row>
    <row r="68" spans="1:20">
      <c r="A68" s="4">
        <v>64</v>
      </c>
      <c r="B68" s="18" t="s">
        <v>63</v>
      </c>
      <c r="C68" s="63" t="s">
        <v>941</v>
      </c>
      <c r="D68" s="18" t="s">
        <v>25</v>
      </c>
      <c r="E68" s="48"/>
      <c r="F68" s="48"/>
      <c r="G68" s="18">
        <v>11</v>
      </c>
      <c r="H68" s="18">
        <v>12</v>
      </c>
      <c r="I68" s="57">
        <f t="shared" si="0"/>
        <v>23</v>
      </c>
      <c r="J68" s="48">
        <v>8822183598</v>
      </c>
      <c r="K68" s="18" t="s">
        <v>195</v>
      </c>
      <c r="L68" s="18" t="s">
        <v>207</v>
      </c>
      <c r="M68" s="48">
        <v>9859802447</v>
      </c>
      <c r="N68" s="63" t="s">
        <v>308</v>
      </c>
      <c r="O68" s="48" t="s">
        <v>307</v>
      </c>
      <c r="P68" s="62">
        <v>43696</v>
      </c>
      <c r="Q68" s="48" t="s">
        <v>170</v>
      </c>
      <c r="R68" s="48">
        <v>35</v>
      </c>
      <c r="S68" s="18" t="s">
        <v>211</v>
      </c>
      <c r="T68" s="18"/>
    </row>
    <row r="69" spans="1:20">
      <c r="A69" s="4">
        <v>65</v>
      </c>
      <c r="B69" s="18" t="s">
        <v>63</v>
      </c>
      <c r="C69" s="63" t="s">
        <v>942</v>
      </c>
      <c r="D69" s="18" t="s">
        <v>25</v>
      </c>
      <c r="E69" s="48"/>
      <c r="F69" s="48"/>
      <c r="G69" s="18">
        <v>11</v>
      </c>
      <c r="H69" s="18">
        <v>6</v>
      </c>
      <c r="I69" s="57">
        <f t="shared" si="0"/>
        <v>17</v>
      </c>
      <c r="J69" s="48">
        <v>9401868072</v>
      </c>
      <c r="K69" s="18" t="s">
        <v>195</v>
      </c>
      <c r="L69" s="18" t="s">
        <v>207</v>
      </c>
      <c r="M69" s="48">
        <v>9859802447</v>
      </c>
      <c r="N69" s="63" t="s">
        <v>308</v>
      </c>
      <c r="O69" s="48" t="s">
        <v>307</v>
      </c>
      <c r="P69" s="62">
        <v>43696</v>
      </c>
      <c r="Q69" s="48" t="s">
        <v>170</v>
      </c>
      <c r="R69" s="48">
        <v>35</v>
      </c>
      <c r="S69" s="18" t="s">
        <v>211</v>
      </c>
      <c r="T69" s="18"/>
    </row>
    <row r="70" spans="1:20">
      <c r="A70" s="4">
        <v>66</v>
      </c>
      <c r="B70" s="18" t="s">
        <v>63</v>
      </c>
      <c r="C70" s="63" t="s">
        <v>943</v>
      </c>
      <c r="D70" s="18" t="s">
        <v>25</v>
      </c>
      <c r="E70" s="48"/>
      <c r="F70" s="48"/>
      <c r="G70" s="18">
        <v>13</v>
      </c>
      <c r="H70" s="18">
        <v>10</v>
      </c>
      <c r="I70" s="57">
        <f t="shared" ref="I70:I133" si="1">SUM(G70:H70)</f>
        <v>23</v>
      </c>
      <c r="J70" s="48">
        <v>9954353536</v>
      </c>
      <c r="K70" s="18" t="s">
        <v>195</v>
      </c>
      <c r="L70" s="18" t="s">
        <v>207</v>
      </c>
      <c r="M70" s="48">
        <v>9859802447</v>
      </c>
      <c r="N70" s="63" t="s">
        <v>308</v>
      </c>
      <c r="O70" s="48" t="s">
        <v>307</v>
      </c>
      <c r="P70" s="62">
        <v>43696</v>
      </c>
      <c r="Q70" s="48" t="s">
        <v>170</v>
      </c>
      <c r="R70" s="48">
        <v>35</v>
      </c>
      <c r="S70" s="18" t="s">
        <v>211</v>
      </c>
      <c r="T70" s="18"/>
    </row>
    <row r="71" spans="1:20">
      <c r="A71" s="4">
        <v>67</v>
      </c>
      <c r="B71" s="18" t="s">
        <v>63</v>
      </c>
      <c r="C71" s="63" t="s">
        <v>944</v>
      </c>
      <c r="D71" s="18" t="s">
        <v>25</v>
      </c>
      <c r="E71" s="48"/>
      <c r="F71" s="48"/>
      <c r="G71" s="18">
        <v>9</v>
      </c>
      <c r="H71" s="18">
        <v>16</v>
      </c>
      <c r="I71" s="57">
        <f t="shared" si="1"/>
        <v>25</v>
      </c>
      <c r="J71" s="48">
        <v>9707382302</v>
      </c>
      <c r="K71" s="18" t="s">
        <v>195</v>
      </c>
      <c r="L71" s="18" t="s">
        <v>207</v>
      </c>
      <c r="M71" s="48">
        <v>9859802447</v>
      </c>
      <c r="N71" s="63" t="s">
        <v>308</v>
      </c>
      <c r="O71" s="48" t="s">
        <v>307</v>
      </c>
      <c r="P71" s="62">
        <v>43696</v>
      </c>
      <c r="Q71" s="48" t="s">
        <v>170</v>
      </c>
      <c r="R71" s="48">
        <v>35</v>
      </c>
      <c r="S71" s="18" t="s">
        <v>211</v>
      </c>
      <c r="T71" s="18"/>
    </row>
    <row r="72" spans="1:20">
      <c r="A72" s="4">
        <v>68</v>
      </c>
      <c r="B72" s="18" t="s">
        <v>63</v>
      </c>
      <c r="C72" s="63" t="s">
        <v>511</v>
      </c>
      <c r="D72" s="18" t="s">
        <v>25</v>
      </c>
      <c r="E72" s="48"/>
      <c r="F72" s="48"/>
      <c r="G72" s="18">
        <v>15</v>
      </c>
      <c r="H72" s="18">
        <v>14</v>
      </c>
      <c r="I72" s="57">
        <f t="shared" si="1"/>
        <v>29</v>
      </c>
      <c r="J72" s="48">
        <v>8256045829</v>
      </c>
      <c r="K72" s="18" t="s">
        <v>195</v>
      </c>
      <c r="L72" s="18" t="s">
        <v>207</v>
      </c>
      <c r="M72" s="48">
        <v>9859802447</v>
      </c>
      <c r="N72" s="63" t="s">
        <v>308</v>
      </c>
      <c r="O72" s="48" t="s">
        <v>307</v>
      </c>
      <c r="P72" s="62">
        <v>43696</v>
      </c>
      <c r="Q72" s="48" t="s">
        <v>170</v>
      </c>
      <c r="R72" s="48">
        <v>35</v>
      </c>
      <c r="S72" s="18" t="s">
        <v>211</v>
      </c>
      <c r="T72" s="18"/>
    </row>
    <row r="73" spans="1:20">
      <c r="A73" s="4">
        <v>69</v>
      </c>
      <c r="B73" s="18" t="s">
        <v>63</v>
      </c>
      <c r="C73" s="63" t="s">
        <v>945</v>
      </c>
      <c r="D73" s="18" t="s">
        <v>25</v>
      </c>
      <c r="E73" s="48"/>
      <c r="F73" s="48"/>
      <c r="G73" s="18">
        <v>9</v>
      </c>
      <c r="H73" s="18">
        <v>11</v>
      </c>
      <c r="I73" s="57">
        <f t="shared" si="1"/>
        <v>20</v>
      </c>
      <c r="J73" s="48">
        <v>9613084365</v>
      </c>
      <c r="K73" s="18" t="s">
        <v>195</v>
      </c>
      <c r="L73" s="18" t="s">
        <v>207</v>
      </c>
      <c r="M73" s="48">
        <v>9859802447</v>
      </c>
      <c r="N73" s="63" t="s">
        <v>308</v>
      </c>
      <c r="O73" s="48" t="s">
        <v>307</v>
      </c>
      <c r="P73" s="62">
        <v>43696</v>
      </c>
      <c r="Q73" s="48" t="s">
        <v>170</v>
      </c>
      <c r="R73" s="48">
        <v>35</v>
      </c>
      <c r="S73" s="18" t="s">
        <v>211</v>
      </c>
      <c r="T73" s="18"/>
    </row>
    <row r="74" spans="1:20">
      <c r="A74" s="4">
        <v>70</v>
      </c>
      <c r="B74" s="18" t="s">
        <v>63</v>
      </c>
      <c r="C74" s="63" t="s">
        <v>946</v>
      </c>
      <c r="D74" s="18" t="s">
        <v>25</v>
      </c>
      <c r="E74" s="48"/>
      <c r="F74" s="48"/>
      <c r="G74" s="18">
        <v>8</v>
      </c>
      <c r="H74" s="18">
        <v>10</v>
      </c>
      <c r="I74" s="57">
        <f t="shared" si="1"/>
        <v>18</v>
      </c>
      <c r="J74" s="48">
        <v>9508833731</v>
      </c>
      <c r="K74" s="18" t="s">
        <v>195</v>
      </c>
      <c r="L74" s="18" t="s">
        <v>207</v>
      </c>
      <c r="M74" s="48">
        <v>9859802447</v>
      </c>
      <c r="N74" s="63" t="s">
        <v>308</v>
      </c>
      <c r="O74" s="48" t="s">
        <v>307</v>
      </c>
      <c r="P74" s="62">
        <v>43696</v>
      </c>
      <c r="Q74" s="48" t="s">
        <v>170</v>
      </c>
      <c r="R74" s="48">
        <v>35</v>
      </c>
      <c r="S74" s="18" t="s">
        <v>211</v>
      </c>
      <c r="T74" s="18"/>
    </row>
    <row r="75" spans="1:20">
      <c r="A75" s="4">
        <v>71</v>
      </c>
      <c r="B75" s="18" t="s">
        <v>62</v>
      </c>
      <c r="C75" s="63" t="s">
        <v>947</v>
      </c>
      <c r="D75" s="18" t="s">
        <v>23</v>
      </c>
      <c r="E75" s="48"/>
      <c r="F75" s="48" t="s">
        <v>152</v>
      </c>
      <c r="G75" s="18">
        <v>91</v>
      </c>
      <c r="H75" s="18">
        <v>80</v>
      </c>
      <c r="I75" s="57">
        <f t="shared" si="1"/>
        <v>171</v>
      </c>
      <c r="J75" s="48">
        <v>9954379747</v>
      </c>
      <c r="K75" s="18" t="s">
        <v>176</v>
      </c>
      <c r="L75" s="18" t="s">
        <v>194</v>
      </c>
      <c r="M75" s="48">
        <v>8822182958</v>
      </c>
      <c r="N75" s="63" t="s">
        <v>1191</v>
      </c>
      <c r="O75" s="48" t="s">
        <v>1192</v>
      </c>
      <c r="P75" s="62">
        <v>43697</v>
      </c>
      <c r="Q75" s="48" t="s">
        <v>171</v>
      </c>
      <c r="R75" s="48">
        <v>35</v>
      </c>
      <c r="S75" s="18" t="s">
        <v>211</v>
      </c>
      <c r="T75" s="18"/>
    </row>
    <row r="76" spans="1:20">
      <c r="A76" s="4">
        <v>72</v>
      </c>
      <c r="B76" s="18" t="s">
        <v>63</v>
      </c>
      <c r="C76" s="63" t="s">
        <v>948</v>
      </c>
      <c r="D76" s="18" t="s">
        <v>23</v>
      </c>
      <c r="E76" s="48"/>
      <c r="F76" s="48" t="s">
        <v>152</v>
      </c>
      <c r="G76" s="18">
        <v>25</v>
      </c>
      <c r="H76" s="18">
        <v>26</v>
      </c>
      <c r="I76" s="57">
        <f t="shared" si="1"/>
        <v>51</v>
      </c>
      <c r="J76" s="48" t="s">
        <v>1295</v>
      </c>
      <c r="K76" s="18" t="s">
        <v>184</v>
      </c>
      <c r="L76" s="18" t="s">
        <v>206</v>
      </c>
      <c r="M76" s="48">
        <v>8011796038</v>
      </c>
      <c r="N76" s="63" t="s">
        <v>320</v>
      </c>
      <c r="O76" s="48" t="s">
        <v>319</v>
      </c>
      <c r="P76" s="62">
        <v>43697</v>
      </c>
      <c r="Q76" s="48" t="s">
        <v>171</v>
      </c>
      <c r="R76" s="48">
        <v>35</v>
      </c>
      <c r="S76" s="18" t="s">
        <v>211</v>
      </c>
      <c r="T76" s="18"/>
    </row>
    <row r="77" spans="1:20">
      <c r="A77" s="4">
        <v>73</v>
      </c>
      <c r="B77" s="18" t="s">
        <v>63</v>
      </c>
      <c r="C77" s="63" t="s">
        <v>949</v>
      </c>
      <c r="D77" s="18" t="s">
        <v>23</v>
      </c>
      <c r="E77" s="48"/>
      <c r="F77" s="48" t="s">
        <v>152</v>
      </c>
      <c r="G77" s="18">
        <v>9</v>
      </c>
      <c r="H77" s="18">
        <v>9</v>
      </c>
      <c r="I77" s="57">
        <f t="shared" si="1"/>
        <v>18</v>
      </c>
      <c r="J77" s="48" t="s">
        <v>1296</v>
      </c>
      <c r="K77" s="18" t="s">
        <v>184</v>
      </c>
      <c r="L77" s="18" t="s">
        <v>206</v>
      </c>
      <c r="M77" s="48">
        <v>8011796038</v>
      </c>
      <c r="N77" s="63" t="s">
        <v>320</v>
      </c>
      <c r="O77" s="48" t="s">
        <v>319</v>
      </c>
      <c r="P77" s="62">
        <v>43697</v>
      </c>
      <c r="Q77" s="48" t="s">
        <v>171</v>
      </c>
      <c r="R77" s="48">
        <v>35</v>
      </c>
      <c r="S77" s="18" t="s">
        <v>211</v>
      </c>
      <c r="T77" s="18"/>
    </row>
    <row r="78" spans="1:20">
      <c r="A78" s="4">
        <v>74</v>
      </c>
      <c r="B78" s="18" t="s">
        <v>63</v>
      </c>
      <c r="C78" s="63" t="s">
        <v>950</v>
      </c>
      <c r="D78" s="18" t="s">
        <v>23</v>
      </c>
      <c r="E78" s="48"/>
      <c r="F78" s="48" t="s">
        <v>153</v>
      </c>
      <c r="G78" s="18">
        <v>40</v>
      </c>
      <c r="H78" s="18">
        <v>47</v>
      </c>
      <c r="I78" s="57">
        <f t="shared" si="1"/>
        <v>87</v>
      </c>
      <c r="J78" s="48" t="s">
        <v>1297</v>
      </c>
      <c r="K78" s="18" t="s">
        <v>184</v>
      </c>
      <c r="L78" s="18" t="s">
        <v>206</v>
      </c>
      <c r="M78" s="48">
        <v>8011796038</v>
      </c>
      <c r="N78" s="63" t="s">
        <v>320</v>
      </c>
      <c r="O78" s="48" t="s">
        <v>319</v>
      </c>
      <c r="P78" s="62">
        <v>43697</v>
      </c>
      <c r="Q78" s="48" t="s">
        <v>171</v>
      </c>
      <c r="R78" s="48">
        <v>35</v>
      </c>
      <c r="S78" s="18" t="s">
        <v>211</v>
      </c>
      <c r="T78" s="18"/>
    </row>
    <row r="79" spans="1:20">
      <c r="A79" s="4">
        <v>75</v>
      </c>
      <c r="B79" s="18" t="s">
        <v>62</v>
      </c>
      <c r="C79" s="63" t="s">
        <v>951</v>
      </c>
      <c r="D79" s="18" t="s">
        <v>23</v>
      </c>
      <c r="E79" s="48"/>
      <c r="F79" s="48" t="s">
        <v>152</v>
      </c>
      <c r="G79" s="18">
        <v>17</v>
      </c>
      <c r="H79" s="18">
        <v>14</v>
      </c>
      <c r="I79" s="57">
        <f t="shared" si="1"/>
        <v>31</v>
      </c>
      <c r="J79" s="48" t="s">
        <v>166</v>
      </c>
      <c r="K79" s="18" t="s">
        <v>518</v>
      </c>
      <c r="L79" s="18" t="s">
        <v>1058</v>
      </c>
      <c r="M79" s="48">
        <v>9854826657</v>
      </c>
      <c r="N79" s="63" t="s">
        <v>1133</v>
      </c>
      <c r="O79" s="48" t="s">
        <v>1134</v>
      </c>
      <c r="P79" s="62">
        <v>43698</v>
      </c>
      <c r="Q79" s="48" t="s">
        <v>172</v>
      </c>
      <c r="R79" s="48">
        <v>35</v>
      </c>
      <c r="S79" s="18" t="s">
        <v>211</v>
      </c>
      <c r="T79" s="18"/>
    </row>
    <row r="80" spans="1:20">
      <c r="A80" s="4">
        <v>76</v>
      </c>
      <c r="B80" s="18" t="s">
        <v>62</v>
      </c>
      <c r="C80" s="63" t="s">
        <v>952</v>
      </c>
      <c r="D80" s="18" t="s">
        <v>23</v>
      </c>
      <c r="E80" s="48"/>
      <c r="F80" s="48" t="s">
        <v>152</v>
      </c>
      <c r="G80" s="18">
        <v>54</v>
      </c>
      <c r="H80" s="18">
        <v>50</v>
      </c>
      <c r="I80" s="57">
        <f t="shared" si="1"/>
        <v>104</v>
      </c>
      <c r="J80" s="48" t="s">
        <v>166</v>
      </c>
      <c r="K80" s="18" t="s">
        <v>518</v>
      </c>
      <c r="L80" s="18" t="s">
        <v>1058</v>
      </c>
      <c r="M80" s="48">
        <v>9854826657</v>
      </c>
      <c r="N80" s="63" t="s">
        <v>1133</v>
      </c>
      <c r="O80" s="48" t="s">
        <v>1134</v>
      </c>
      <c r="P80" s="62">
        <v>43698</v>
      </c>
      <c r="Q80" s="48" t="s">
        <v>172</v>
      </c>
      <c r="R80" s="48">
        <v>35</v>
      </c>
      <c r="S80" s="18" t="s">
        <v>211</v>
      </c>
      <c r="T80" s="18"/>
    </row>
    <row r="81" spans="1:20">
      <c r="A81" s="4">
        <v>77</v>
      </c>
      <c r="B81" s="18" t="s">
        <v>63</v>
      </c>
      <c r="C81" s="63" t="s">
        <v>953</v>
      </c>
      <c r="D81" s="18" t="s">
        <v>23</v>
      </c>
      <c r="E81" s="48"/>
      <c r="F81" s="48" t="s">
        <v>152</v>
      </c>
      <c r="G81" s="18">
        <v>56</v>
      </c>
      <c r="H81" s="18">
        <v>68</v>
      </c>
      <c r="I81" s="57">
        <f t="shared" si="1"/>
        <v>124</v>
      </c>
      <c r="J81" s="48">
        <v>9706713472</v>
      </c>
      <c r="K81" s="18" t="s">
        <v>192</v>
      </c>
      <c r="L81" s="18" t="s">
        <v>210</v>
      </c>
      <c r="M81" s="48">
        <v>9101317811</v>
      </c>
      <c r="N81" s="63" t="s">
        <v>328</v>
      </c>
      <c r="O81" s="48" t="s">
        <v>327</v>
      </c>
      <c r="P81" s="62">
        <v>43698</v>
      </c>
      <c r="Q81" s="48" t="s">
        <v>172</v>
      </c>
      <c r="R81" s="48">
        <v>35</v>
      </c>
      <c r="S81" s="18" t="s">
        <v>211</v>
      </c>
      <c r="T81" s="18"/>
    </row>
    <row r="82" spans="1:20">
      <c r="A82" s="4">
        <v>78</v>
      </c>
      <c r="B82" s="18" t="s">
        <v>63</v>
      </c>
      <c r="C82" s="63" t="s">
        <v>954</v>
      </c>
      <c r="D82" s="18" t="s">
        <v>23</v>
      </c>
      <c r="E82" s="48"/>
      <c r="F82" s="48" t="s">
        <v>152</v>
      </c>
      <c r="G82" s="18">
        <v>23</v>
      </c>
      <c r="H82" s="18">
        <v>40</v>
      </c>
      <c r="I82" s="57">
        <f t="shared" si="1"/>
        <v>63</v>
      </c>
      <c r="J82" s="48" t="s">
        <v>1298</v>
      </c>
      <c r="K82" s="18" t="s">
        <v>192</v>
      </c>
      <c r="L82" s="18" t="s">
        <v>210</v>
      </c>
      <c r="M82" s="48">
        <v>9101317811</v>
      </c>
      <c r="N82" s="63" t="s">
        <v>328</v>
      </c>
      <c r="O82" s="48" t="s">
        <v>327</v>
      </c>
      <c r="P82" s="62">
        <v>43699</v>
      </c>
      <c r="Q82" s="48" t="s">
        <v>173</v>
      </c>
      <c r="R82" s="48">
        <v>35</v>
      </c>
      <c r="S82" s="18" t="s">
        <v>211</v>
      </c>
      <c r="T82" s="18"/>
    </row>
    <row r="83" spans="1:20">
      <c r="A83" s="4">
        <v>79</v>
      </c>
      <c r="B83" s="18" t="s">
        <v>63</v>
      </c>
      <c r="C83" s="63" t="s">
        <v>955</v>
      </c>
      <c r="D83" s="18" t="s">
        <v>23</v>
      </c>
      <c r="E83" s="48"/>
      <c r="F83" s="48" t="s">
        <v>152</v>
      </c>
      <c r="G83" s="18">
        <v>45</v>
      </c>
      <c r="H83" s="18">
        <v>45</v>
      </c>
      <c r="I83" s="57">
        <f t="shared" si="1"/>
        <v>90</v>
      </c>
      <c r="J83" s="48" t="s">
        <v>1299</v>
      </c>
      <c r="K83" s="18" t="s">
        <v>192</v>
      </c>
      <c r="L83" s="18" t="s">
        <v>210</v>
      </c>
      <c r="M83" s="48">
        <v>9101317811</v>
      </c>
      <c r="N83" s="63" t="s">
        <v>328</v>
      </c>
      <c r="O83" s="48" t="s">
        <v>327</v>
      </c>
      <c r="P83" s="62">
        <v>43699</v>
      </c>
      <c r="Q83" s="48" t="s">
        <v>173</v>
      </c>
      <c r="R83" s="48">
        <v>35</v>
      </c>
      <c r="S83" s="18" t="s">
        <v>211</v>
      </c>
      <c r="T83" s="18"/>
    </row>
    <row r="84" spans="1:20">
      <c r="A84" s="4">
        <v>80</v>
      </c>
      <c r="B84" s="18" t="s">
        <v>62</v>
      </c>
      <c r="C84" s="63" t="s">
        <v>956</v>
      </c>
      <c r="D84" s="18" t="s">
        <v>25</v>
      </c>
      <c r="E84" s="48"/>
      <c r="F84" s="48"/>
      <c r="G84" s="18">
        <v>7</v>
      </c>
      <c r="H84" s="18">
        <v>8</v>
      </c>
      <c r="I84" s="57">
        <f t="shared" si="1"/>
        <v>15</v>
      </c>
      <c r="J84" s="48">
        <v>9707754758</v>
      </c>
      <c r="K84" s="18" t="s">
        <v>191</v>
      </c>
      <c r="L84" s="18" t="s">
        <v>209</v>
      </c>
      <c r="M84" s="48">
        <v>9401273868</v>
      </c>
      <c r="N84" s="63" t="s">
        <v>316</v>
      </c>
      <c r="O84" s="48" t="s">
        <v>315</v>
      </c>
      <c r="P84" s="62">
        <v>43700</v>
      </c>
      <c r="Q84" s="48" t="s">
        <v>174</v>
      </c>
      <c r="R84" s="48">
        <v>40</v>
      </c>
      <c r="S84" s="18" t="s">
        <v>211</v>
      </c>
      <c r="T84" s="18"/>
    </row>
    <row r="85" spans="1:20">
      <c r="A85" s="4">
        <v>81</v>
      </c>
      <c r="B85" s="18" t="s">
        <v>62</v>
      </c>
      <c r="C85" s="63" t="s">
        <v>957</v>
      </c>
      <c r="D85" s="18" t="s">
        <v>25</v>
      </c>
      <c r="E85" s="48"/>
      <c r="F85" s="48"/>
      <c r="G85" s="18">
        <v>9</v>
      </c>
      <c r="H85" s="18">
        <v>11</v>
      </c>
      <c r="I85" s="57">
        <f t="shared" si="1"/>
        <v>20</v>
      </c>
      <c r="J85" s="48">
        <v>8724896673</v>
      </c>
      <c r="K85" s="18" t="s">
        <v>191</v>
      </c>
      <c r="L85" s="18" t="s">
        <v>209</v>
      </c>
      <c r="M85" s="48">
        <v>9401273868</v>
      </c>
      <c r="N85" s="63" t="s">
        <v>316</v>
      </c>
      <c r="O85" s="48" t="s">
        <v>315</v>
      </c>
      <c r="P85" s="62">
        <v>43700</v>
      </c>
      <c r="Q85" s="48" t="s">
        <v>174</v>
      </c>
      <c r="R85" s="48">
        <v>35</v>
      </c>
      <c r="S85" s="18" t="s">
        <v>211</v>
      </c>
      <c r="T85" s="18"/>
    </row>
    <row r="86" spans="1:20">
      <c r="A86" s="4">
        <v>82</v>
      </c>
      <c r="B86" s="18" t="s">
        <v>62</v>
      </c>
      <c r="C86" s="63" t="s">
        <v>958</v>
      </c>
      <c r="D86" s="18" t="s">
        <v>25</v>
      </c>
      <c r="E86" s="48"/>
      <c r="F86" s="48"/>
      <c r="G86" s="18">
        <v>12</v>
      </c>
      <c r="H86" s="18">
        <v>12</v>
      </c>
      <c r="I86" s="57">
        <f t="shared" si="1"/>
        <v>24</v>
      </c>
      <c r="J86" s="48">
        <v>9859286821</v>
      </c>
      <c r="K86" s="18" t="s">
        <v>191</v>
      </c>
      <c r="L86" s="18" t="s">
        <v>209</v>
      </c>
      <c r="M86" s="48">
        <v>9401273868</v>
      </c>
      <c r="N86" s="63" t="s">
        <v>316</v>
      </c>
      <c r="O86" s="48" t="s">
        <v>315</v>
      </c>
      <c r="P86" s="62">
        <v>43700</v>
      </c>
      <c r="Q86" s="48" t="s">
        <v>174</v>
      </c>
      <c r="R86" s="48">
        <v>35</v>
      </c>
      <c r="S86" s="18" t="s">
        <v>211</v>
      </c>
      <c r="T86" s="18"/>
    </row>
    <row r="87" spans="1:20">
      <c r="A87" s="4">
        <v>83</v>
      </c>
      <c r="B87" s="18" t="s">
        <v>62</v>
      </c>
      <c r="C87" s="63" t="s">
        <v>959</v>
      </c>
      <c r="D87" s="18" t="s">
        <v>25</v>
      </c>
      <c r="E87" s="48"/>
      <c r="F87" s="48"/>
      <c r="G87" s="18">
        <v>7</v>
      </c>
      <c r="H87" s="18">
        <v>6</v>
      </c>
      <c r="I87" s="57">
        <f t="shared" si="1"/>
        <v>13</v>
      </c>
      <c r="J87" s="48">
        <v>8011413194</v>
      </c>
      <c r="K87" s="18" t="s">
        <v>191</v>
      </c>
      <c r="L87" s="18" t="s">
        <v>209</v>
      </c>
      <c r="M87" s="48">
        <v>9401273868</v>
      </c>
      <c r="N87" s="63" t="s">
        <v>316</v>
      </c>
      <c r="O87" s="48" t="s">
        <v>315</v>
      </c>
      <c r="P87" s="62">
        <v>43700</v>
      </c>
      <c r="Q87" s="48" t="s">
        <v>174</v>
      </c>
      <c r="R87" s="48">
        <v>35</v>
      </c>
      <c r="S87" s="18" t="s">
        <v>211</v>
      </c>
      <c r="T87" s="18"/>
    </row>
    <row r="88" spans="1:20">
      <c r="A88" s="4">
        <v>84</v>
      </c>
      <c r="B88" s="18" t="s">
        <v>62</v>
      </c>
      <c r="C88" s="63" t="s">
        <v>960</v>
      </c>
      <c r="D88" s="18" t="s">
        <v>25</v>
      </c>
      <c r="E88" s="48"/>
      <c r="F88" s="48"/>
      <c r="G88" s="18">
        <v>6</v>
      </c>
      <c r="H88" s="18">
        <v>11</v>
      </c>
      <c r="I88" s="57">
        <f t="shared" si="1"/>
        <v>17</v>
      </c>
      <c r="J88" s="48">
        <v>8011443041</v>
      </c>
      <c r="K88" s="18" t="s">
        <v>191</v>
      </c>
      <c r="L88" s="18" t="s">
        <v>209</v>
      </c>
      <c r="M88" s="48">
        <v>9401273868</v>
      </c>
      <c r="N88" s="63" t="s">
        <v>316</v>
      </c>
      <c r="O88" s="48" t="s">
        <v>315</v>
      </c>
      <c r="P88" s="62">
        <v>43700</v>
      </c>
      <c r="Q88" s="48" t="s">
        <v>174</v>
      </c>
      <c r="R88" s="48">
        <v>28</v>
      </c>
      <c r="S88" s="18" t="s">
        <v>211</v>
      </c>
      <c r="T88" s="18"/>
    </row>
    <row r="89" spans="1:20">
      <c r="A89" s="4">
        <v>85</v>
      </c>
      <c r="B89" s="18" t="s">
        <v>62</v>
      </c>
      <c r="C89" s="63" t="s">
        <v>961</v>
      </c>
      <c r="D89" s="18" t="s">
        <v>25</v>
      </c>
      <c r="E89" s="48"/>
      <c r="F89" s="48"/>
      <c r="G89" s="18">
        <v>13</v>
      </c>
      <c r="H89" s="18">
        <v>19</v>
      </c>
      <c r="I89" s="57">
        <f t="shared" si="1"/>
        <v>32</v>
      </c>
      <c r="J89" s="48">
        <v>9706584386</v>
      </c>
      <c r="K89" s="18" t="s">
        <v>191</v>
      </c>
      <c r="L89" s="18" t="s">
        <v>209</v>
      </c>
      <c r="M89" s="48">
        <v>9401273868</v>
      </c>
      <c r="N89" s="63" t="s">
        <v>316</v>
      </c>
      <c r="O89" s="48" t="s">
        <v>315</v>
      </c>
      <c r="P89" s="62">
        <v>43700</v>
      </c>
      <c r="Q89" s="48" t="s">
        <v>174</v>
      </c>
      <c r="R89" s="48">
        <v>28</v>
      </c>
      <c r="S89" s="18" t="s">
        <v>211</v>
      </c>
      <c r="T89" s="18"/>
    </row>
    <row r="90" spans="1:20">
      <c r="A90" s="4">
        <v>86</v>
      </c>
      <c r="B90" s="18" t="s">
        <v>62</v>
      </c>
      <c r="C90" s="63" t="s">
        <v>962</v>
      </c>
      <c r="D90" s="18" t="s">
        <v>25</v>
      </c>
      <c r="E90" s="48"/>
      <c r="F90" s="48"/>
      <c r="G90" s="18">
        <v>9</v>
      </c>
      <c r="H90" s="18">
        <v>3</v>
      </c>
      <c r="I90" s="57">
        <f t="shared" si="1"/>
        <v>12</v>
      </c>
      <c r="J90" s="48">
        <v>9854584213</v>
      </c>
      <c r="K90" s="18" t="s">
        <v>191</v>
      </c>
      <c r="L90" s="18" t="s">
        <v>209</v>
      </c>
      <c r="M90" s="48">
        <v>9401273868</v>
      </c>
      <c r="N90" s="63" t="s">
        <v>316</v>
      </c>
      <c r="O90" s="48" t="s">
        <v>315</v>
      </c>
      <c r="P90" s="62">
        <v>43700</v>
      </c>
      <c r="Q90" s="48" t="s">
        <v>174</v>
      </c>
      <c r="R90" s="48">
        <v>28</v>
      </c>
      <c r="S90" s="18" t="s">
        <v>211</v>
      </c>
      <c r="T90" s="18"/>
    </row>
    <row r="91" spans="1:20">
      <c r="A91" s="4">
        <v>87</v>
      </c>
      <c r="B91" s="18" t="s">
        <v>63</v>
      </c>
      <c r="C91" s="63" t="s">
        <v>963</v>
      </c>
      <c r="D91" s="18" t="s">
        <v>23</v>
      </c>
      <c r="E91" s="48"/>
      <c r="F91" s="48" t="s">
        <v>154</v>
      </c>
      <c r="G91" s="18">
        <v>49</v>
      </c>
      <c r="H91" s="18">
        <v>54</v>
      </c>
      <c r="I91" s="57">
        <f t="shared" si="1"/>
        <v>103</v>
      </c>
      <c r="J91" s="48">
        <v>9678559272</v>
      </c>
      <c r="K91" s="18" t="s">
        <v>180</v>
      </c>
      <c r="L91" s="18" t="s">
        <v>204</v>
      </c>
      <c r="M91" s="48">
        <v>9854338535</v>
      </c>
      <c r="N91" s="63" t="s">
        <v>212</v>
      </c>
      <c r="O91" s="48" t="s">
        <v>213</v>
      </c>
      <c r="P91" s="62">
        <v>43700</v>
      </c>
      <c r="Q91" s="48" t="s">
        <v>174</v>
      </c>
      <c r="R91" s="48">
        <v>33</v>
      </c>
      <c r="S91" s="18" t="s">
        <v>211</v>
      </c>
      <c r="T91" s="18"/>
    </row>
    <row r="92" spans="1:20">
      <c r="A92" s="4">
        <v>88</v>
      </c>
      <c r="B92" s="18" t="s">
        <v>63</v>
      </c>
      <c r="C92" s="63" t="s">
        <v>964</v>
      </c>
      <c r="D92" s="18" t="s">
        <v>23</v>
      </c>
      <c r="E92" s="48"/>
      <c r="F92" s="48" t="s">
        <v>152</v>
      </c>
      <c r="G92" s="18"/>
      <c r="H92" s="18">
        <v>59</v>
      </c>
      <c r="I92" s="57">
        <f t="shared" si="1"/>
        <v>59</v>
      </c>
      <c r="J92" s="48" t="s">
        <v>166</v>
      </c>
      <c r="K92" s="18" t="s">
        <v>180</v>
      </c>
      <c r="L92" s="18" t="s">
        <v>204</v>
      </c>
      <c r="M92" s="48">
        <v>9854338535</v>
      </c>
      <c r="N92" s="63" t="s">
        <v>212</v>
      </c>
      <c r="O92" s="48" t="s">
        <v>213</v>
      </c>
      <c r="P92" s="62">
        <v>43700</v>
      </c>
      <c r="Q92" s="48" t="s">
        <v>174</v>
      </c>
      <c r="R92" s="48">
        <v>40</v>
      </c>
      <c r="S92" s="18" t="s">
        <v>211</v>
      </c>
      <c r="T92" s="18"/>
    </row>
    <row r="93" spans="1:20">
      <c r="A93" s="4">
        <v>89</v>
      </c>
      <c r="B93" s="18" t="s">
        <v>62</v>
      </c>
      <c r="C93" s="63" t="s">
        <v>965</v>
      </c>
      <c r="D93" s="18" t="s">
        <v>23</v>
      </c>
      <c r="E93" s="48"/>
      <c r="F93" s="48" t="s">
        <v>152</v>
      </c>
      <c r="G93" s="18">
        <v>14</v>
      </c>
      <c r="H93" s="18">
        <v>14</v>
      </c>
      <c r="I93" s="57">
        <f t="shared" si="1"/>
        <v>28</v>
      </c>
      <c r="J93" s="48" t="s">
        <v>1300</v>
      </c>
      <c r="K93" s="63" t="s">
        <v>527</v>
      </c>
      <c r="L93" s="18" t="s">
        <v>698</v>
      </c>
      <c r="M93" s="48">
        <v>9401450516</v>
      </c>
      <c r="N93" s="63" t="s">
        <v>699</v>
      </c>
      <c r="O93" s="48" t="s">
        <v>700</v>
      </c>
      <c r="P93" s="62">
        <v>43703</v>
      </c>
      <c r="Q93" s="48" t="s">
        <v>170</v>
      </c>
      <c r="R93" s="48">
        <v>40</v>
      </c>
      <c r="S93" s="18" t="s">
        <v>211</v>
      </c>
      <c r="T93" s="18"/>
    </row>
    <row r="94" spans="1:20">
      <c r="A94" s="4">
        <v>90</v>
      </c>
      <c r="B94" s="18" t="s">
        <v>62</v>
      </c>
      <c r="C94" s="63" t="s">
        <v>966</v>
      </c>
      <c r="D94" s="18" t="s">
        <v>23</v>
      </c>
      <c r="E94" s="48"/>
      <c r="F94" s="48" t="s">
        <v>152</v>
      </c>
      <c r="G94" s="18">
        <v>12</v>
      </c>
      <c r="H94" s="18">
        <v>15</v>
      </c>
      <c r="I94" s="57">
        <f t="shared" si="1"/>
        <v>27</v>
      </c>
      <c r="J94" s="48" t="s">
        <v>1301</v>
      </c>
      <c r="K94" s="63" t="s">
        <v>527</v>
      </c>
      <c r="L94" s="18" t="s">
        <v>698</v>
      </c>
      <c r="M94" s="48">
        <v>9401450516</v>
      </c>
      <c r="N94" s="63" t="s">
        <v>699</v>
      </c>
      <c r="O94" s="48" t="s">
        <v>700</v>
      </c>
      <c r="P94" s="62">
        <v>43703</v>
      </c>
      <c r="Q94" s="48" t="s">
        <v>170</v>
      </c>
      <c r="R94" s="48">
        <v>55</v>
      </c>
      <c r="S94" s="18" t="s">
        <v>211</v>
      </c>
      <c r="T94" s="18"/>
    </row>
    <row r="95" spans="1:20">
      <c r="A95" s="4">
        <v>91</v>
      </c>
      <c r="B95" s="18" t="s">
        <v>62</v>
      </c>
      <c r="C95" s="63" t="s">
        <v>967</v>
      </c>
      <c r="D95" s="18" t="s">
        <v>23</v>
      </c>
      <c r="E95" s="48"/>
      <c r="F95" s="48" t="s">
        <v>152</v>
      </c>
      <c r="G95" s="18">
        <v>20</v>
      </c>
      <c r="H95" s="18">
        <v>16</v>
      </c>
      <c r="I95" s="57">
        <f t="shared" si="1"/>
        <v>36</v>
      </c>
      <c r="J95" s="48" t="s">
        <v>1302</v>
      </c>
      <c r="K95" s="63" t="s">
        <v>527</v>
      </c>
      <c r="L95" s="18" t="s">
        <v>698</v>
      </c>
      <c r="M95" s="48">
        <v>9401450516</v>
      </c>
      <c r="N95" s="63" t="s">
        <v>699</v>
      </c>
      <c r="O95" s="48" t="s">
        <v>700</v>
      </c>
      <c r="P95" s="62">
        <v>43703</v>
      </c>
      <c r="Q95" s="48" t="s">
        <v>170</v>
      </c>
      <c r="R95" s="48">
        <v>55</v>
      </c>
      <c r="S95" s="18" t="s">
        <v>211</v>
      </c>
      <c r="T95" s="18"/>
    </row>
    <row r="96" spans="1:20">
      <c r="A96" s="4">
        <v>92</v>
      </c>
      <c r="B96" s="18" t="s">
        <v>62</v>
      </c>
      <c r="C96" s="63" t="s">
        <v>968</v>
      </c>
      <c r="D96" s="18" t="s">
        <v>23</v>
      </c>
      <c r="E96" s="48"/>
      <c r="F96" s="48" t="s">
        <v>152</v>
      </c>
      <c r="G96" s="18">
        <v>13</v>
      </c>
      <c r="H96" s="18">
        <v>19</v>
      </c>
      <c r="I96" s="57">
        <f t="shared" si="1"/>
        <v>32</v>
      </c>
      <c r="J96" s="48" t="s">
        <v>1303</v>
      </c>
      <c r="K96" s="63" t="s">
        <v>527</v>
      </c>
      <c r="L96" s="18" t="s">
        <v>698</v>
      </c>
      <c r="M96" s="48">
        <v>9401450516</v>
      </c>
      <c r="N96" s="63" t="s">
        <v>699</v>
      </c>
      <c r="O96" s="48" t="s">
        <v>700</v>
      </c>
      <c r="P96" s="62">
        <v>43703</v>
      </c>
      <c r="Q96" s="48" t="s">
        <v>170</v>
      </c>
      <c r="R96" s="48">
        <v>60</v>
      </c>
      <c r="S96" s="18" t="s">
        <v>211</v>
      </c>
      <c r="T96" s="18"/>
    </row>
    <row r="97" spans="1:20">
      <c r="A97" s="4">
        <v>93</v>
      </c>
      <c r="B97" s="18" t="s">
        <v>63</v>
      </c>
      <c r="C97" s="63" t="s">
        <v>969</v>
      </c>
      <c r="D97" s="18" t="s">
        <v>23</v>
      </c>
      <c r="E97" s="48"/>
      <c r="F97" s="48" t="s">
        <v>152</v>
      </c>
      <c r="G97" s="18">
        <v>32</v>
      </c>
      <c r="H97" s="18">
        <v>40</v>
      </c>
      <c r="I97" s="57">
        <f t="shared" si="1"/>
        <v>72</v>
      </c>
      <c r="J97" s="48" t="s">
        <v>1304</v>
      </c>
      <c r="K97" s="63" t="s">
        <v>341</v>
      </c>
      <c r="L97" s="18" t="s">
        <v>198</v>
      </c>
      <c r="M97" s="48">
        <v>9435737436</v>
      </c>
      <c r="N97" s="63" t="s">
        <v>344</v>
      </c>
      <c r="O97" s="48" t="s">
        <v>342</v>
      </c>
      <c r="P97" s="62">
        <v>43703</v>
      </c>
      <c r="Q97" s="48" t="s">
        <v>170</v>
      </c>
      <c r="R97" s="48">
        <v>50</v>
      </c>
      <c r="S97" s="18" t="s">
        <v>211</v>
      </c>
      <c r="T97" s="18"/>
    </row>
    <row r="98" spans="1:20">
      <c r="A98" s="4">
        <v>94</v>
      </c>
      <c r="B98" s="18" t="s">
        <v>63</v>
      </c>
      <c r="C98" s="63" t="s">
        <v>970</v>
      </c>
      <c r="D98" s="18" t="s">
        <v>23</v>
      </c>
      <c r="E98" s="48"/>
      <c r="F98" s="48" t="s">
        <v>152</v>
      </c>
      <c r="G98" s="18">
        <v>9</v>
      </c>
      <c r="H98" s="18">
        <v>9</v>
      </c>
      <c r="I98" s="57">
        <f t="shared" si="1"/>
        <v>18</v>
      </c>
      <c r="J98" s="48" t="s">
        <v>1305</v>
      </c>
      <c r="K98" s="18" t="s">
        <v>341</v>
      </c>
      <c r="L98" s="18" t="s">
        <v>198</v>
      </c>
      <c r="M98" s="48">
        <v>9435737436</v>
      </c>
      <c r="N98" s="63" t="s">
        <v>345</v>
      </c>
      <c r="O98" s="48" t="s">
        <v>343</v>
      </c>
      <c r="P98" s="62">
        <v>43703</v>
      </c>
      <c r="Q98" s="48" t="s">
        <v>170</v>
      </c>
      <c r="R98" s="48">
        <v>28</v>
      </c>
      <c r="S98" s="18" t="s">
        <v>211</v>
      </c>
      <c r="T98" s="18"/>
    </row>
    <row r="99" spans="1:20">
      <c r="A99" s="4">
        <v>95</v>
      </c>
      <c r="B99" s="18" t="s">
        <v>63</v>
      </c>
      <c r="C99" s="63" t="s">
        <v>971</v>
      </c>
      <c r="D99" s="18" t="s">
        <v>23</v>
      </c>
      <c r="E99" s="48"/>
      <c r="F99" s="48" t="s">
        <v>153</v>
      </c>
      <c r="G99" s="18">
        <v>16</v>
      </c>
      <c r="H99" s="18">
        <v>20</v>
      </c>
      <c r="I99" s="57">
        <f t="shared" si="1"/>
        <v>36</v>
      </c>
      <c r="J99" s="48" t="s">
        <v>1306</v>
      </c>
      <c r="K99" s="18" t="s">
        <v>341</v>
      </c>
      <c r="L99" s="18" t="s">
        <v>198</v>
      </c>
      <c r="M99" s="48">
        <v>9435737436</v>
      </c>
      <c r="N99" s="63" t="s">
        <v>345</v>
      </c>
      <c r="O99" s="48" t="s">
        <v>343</v>
      </c>
      <c r="P99" s="62">
        <v>43703</v>
      </c>
      <c r="Q99" s="48" t="s">
        <v>170</v>
      </c>
      <c r="R99" s="48">
        <v>28</v>
      </c>
      <c r="S99" s="18" t="s">
        <v>211</v>
      </c>
      <c r="T99" s="18"/>
    </row>
    <row r="100" spans="1:20">
      <c r="A100" s="4">
        <v>96</v>
      </c>
      <c r="B100" s="18" t="s">
        <v>62</v>
      </c>
      <c r="C100" s="63" t="s">
        <v>972</v>
      </c>
      <c r="D100" s="18" t="s">
        <v>25</v>
      </c>
      <c r="E100" s="48"/>
      <c r="F100" s="48"/>
      <c r="G100" s="18">
        <v>32</v>
      </c>
      <c r="H100" s="18">
        <v>28</v>
      </c>
      <c r="I100" s="57">
        <f t="shared" si="1"/>
        <v>60</v>
      </c>
      <c r="J100" s="48" t="s">
        <v>166</v>
      </c>
      <c r="K100" s="18" t="s">
        <v>341</v>
      </c>
      <c r="L100" s="18" t="s">
        <v>198</v>
      </c>
      <c r="M100" s="48">
        <v>9435737436</v>
      </c>
      <c r="N100" s="63" t="s">
        <v>344</v>
      </c>
      <c r="O100" s="48" t="s">
        <v>342</v>
      </c>
      <c r="P100" s="62">
        <v>43704</v>
      </c>
      <c r="Q100" s="48" t="s">
        <v>171</v>
      </c>
      <c r="R100" s="48">
        <v>33</v>
      </c>
      <c r="S100" s="18" t="s">
        <v>211</v>
      </c>
      <c r="T100" s="18"/>
    </row>
    <row r="101" spans="1:20">
      <c r="A101" s="4">
        <v>97</v>
      </c>
      <c r="B101" s="18" t="s">
        <v>62</v>
      </c>
      <c r="C101" s="63" t="s">
        <v>973</v>
      </c>
      <c r="D101" s="18" t="s">
        <v>25</v>
      </c>
      <c r="E101" s="48"/>
      <c r="F101" s="48"/>
      <c r="G101" s="18">
        <v>22</v>
      </c>
      <c r="H101" s="18">
        <v>25</v>
      </c>
      <c r="I101" s="57">
        <f t="shared" si="1"/>
        <v>47</v>
      </c>
      <c r="J101" s="48" t="s">
        <v>166</v>
      </c>
      <c r="K101" s="18" t="s">
        <v>341</v>
      </c>
      <c r="L101" s="18" t="s">
        <v>198</v>
      </c>
      <c r="M101" s="48">
        <v>9435737436</v>
      </c>
      <c r="N101" s="63" t="s">
        <v>344</v>
      </c>
      <c r="O101" s="48" t="s">
        <v>342</v>
      </c>
      <c r="P101" s="62">
        <v>43704</v>
      </c>
      <c r="Q101" s="48" t="s">
        <v>171</v>
      </c>
      <c r="R101" s="48">
        <v>40</v>
      </c>
      <c r="S101" s="18" t="s">
        <v>211</v>
      </c>
      <c r="T101" s="18"/>
    </row>
    <row r="102" spans="1:20">
      <c r="A102" s="4">
        <v>98</v>
      </c>
      <c r="B102" s="18" t="s">
        <v>62</v>
      </c>
      <c r="C102" s="63" t="s">
        <v>974</v>
      </c>
      <c r="D102" s="18" t="s">
        <v>25</v>
      </c>
      <c r="E102" s="48"/>
      <c r="F102" s="48"/>
      <c r="G102" s="18">
        <v>9</v>
      </c>
      <c r="H102" s="18">
        <v>7</v>
      </c>
      <c r="I102" s="57">
        <f t="shared" si="1"/>
        <v>16</v>
      </c>
      <c r="J102" s="48" t="s">
        <v>166</v>
      </c>
      <c r="K102" s="18" t="s">
        <v>341</v>
      </c>
      <c r="L102" s="18" t="s">
        <v>198</v>
      </c>
      <c r="M102" s="48">
        <v>9435737436</v>
      </c>
      <c r="N102" s="63" t="s">
        <v>344</v>
      </c>
      <c r="O102" s="48" t="s">
        <v>342</v>
      </c>
      <c r="P102" s="62">
        <v>43704</v>
      </c>
      <c r="Q102" s="48" t="s">
        <v>171</v>
      </c>
      <c r="R102" s="48">
        <v>40</v>
      </c>
      <c r="S102" s="18" t="s">
        <v>211</v>
      </c>
      <c r="T102" s="18"/>
    </row>
    <row r="103" spans="1:20">
      <c r="A103" s="4">
        <v>99</v>
      </c>
      <c r="B103" s="18" t="s">
        <v>63</v>
      </c>
      <c r="C103" s="63" t="s">
        <v>975</v>
      </c>
      <c r="D103" s="18" t="s">
        <v>25</v>
      </c>
      <c r="E103" s="48"/>
      <c r="F103" s="48"/>
      <c r="G103" s="18">
        <v>17</v>
      </c>
      <c r="H103" s="18">
        <v>19</v>
      </c>
      <c r="I103" s="57">
        <f t="shared" si="1"/>
        <v>36</v>
      </c>
      <c r="J103" s="48">
        <v>9859687553</v>
      </c>
      <c r="K103" s="18" t="s">
        <v>183</v>
      </c>
      <c r="L103" s="18" t="s">
        <v>203</v>
      </c>
      <c r="M103" s="48">
        <v>9854473616</v>
      </c>
      <c r="N103" s="63" t="s">
        <v>236</v>
      </c>
      <c r="O103" s="48" t="s">
        <v>235</v>
      </c>
      <c r="P103" s="62">
        <v>43704</v>
      </c>
      <c r="Q103" s="48" t="s">
        <v>171</v>
      </c>
      <c r="R103" s="48">
        <v>55</v>
      </c>
      <c r="S103" s="18" t="s">
        <v>211</v>
      </c>
      <c r="T103" s="18"/>
    </row>
    <row r="104" spans="1:20">
      <c r="A104" s="4">
        <v>100</v>
      </c>
      <c r="B104" s="18" t="s">
        <v>63</v>
      </c>
      <c r="C104" s="63" t="s">
        <v>976</v>
      </c>
      <c r="D104" s="18" t="s">
        <v>25</v>
      </c>
      <c r="E104" s="48"/>
      <c r="F104" s="48"/>
      <c r="G104" s="18">
        <v>21</v>
      </c>
      <c r="H104" s="18">
        <v>19</v>
      </c>
      <c r="I104" s="57">
        <f t="shared" si="1"/>
        <v>40</v>
      </c>
      <c r="J104" s="48">
        <v>7399568025</v>
      </c>
      <c r="K104" s="18" t="s">
        <v>183</v>
      </c>
      <c r="L104" s="18" t="s">
        <v>203</v>
      </c>
      <c r="M104" s="48">
        <v>9854473616</v>
      </c>
      <c r="N104" s="63" t="s">
        <v>238</v>
      </c>
      <c r="O104" s="48" t="s">
        <v>237</v>
      </c>
      <c r="P104" s="62">
        <v>43704</v>
      </c>
      <c r="Q104" s="48" t="s">
        <v>171</v>
      </c>
      <c r="R104" s="48">
        <v>55</v>
      </c>
      <c r="S104" s="18" t="s">
        <v>211</v>
      </c>
      <c r="T104" s="18"/>
    </row>
    <row r="105" spans="1:20">
      <c r="A105" s="4">
        <v>101</v>
      </c>
      <c r="B105" s="18" t="s">
        <v>63</v>
      </c>
      <c r="C105" s="63" t="s">
        <v>977</v>
      </c>
      <c r="D105" s="18" t="s">
        <v>25</v>
      </c>
      <c r="E105" s="48"/>
      <c r="F105" s="48"/>
      <c r="G105" s="18">
        <v>24</v>
      </c>
      <c r="H105" s="18">
        <v>20</v>
      </c>
      <c r="I105" s="57">
        <f t="shared" si="1"/>
        <v>44</v>
      </c>
      <c r="J105" s="48">
        <v>789615586</v>
      </c>
      <c r="K105" s="18" t="s">
        <v>183</v>
      </c>
      <c r="L105" s="18" t="s">
        <v>203</v>
      </c>
      <c r="M105" s="48">
        <v>9854473616</v>
      </c>
      <c r="N105" s="63" t="s">
        <v>240</v>
      </c>
      <c r="O105" s="48" t="s">
        <v>239</v>
      </c>
      <c r="P105" s="62">
        <v>43704</v>
      </c>
      <c r="Q105" s="48" t="s">
        <v>171</v>
      </c>
      <c r="R105" s="48">
        <v>60</v>
      </c>
      <c r="S105" s="18" t="s">
        <v>211</v>
      </c>
      <c r="T105" s="18"/>
    </row>
    <row r="106" spans="1:20">
      <c r="A106" s="4">
        <v>102</v>
      </c>
      <c r="B106" s="18" t="s">
        <v>62</v>
      </c>
      <c r="C106" s="63" t="s">
        <v>978</v>
      </c>
      <c r="D106" s="18" t="s">
        <v>23</v>
      </c>
      <c r="E106" s="48"/>
      <c r="F106" s="48" t="s">
        <v>154</v>
      </c>
      <c r="G106" s="18">
        <v>24</v>
      </c>
      <c r="H106" s="18">
        <v>28</v>
      </c>
      <c r="I106" s="57">
        <f t="shared" si="1"/>
        <v>52</v>
      </c>
      <c r="J106" s="48" t="s">
        <v>166</v>
      </c>
      <c r="K106" s="18" t="s">
        <v>185</v>
      </c>
      <c r="L106" s="18" t="s">
        <v>201</v>
      </c>
      <c r="M106" s="48">
        <v>9508650335</v>
      </c>
      <c r="N106" s="63" t="s">
        <v>310</v>
      </c>
      <c r="O106" s="48" t="s">
        <v>309</v>
      </c>
      <c r="P106" s="62">
        <v>43704</v>
      </c>
      <c r="Q106" s="48" t="s">
        <v>171</v>
      </c>
      <c r="R106" s="48">
        <v>50</v>
      </c>
      <c r="S106" s="18" t="s">
        <v>211</v>
      </c>
      <c r="T106" s="18"/>
    </row>
    <row r="107" spans="1:20">
      <c r="A107" s="4">
        <v>103</v>
      </c>
      <c r="B107" s="18" t="s">
        <v>62</v>
      </c>
      <c r="C107" s="63" t="s">
        <v>979</v>
      </c>
      <c r="D107" s="18" t="s">
        <v>23</v>
      </c>
      <c r="E107" s="48"/>
      <c r="F107" s="48" t="s">
        <v>153</v>
      </c>
      <c r="G107" s="18">
        <v>42</v>
      </c>
      <c r="H107" s="18">
        <v>57</v>
      </c>
      <c r="I107" s="57">
        <f t="shared" si="1"/>
        <v>99</v>
      </c>
      <c r="J107" s="48" t="s">
        <v>1307</v>
      </c>
      <c r="K107" s="18" t="s">
        <v>185</v>
      </c>
      <c r="L107" s="18" t="s">
        <v>201</v>
      </c>
      <c r="M107" s="48">
        <v>9508650335</v>
      </c>
      <c r="N107" s="63" t="s">
        <v>310</v>
      </c>
      <c r="O107" s="48" t="s">
        <v>309</v>
      </c>
      <c r="P107" s="62">
        <v>43704</v>
      </c>
      <c r="Q107" s="48" t="s">
        <v>171</v>
      </c>
      <c r="R107" s="48">
        <v>35</v>
      </c>
      <c r="S107" s="18" t="s">
        <v>211</v>
      </c>
      <c r="T107" s="18"/>
    </row>
    <row r="108" spans="1:20">
      <c r="A108" s="4">
        <v>104</v>
      </c>
      <c r="B108" s="18" t="s">
        <v>63</v>
      </c>
      <c r="C108" s="63" t="s">
        <v>980</v>
      </c>
      <c r="D108" s="18" t="s">
        <v>23</v>
      </c>
      <c r="E108" s="48"/>
      <c r="F108" s="48" t="s">
        <v>152</v>
      </c>
      <c r="G108" s="18">
        <v>18</v>
      </c>
      <c r="H108" s="18">
        <v>13</v>
      </c>
      <c r="I108" s="57">
        <f t="shared" si="1"/>
        <v>31</v>
      </c>
      <c r="J108" s="48" t="s">
        <v>1308</v>
      </c>
      <c r="K108" s="18" t="s">
        <v>526</v>
      </c>
      <c r="L108" s="18" t="s">
        <v>1064</v>
      </c>
      <c r="M108" s="48">
        <v>9707207250</v>
      </c>
      <c r="N108" s="63" t="s">
        <v>1125</v>
      </c>
      <c r="O108" s="48" t="s">
        <v>1126</v>
      </c>
      <c r="P108" s="62">
        <v>43704</v>
      </c>
      <c r="Q108" s="48" t="s">
        <v>171</v>
      </c>
      <c r="R108" s="48">
        <v>35</v>
      </c>
      <c r="S108" s="18" t="s">
        <v>211</v>
      </c>
      <c r="T108" s="18"/>
    </row>
    <row r="109" spans="1:20">
      <c r="A109" s="4">
        <v>105</v>
      </c>
      <c r="B109" s="18" t="s">
        <v>63</v>
      </c>
      <c r="C109" s="63" t="s">
        <v>981</v>
      </c>
      <c r="D109" s="18" t="s">
        <v>23</v>
      </c>
      <c r="E109" s="48"/>
      <c r="F109" s="48" t="s">
        <v>154</v>
      </c>
      <c r="G109" s="18">
        <v>120</v>
      </c>
      <c r="H109" s="18">
        <v>138</v>
      </c>
      <c r="I109" s="57">
        <f t="shared" si="1"/>
        <v>258</v>
      </c>
      <c r="J109" s="48">
        <v>9508407104</v>
      </c>
      <c r="K109" s="18" t="s">
        <v>526</v>
      </c>
      <c r="L109" s="18" t="s">
        <v>1064</v>
      </c>
      <c r="M109" s="48">
        <v>9707207250</v>
      </c>
      <c r="N109" s="63" t="s">
        <v>1127</v>
      </c>
      <c r="O109" s="48" t="s">
        <v>1128</v>
      </c>
      <c r="P109" s="62">
        <v>43704</v>
      </c>
      <c r="Q109" s="48" t="s">
        <v>171</v>
      </c>
      <c r="R109" s="48">
        <v>35</v>
      </c>
      <c r="S109" s="18" t="s">
        <v>211</v>
      </c>
      <c r="T109" s="18"/>
    </row>
    <row r="110" spans="1:20">
      <c r="A110" s="4">
        <v>106</v>
      </c>
      <c r="B110" s="18" t="s">
        <v>62</v>
      </c>
      <c r="C110" s="63" t="s">
        <v>982</v>
      </c>
      <c r="D110" s="18" t="s">
        <v>23</v>
      </c>
      <c r="E110" s="48"/>
      <c r="F110" s="48" t="s">
        <v>152</v>
      </c>
      <c r="G110" s="18">
        <v>20</v>
      </c>
      <c r="H110" s="18">
        <v>33</v>
      </c>
      <c r="I110" s="57">
        <f t="shared" si="1"/>
        <v>53</v>
      </c>
      <c r="J110" s="48" t="s">
        <v>1309</v>
      </c>
      <c r="K110" s="18" t="s">
        <v>190</v>
      </c>
      <c r="L110" s="63" t="s">
        <v>200</v>
      </c>
      <c r="M110" s="48">
        <v>9401450520</v>
      </c>
      <c r="N110" s="63" t="s">
        <v>338</v>
      </c>
      <c r="O110" s="48" t="s">
        <v>337</v>
      </c>
      <c r="P110" s="62">
        <v>43705</v>
      </c>
      <c r="Q110" s="48" t="s">
        <v>172</v>
      </c>
      <c r="R110" s="48">
        <v>40</v>
      </c>
      <c r="S110" s="18" t="s">
        <v>211</v>
      </c>
      <c r="T110" s="18"/>
    </row>
    <row r="111" spans="1:20">
      <c r="A111" s="4">
        <v>107</v>
      </c>
      <c r="B111" s="18" t="s">
        <v>62</v>
      </c>
      <c r="C111" s="63" t="s">
        <v>983</v>
      </c>
      <c r="D111" s="18" t="s">
        <v>23</v>
      </c>
      <c r="E111" s="48"/>
      <c r="F111" s="48" t="s">
        <v>152</v>
      </c>
      <c r="G111" s="18">
        <v>30</v>
      </c>
      <c r="H111" s="18">
        <v>40</v>
      </c>
      <c r="I111" s="57">
        <f t="shared" si="1"/>
        <v>70</v>
      </c>
      <c r="J111" s="48" t="s">
        <v>1310</v>
      </c>
      <c r="K111" s="18" t="s">
        <v>190</v>
      </c>
      <c r="L111" s="63" t="s">
        <v>200</v>
      </c>
      <c r="M111" s="48">
        <v>9401450520</v>
      </c>
      <c r="N111" s="63" t="s">
        <v>338</v>
      </c>
      <c r="O111" s="48" t="s">
        <v>337</v>
      </c>
      <c r="P111" s="62">
        <v>43705</v>
      </c>
      <c r="Q111" s="48" t="s">
        <v>172</v>
      </c>
      <c r="R111" s="48">
        <v>35</v>
      </c>
      <c r="S111" s="18" t="s">
        <v>211</v>
      </c>
      <c r="T111" s="18"/>
    </row>
    <row r="112" spans="1:20">
      <c r="A112" s="4">
        <v>108</v>
      </c>
      <c r="B112" s="18" t="s">
        <v>63</v>
      </c>
      <c r="C112" s="63" t="s">
        <v>981</v>
      </c>
      <c r="D112" s="18" t="s">
        <v>23</v>
      </c>
      <c r="E112" s="48"/>
      <c r="F112" s="48" t="s">
        <v>154</v>
      </c>
      <c r="G112" s="18"/>
      <c r="H112" s="18"/>
      <c r="I112" s="57">
        <f t="shared" si="1"/>
        <v>0</v>
      </c>
      <c r="J112" s="48">
        <v>9508407104</v>
      </c>
      <c r="K112" s="18" t="s">
        <v>526</v>
      </c>
      <c r="L112" s="18" t="s">
        <v>1064</v>
      </c>
      <c r="M112" s="48">
        <v>9707207250</v>
      </c>
      <c r="N112" s="63" t="s">
        <v>1127</v>
      </c>
      <c r="O112" s="48" t="s">
        <v>1128</v>
      </c>
      <c r="P112" s="62">
        <v>43705</v>
      </c>
      <c r="Q112" s="48" t="s">
        <v>172</v>
      </c>
      <c r="R112" s="48">
        <v>35</v>
      </c>
      <c r="S112" s="18" t="s">
        <v>211</v>
      </c>
      <c r="T112" s="18"/>
    </row>
    <row r="113" spans="1:20">
      <c r="A113" s="4">
        <v>109</v>
      </c>
      <c r="B113" s="18" t="s">
        <v>62</v>
      </c>
      <c r="C113" s="63" t="s">
        <v>984</v>
      </c>
      <c r="D113" s="18" t="s">
        <v>25</v>
      </c>
      <c r="E113" s="48"/>
      <c r="F113" s="48"/>
      <c r="G113" s="18">
        <v>56</v>
      </c>
      <c r="H113" s="18">
        <v>70</v>
      </c>
      <c r="I113" s="57">
        <f t="shared" si="1"/>
        <v>126</v>
      </c>
      <c r="J113" s="48">
        <v>9678225194</v>
      </c>
      <c r="K113" s="18" t="s">
        <v>177</v>
      </c>
      <c r="L113" s="18" t="s">
        <v>196</v>
      </c>
      <c r="M113" s="48">
        <v>9957683550</v>
      </c>
      <c r="N113" s="63" t="s">
        <v>212</v>
      </c>
      <c r="O113" s="48" t="s">
        <v>213</v>
      </c>
      <c r="P113" s="62">
        <v>43706</v>
      </c>
      <c r="Q113" s="48" t="s">
        <v>173</v>
      </c>
      <c r="R113" s="48">
        <v>35</v>
      </c>
      <c r="S113" s="18" t="s">
        <v>211</v>
      </c>
      <c r="T113" s="18"/>
    </row>
    <row r="114" spans="1:20">
      <c r="A114" s="4">
        <v>110</v>
      </c>
      <c r="B114" s="18" t="s">
        <v>63</v>
      </c>
      <c r="C114" s="63" t="s">
        <v>985</v>
      </c>
      <c r="D114" s="18" t="s">
        <v>25</v>
      </c>
      <c r="E114" s="48"/>
      <c r="F114" s="48"/>
      <c r="G114" s="18">
        <v>18</v>
      </c>
      <c r="H114" s="18">
        <v>13</v>
      </c>
      <c r="I114" s="57">
        <f t="shared" si="1"/>
        <v>31</v>
      </c>
      <c r="J114" s="48">
        <v>9954710096</v>
      </c>
      <c r="K114" s="18" t="s">
        <v>521</v>
      </c>
      <c r="L114" s="18" t="s">
        <v>1060</v>
      </c>
      <c r="M114" s="48">
        <v>9957644925</v>
      </c>
      <c r="N114" s="63" t="s">
        <v>1109</v>
      </c>
      <c r="O114" s="48" t="s">
        <v>1110</v>
      </c>
      <c r="P114" s="62">
        <v>43706</v>
      </c>
      <c r="Q114" s="48" t="s">
        <v>173</v>
      </c>
      <c r="R114" s="48">
        <v>28</v>
      </c>
      <c r="S114" s="18" t="s">
        <v>211</v>
      </c>
      <c r="T114" s="18"/>
    </row>
    <row r="115" spans="1:20">
      <c r="A115" s="4">
        <v>111</v>
      </c>
      <c r="B115" s="18" t="s">
        <v>63</v>
      </c>
      <c r="C115" s="63" t="s">
        <v>986</v>
      </c>
      <c r="D115" s="18" t="s">
        <v>25</v>
      </c>
      <c r="E115" s="48"/>
      <c r="F115" s="48"/>
      <c r="G115" s="18">
        <v>22</v>
      </c>
      <c r="H115" s="18">
        <v>9</v>
      </c>
      <c r="I115" s="57">
        <f t="shared" si="1"/>
        <v>31</v>
      </c>
      <c r="J115" s="48">
        <v>9577385150</v>
      </c>
      <c r="K115" s="18" t="s">
        <v>521</v>
      </c>
      <c r="L115" s="18" t="s">
        <v>1060</v>
      </c>
      <c r="M115" s="48">
        <v>9957644925</v>
      </c>
      <c r="N115" s="63" t="s">
        <v>1109</v>
      </c>
      <c r="O115" s="48" t="s">
        <v>1110</v>
      </c>
      <c r="P115" s="62">
        <v>43706</v>
      </c>
      <c r="Q115" s="48" t="s">
        <v>173</v>
      </c>
      <c r="R115" s="48">
        <v>28</v>
      </c>
      <c r="S115" s="18" t="s">
        <v>211</v>
      </c>
      <c r="T115" s="18"/>
    </row>
    <row r="116" spans="1:20">
      <c r="A116" s="4">
        <v>112</v>
      </c>
      <c r="B116" s="18" t="s">
        <v>63</v>
      </c>
      <c r="C116" s="63" t="s">
        <v>987</v>
      </c>
      <c r="D116" s="18" t="s">
        <v>25</v>
      </c>
      <c r="E116" s="48"/>
      <c r="F116" s="48"/>
      <c r="G116" s="18">
        <v>24</v>
      </c>
      <c r="H116" s="18">
        <v>10</v>
      </c>
      <c r="I116" s="57">
        <f t="shared" si="1"/>
        <v>34</v>
      </c>
      <c r="J116" s="48">
        <v>9854292791</v>
      </c>
      <c r="K116" s="18" t="s">
        <v>521</v>
      </c>
      <c r="L116" s="18" t="s">
        <v>1060</v>
      </c>
      <c r="M116" s="48">
        <v>9957644925</v>
      </c>
      <c r="N116" s="63" t="s">
        <v>1109</v>
      </c>
      <c r="O116" s="48" t="s">
        <v>1110</v>
      </c>
      <c r="P116" s="62">
        <v>43706</v>
      </c>
      <c r="Q116" s="48" t="s">
        <v>173</v>
      </c>
      <c r="R116" s="48">
        <v>28</v>
      </c>
      <c r="S116" s="18" t="s">
        <v>211</v>
      </c>
      <c r="T116" s="18"/>
    </row>
    <row r="117" spans="1:20">
      <c r="A117" s="4">
        <v>113</v>
      </c>
      <c r="B117" s="18" t="s">
        <v>63</v>
      </c>
      <c r="C117" s="63" t="s">
        <v>988</v>
      </c>
      <c r="D117" s="18" t="s">
        <v>25</v>
      </c>
      <c r="E117" s="48"/>
      <c r="F117" s="48"/>
      <c r="G117" s="18">
        <v>11</v>
      </c>
      <c r="H117" s="18">
        <v>18</v>
      </c>
      <c r="I117" s="57">
        <f t="shared" si="1"/>
        <v>29</v>
      </c>
      <c r="J117" s="48">
        <v>8134911483</v>
      </c>
      <c r="K117" s="18" t="s">
        <v>521</v>
      </c>
      <c r="L117" s="18" t="s">
        <v>1060</v>
      </c>
      <c r="M117" s="48">
        <v>9957644925</v>
      </c>
      <c r="N117" s="63" t="s">
        <v>1109</v>
      </c>
      <c r="O117" s="48" t="s">
        <v>1110</v>
      </c>
      <c r="P117" s="62">
        <v>43706</v>
      </c>
      <c r="Q117" s="48" t="s">
        <v>173</v>
      </c>
      <c r="R117" s="48">
        <v>33</v>
      </c>
      <c r="S117" s="18" t="s">
        <v>211</v>
      </c>
      <c r="T117" s="18"/>
    </row>
    <row r="118" spans="1:20">
      <c r="A118" s="4">
        <v>114</v>
      </c>
      <c r="B118" s="18"/>
      <c r="C118" s="63"/>
      <c r="D118" s="18"/>
      <c r="E118" s="48"/>
      <c r="F118" s="48"/>
      <c r="G118" s="18"/>
      <c r="H118" s="18"/>
      <c r="I118" s="57">
        <f t="shared" si="1"/>
        <v>0</v>
      </c>
      <c r="J118" s="48"/>
      <c r="K118" s="18"/>
      <c r="L118" s="18"/>
      <c r="M118" s="48"/>
      <c r="N118" s="63"/>
      <c r="O118" s="48"/>
      <c r="P118" s="62"/>
      <c r="Q118" s="48"/>
      <c r="R118" s="48"/>
      <c r="S118" s="18"/>
      <c r="T118" s="18"/>
    </row>
    <row r="119" spans="1:20">
      <c r="A119" s="4">
        <v>115</v>
      </c>
      <c r="B119" s="18"/>
      <c r="C119" s="63"/>
      <c r="D119" s="18"/>
      <c r="E119" s="48"/>
      <c r="F119" s="48"/>
      <c r="G119" s="18"/>
      <c r="H119" s="18"/>
      <c r="I119" s="57">
        <f t="shared" si="1"/>
        <v>0</v>
      </c>
      <c r="J119" s="48"/>
      <c r="K119" s="18"/>
      <c r="L119" s="18"/>
      <c r="M119" s="48"/>
      <c r="N119" s="63"/>
      <c r="O119" s="48"/>
      <c r="P119" s="62"/>
      <c r="Q119" s="48"/>
      <c r="R119" s="48"/>
      <c r="S119" s="18"/>
      <c r="T119" s="18"/>
    </row>
    <row r="120" spans="1:20">
      <c r="A120" s="4">
        <v>116</v>
      </c>
      <c r="B120" s="18"/>
      <c r="C120" s="63"/>
      <c r="D120" s="18"/>
      <c r="E120" s="48"/>
      <c r="F120" s="48"/>
      <c r="G120" s="18"/>
      <c r="H120" s="18"/>
      <c r="I120" s="57">
        <f t="shared" si="1"/>
        <v>0</v>
      </c>
      <c r="J120" s="48"/>
      <c r="K120" s="18"/>
      <c r="L120" s="18"/>
      <c r="M120" s="48"/>
      <c r="N120" s="63"/>
      <c r="O120" s="48"/>
      <c r="P120" s="62"/>
      <c r="Q120" s="48"/>
      <c r="R120" s="48"/>
      <c r="S120" s="18"/>
      <c r="T120" s="18"/>
    </row>
    <row r="121" spans="1:20">
      <c r="A121" s="4">
        <v>117</v>
      </c>
      <c r="B121" s="18"/>
      <c r="C121" s="63"/>
      <c r="D121" s="18"/>
      <c r="E121" s="48"/>
      <c r="F121" s="48"/>
      <c r="G121" s="18"/>
      <c r="H121" s="18"/>
      <c r="I121" s="57">
        <f t="shared" si="1"/>
        <v>0</v>
      </c>
      <c r="J121" s="48"/>
      <c r="K121" s="18"/>
      <c r="L121" s="18"/>
      <c r="M121" s="48"/>
      <c r="N121" s="63"/>
      <c r="O121" s="48"/>
      <c r="P121" s="62"/>
      <c r="Q121" s="48"/>
      <c r="R121" s="48"/>
      <c r="S121" s="18"/>
      <c r="T121" s="18"/>
    </row>
    <row r="122" spans="1:20">
      <c r="A122" s="4">
        <v>118</v>
      </c>
      <c r="B122" s="18"/>
      <c r="C122" s="63"/>
      <c r="D122" s="18"/>
      <c r="E122" s="48"/>
      <c r="F122" s="48"/>
      <c r="G122" s="18"/>
      <c r="H122" s="18"/>
      <c r="I122" s="57">
        <f t="shared" si="1"/>
        <v>0</v>
      </c>
      <c r="J122" s="48"/>
      <c r="K122" s="18"/>
      <c r="L122" s="18"/>
      <c r="M122" s="48"/>
      <c r="N122" s="63"/>
      <c r="O122" s="48"/>
      <c r="P122" s="62"/>
      <c r="Q122" s="48"/>
      <c r="R122" s="48"/>
      <c r="S122" s="18"/>
      <c r="T122" s="18"/>
    </row>
    <row r="123" spans="1:20">
      <c r="A123" s="4">
        <v>119</v>
      </c>
      <c r="B123" s="18"/>
      <c r="C123" s="63"/>
      <c r="D123" s="18"/>
      <c r="E123" s="48"/>
      <c r="F123" s="48"/>
      <c r="G123" s="18"/>
      <c r="H123" s="18"/>
      <c r="I123" s="57">
        <f t="shared" si="1"/>
        <v>0</v>
      </c>
      <c r="J123" s="48"/>
      <c r="K123" s="18"/>
      <c r="L123" s="18"/>
      <c r="M123" s="48"/>
      <c r="N123" s="63"/>
      <c r="O123" s="48"/>
      <c r="P123" s="62"/>
      <c r="Q123" s="48"/>
      <c r="R123" s="48"/>
      <c r="S123" s="18"/>
      <c r="T123" s="18"/>
    </row>
    <row r="124" spans="1:20">
      <c r="A124" s="4">
        <v>120</v>
      </c>
      <c r="B124" s="18"/>
      <c r="C124" s="63"/>
      <c r="D124" s="18"/>
      <c r="E124" s="48"/>
      <c r="F124" s="48"/>
      <c r="G124" s="18"/>
      <c r="H124" s="18"/>
      <c r="I124" s="57">
        <f t="shared" si="1"/>
        <v>0</v>
      </c>
      <c r="J124" s="48"/>
      <c r="K124" s="18"/>
      <c r="L124" s="18"/>
      <c r="M124" s="48"/>
      <c r="N124" s="63"/>
      <c r="O124" s="48"/>
      <c r="P124" s="62"/>
      <c r="Q124" s="48"/>
      <c r="R124" s="48"/>
      <c r="S124" s="18"/>
      <c r="T124" s="18"/>
    </row>
    <row r="125" spans="1:20">
      <c r="A125" s="4">
        <v>121</v>
      </c>
      <c r="B125" s="18"/>
      <c r="C125" s="63"/>
      <c r="D125" s="18"/>
      <c r="E125" s="48"/>
      <c r="F125" s="48"/>
      <c r="G125" s="18"/>
      <c r="H125" s="18"/>
      <c r="I125" s="57">
        <f t="shared" si="1"/>
        <v>0</v>
      </c>
      <c r="J125" s="48"/>
      <c r="K125" s="18"/>
      <c r="L125" s="18"/>
      <c r="M125" s="48"/>
      <c r="N125" s="63"/>
      <c r="O125" s="48"/>
      <c r="P125" s="62"/>
      <c r="Q125" s="48"/>
      <c r="R125" s="48"/>
      <c r="S125" s="18"/>
      <c r="T125" s="18"/>
    </row>
    <row r="126" spans="1:20">
      <c r="A126" s="4">
        <v>122</v>
      </c>
      <c r="B126" s="18"/>
      <c r="C126" s="63"/>
      <c r="D126" s="18"/>
      <c r="E126" s="48"/>
      <c r="F126" s="48"/>
      <c r="G126" s="18"/>
      <c r="H126" s="18"/>
      <c r="I126" s="57">
        <f t="shared" si="1"/>
        <v>0</v>
      </c>
      <c r="J126" s="48"/>
      <c r="K126" s="18"/>
      <c r="L126" s="18"/>
      <c r="M126" s="48"/>
      <c r="N126" s="63"/>
      <c r="O126" s="48"/>
      <c r="P126" s="62"/>
      <c r="Q126" s="48"/>
      <c r="R126" s="48"/>
      <c r="S126" s="18"/>
      <c r="T126" s="18"/>
    </row>
    <row r="127" spans="1:20">
      <c r="A127" s="4">
        <v>123</v>
      </c>
      <c r="B127" s="18"/>
      <c r="C127" s="63"/>
      <c r="D127" s="18"/>
      <c r="E127" s="48"/>
      <c r="F127" s="48"/>
      <c r="G127" s="18"/>
      <c r="H127" s="18"/>
      <c r="I127" s="57">
        <f t="shared" si="1"/>
        <v>0</v>
      </c>
      <c r="J127" s="48"/>
      <c r="K127" s="18"/>
      <c r="L127" s="18"/>
      <c r="M127" s="48"/>
      <c r="N127" s="63"/>
      <c r="O127" s="48"/>
      <c r="P127" s="62"/>
      <c r="Q127" s="48"/>
      <c r="R127" s="48"/>
      <c r="S127" s="18"/>
      <c r="T127" s="18"/>
    </row>
    <row r="128" spans="1:20">
      <c r="A128" s="4">
        <v>124</v>
      </c>
      <c r="B128" s="18"/>
      <c r="C128" s="63"/>
      <c r="D128" s="18"/>
      <c r="E128" s="48"/>
      <c r="F128" s="48"/>
      <c r="G128" s="18"/>
      <c r="H128" s="18"/>
      <c r="I128" s="57">
        <f t="shared" si="1"/>
        <v>0</v>
      </c>
      <c r="J128" s="48"/>
      <c r="K128" s="18"/>
      <c r="L128" s="18"/>
      <c r="M128" s="48"/>
      <c r="N128" s="63"/>
      <c r="O128" s="48"/>
      <c r="P128" s="62"/>
      <c r="Q128" s="48"/>
      <c r="R128" s="48"/>
      <c r="S128" s="18"/>
      <c r="T128" s="18"/>
    </row>
    <row r="129" spans="1:20">
      <c r="A129" s="4">
        <v>125</v>
      </c>
      <c r="B129" s="18"/>
      <c r="C129" s="63"/>
      <c r="D129" s="18"/>
      <c r="E129" s="48"/>
      <c r="F129" s="48"/>
      <c r="G129" s="18"/>
      <c r="H129" s="18"/>
      <c r="I129" s="57">
        <f t="shared" si="1"/>
        <v>0</v>
      </c>
      <c r="J129" s="48"/>
      <c r="K129" s="18"/>
      <c r="L129" s="18"/>
      <c r="M129" s="48"/>
      <c r="N129" s="63"/>
      <c r="O129" s="48"/>
      <c r="P129" s="62"/>
      <c r="Q129" s="48"/>
      <c r="R129" s="48"/>
      <c r="S129" s="18"/>
      <c r="T129" s="18"/>
    </row>
    <row r="130" spans="1:20">
      <c r="A130" s="4">
        <v>126</v>
      </c>
      <c r="B130" s="18"/>
      <c r="C130" s="63"/>
      <c r="D130" s="18"/>
      <c r="E130" s="48"/>
      <c r="F130" s="48"/>
      <c r="G130" s="18"/>
      <c r="H130" s="18"/>
      <c r="I130" s="57">
        <f t="shared" si="1"/>
        <v>0</v>
      </c>
      <c r="J130" s="48"/>
      <c r="K130" s="18"/>
      <c r="L130" s="18"/>
      <c r="M130" s="48"/>
      <c r="N130" s="63"/>
      <c r="O130" s="48"/>
      <c r="P130" s="62"/>
      <c r="Q130" s="48"/>
      <c r="R130" s="48"/>
      <c r="S130" s="18"/>
      <c r="T130" s="18"/>
    </row>
    <row r="131" spans="1:20">
      <c r="A131" s="4">
        <v>127</v>
      </c>
      <c r="B131" s="18"/>
      <c r="C131" s="63"/>
      <c r="D131" s="18"/>
      <c r="E131" s="48"/>
      <c r="F131" s="48"/>
      <c r="G131" s="18"/>
      <c r="H131" s="18"/>
      <c r="I131" s="57">
        <f t="shared" si="1"/>
        <v>0</v>
      </c>
      <c r="J131" s="48"/>
      <c r="K131" s="18"/>
      <c r="L131" s="18"/>
      <c r="M131" s="48"/>
      <c r="N131" s="63"/>
      <c r="O131" s="48"/>
      <c r="P131" s="62"/>
      <c r="Q131" s="48"/>
      <c r="R131" s="48"/>
      <c r="S131" s="18"/>
      <c r="T131" s="18"/>
    </row>
    <row r="132" spans="1:20">
      <c r="A132" s="4">
        <v>128</v>
      </c>
      <c r="B132" s="18"/>
      <c r="C132" s="63"/>
      <c r="D132" s="18"/>
      <c r="E132" s="48"/>
      <c r="F132" s="48"/>
      <c r="G132" s="18"/>
      <c r="H132" s="18"/>
      <c r="I132" s="57">
        <f t="shared" si="1"/>
        <v>0</v>
      </c>
      <c r="J132" s="48"/>
      <c r="K132" s="18"/>
      <c r="L132" s="18"/>
      <c r="M132" s="48"/>
      <c r="N132" s="63"/>
      <c r="O132" s="48"/>
      <c r="P132" s="62"/>
      <c r="Q132" s="48"/>
      <c r="R132" s="48"/>
      <c r="S132" s="18"/>
      <c r="T132" s="18"/>
    </row>
    <row r="133" spans="1:20">
      <c r="A133" s="4">
        <v>129</v>
      </c>
      <c r="B133" s="18"/>
      <c r="C133" s="63"/>
      <c r="D133" s="18"/>
      <c r="E133" s="48"/>
      <c r="F133" s="48"/>
      <c r="G133" s="18"/>
      <c r="H133" s="18"/>
      <c r="I133" s="57">
        <f t="shared" si="1"/>
        <v>0</v>
      </c>
      <c r="J133" s="48"/>
      <c r="K133" s="18"/>
      <c r="L133" s="18"/>
      <c r="M133" s="48"/>
      <c r="N133" s="63"/>
      <c r="O133" s="48"/>
      <c r="P133" s="62"/>
      <c r="Q133" s="48"/>
      <c r="R133" s="48"/>
      <c r="S133" s="18"/>
      <c r="T133" s="18"/>
    </row>
    <row r="134" spans="1:20">
      <c r="A134" s="4">
        <v>130</v>
      </c>
      <c r="B134" s="18"/>
      <c r="C134" s="63"/>
      <c r="D134" s="18"/>
      <c r="E134" s="48"/>
      <c r="F134" s="48"/>
      <c r="G134" s="18"/>
      <c r="H134" s="18"/>
      <c r="I134" s="57">
        <f t="shared" ref="I134:I164" si="2">SUM(G134:H134)</f>
        <v>0</v>
      </c>
      <c r="J134" s="48"/>
      <c r="K134" s="18"/>
      <c r="L134" s="18"/>
      <c r="M134" s="48"/>
      <c r="N134" s="63"/>
      <c r="O134" s="48"/>
      <c r="P134" s="62"/>
      <c r="Q134" s="48"/>
      <c r="R134" s="48"/>
      <c r="S134" s="18"/>
      <c r="T134" s="18"/>
    </row>
    <row r="135" spans="1:20">
      <c r="A135" s="4">
        <v>131</v>
      </c>
      <c r="B135" s="18"/>
      <c r="C135" s="63"/>
      <c r="D135" s="18"/>
      <c r="E135" s="48"/>
      <c r="F135" s="48"/>
      <c r="G135" s="18"/>
      <c r="H135" s="18"/>
      <c r="I135" s="57">
        <f t="shared" si="2"/>
        <v>0</v>
      </c>
      <c r="J135" s="48"/>
      <c r="K135" s="18"/>
      <c r="L135" s="18"/>
      <c r="M135" s="48"/>
      <c r="N135" s="63"/>
      <c r="O135" s="48"/>
      <c r="P135" s="62"/>
      <c r="Q135" s="48"/>
      <c r="R135" s="48"/>
      <c r="S135" s="18"/>
      <c r="T135" s="18"/>
    </row>
    <row r="136" spans="1:20">
      <c r="A136" s="4">
        <v>132</v>
      </c>
      <c r="B136" s="18"/>
      <c r="C136" s="63"/>
      <c r="D136" s="18"/>
      <c r="E136" s="48"/>
      <c r="F136" s="48"/>
      <c r="G136" s="18"/>
      <c r="H136" s="18"/>
      <c r="I136" s="57">
        <f t="shared" si="2"/>
        <v>0</v>
      </c>
      <c r="J136" s="48"/>
      <c r="K136" s="18"/>
      <c r="L136" s="18"/>
      <c r="M136" s="48"/>
      <c r="N136" s="63"/>
      <c r="O136" s="48"/>
      <c r="P136" s="62"/>
      <c r="Q136" s="48"/>
      <c r="R136" s="48"/>
      <c r="S136" s="18"/>
      <c r="T136" s="18"/>
    </row>
    <row r="137" spans="1:20">
      <c r="A137" s="4">
        <v>133</v>
      </c>
      <c r="B137" s="18"/>
      <c r="C137" s="63"/>
      <c r="D137" s="18"/>
      <c r="E137" s="48"/>
      <c r="F137" s="48"/>
      <c r="G137" s="18"/>
      <c r="H137" s="18"/>
      <c r="I137" s="57">
        <f t="shared" si="2"/>
        <v>0</v>
      </c>
      <c r="J137" s="48"/>
      <c r="K137" s="18"/>
      <c r="L137" s="18"/>
      <c r="M137" s="48"/>
      <c r="N137" s="63"/>
      <c r="O137" s="48"/>
      <c r="P137" s="62"/>
      <c r="Q137" s="48"/>
      <c r="R137" s="48"/>
      <c r="S137" s="18"/>
      <c r="T137" s="18"/>
    </row>
    <row r="138" spans="1:20">
      <c r="A138" s="4">
        <v>134</v>
      </c>
      <c r="B138" s="18"/>
      <c r="C138" s="63"/>
      <c r="D138" s="18"/>
      <c r="E138" s="48"/>
      <c r="F138" s="48"/>
      <c r="G138" s="18"/>
      <c r="H138" s="18"/>
      <c r="I138" s="57">
        <f t="shared" si="2"/>
        <v>0</v>
      </c>
      <c r="J138" s="48"/>
      <c r="K138" s="18"/>
      <c r="L138" s="18"/>
      <c r="M138" s="48"/>
      <c r="N138" s="63"/>
      <c r="O138" s="48"/>
      <c r="P138" s="62"/>
      <c r="Q138" s="48"/>
      <c r="R138" s="48"/>
      <c r="S138" s="18"/>
      <c r="T138" s="18"/>
    </row>
    <row r="139" spans="1:20">
      <c r="A139" s="4">
        <v>135</v>
      </c>
      <c r="B139" s="18"/>
      <c r="C139" s="63"/>
      <c r="D139" s="18"/>
      <c r="E139" s="48"/>
      <c r="F139" s="48"/>
      <c r="G139" s="18"/>
      <c r="H139" s="18"/>
      <c r="I139" s="57">
        <f t="shared" si="2"/>
        <v>0</v>
      </c>
      <c r="J139" s="48"/>
      <c r="K139" s="18"/>
      <c r="L139" s="18"/>
      <c r="M139" s="48"/>
      <c r="N139" s="63"/>
      <c r="O139" s="48"/>
      <c r="P139" s="62"/>
      <c r="Q139" s="48"/>
      <c r="R139" s="48"/>
      <c r="S139" s="18"/>
      <c r="T139" s="18"/>
    </row>
    <row r="140" spans="1:20">
      <c r="A140" s="4">
        <v>136</v>
      </c>
      <c r="B140" s="18"/>
      <c r="C140" s="63"/>
      <c r="D140" s="18"/>
      <c r="E140" s="48"/>
      <c r="F140" s="48"/>
      <c r="G140" s="18"/>
      <c r="H140" s="18"/>
      <c r="I140" s="57">
        <f t="shared" si="2"/>
        <v>0</v>
      </c>
      <c r="J140" s="48"/>
      <c r="K140" s="18"/>
      <c r="L140" s="18"/>
      <c r="M140" s="48"/>
      <c r="N140" s="63"/>
      <c r="O140" s="48"/>
      <c r="P140" s="62"/>
      <c r="Q140" s="48"/>
      <c r="R140" s="48"/>
      <c r="S140" s="18"/>
      <c r="T140" s="18"/>
    </row>
    <row r="141" spans="1:20">
      <c r="A141" s="4">
        <v>137</v>
      </c>
      <c r="B141" s="18"/>
      <c r="C141" s="63"/>
      <c r="D141" s="18"/>
      <c r="E141" s="48"/>
      <c r="F141" s="48"/>
      <c r="G141" s="18"/>
      <c r="H141" s="18"/>
      <c r="I141" s="57">
        <f t="shared" si="2"/>
        <v>0</v>
      </c>
      <c r="J141" s="48"/>
      <c r="K141" s="18"/>
      <c r="L141" s="18"/>
      <c r="M141" s="48"/>
      <c r="N141" s="63"/>
      <c r="O141" s="48"/>
      <c r="P141" s="62"/>
      <c r="Q141" s="48"/>
      <c r="R141" s="48"/>
      <c r="S141" s="18"/>
      <c r="T141" s="18"/>
    </row>
    <row r="142" spans="1:20">
      <c r="A142" s="4">
        <v>138</v>
      </c>
      <c r="B142" s="18"/>
      <c r="C142" s="63"/>
      <c r="D142" s="18"/>
      <c r="E142" s="48"/>
      <c r="F142" s="48"/>
      <c r="G142" s="18"/>
      <c r="H142" s="18"/>
      <c r="I142" s="57">
        <f t="shared" si="2"/>
        <v>0</v>
      </c>
      <c r="J142" s="48"/>
      <c r="K142" s="18"/>
      <c r="L142" s="18"/>
      <c r="M142" s="48"/>
      <c r="N142" s="63"/>
      <c r="O142" s="48"/>
      <c r="P142" s="62"/>
      <c r="Q142" s="48"/>
      <c r="R142" s="48"/>
      <c r="S142" s="18"/>
      <c r="T142" s="18"/>
    </row>
    <row r="143" spans="1:20">
      <c r="A143" s="4">
        <v>139</v>
      </c>
      <c r="B143" s="18"/>
      <c r="C143" s="63"/>
      <c r="D143" s="18"/>
      <c r="E143" s="48"/>
      <c r="F143" s="48"/>
      <c r="G143" s="18"/>
      <c r="H143" s="18"/>
      <c r="I143" s="57">
        <f t="shared" si="2"/>
        <v>0</v>
      </c>
      <c r="J143" s="48"/>
      <c r="K143" s="18"/>
      <c r="L143" s="18"/>
      <c r="M143" s="48"/>
      <c r="N143" s="63"/>
      <c r="O143" s="48"/>
      <c r="P143" s="62"/>
      <c r="Q143" s="48"/>
      <c r="R143" s="48"/>
      <c r="S143" s="18"/>
      <c r="T143" s="18"/>
    </row>
    <row r="144" spans="1:20">
      <c r="A144" s="4">
        <v>140</v>
      </c>
      <c r="B144" s="18"/>
      <c r="C144" s="63"/>
      <c r="D144" s="18"/>
      <c r="E144" s="48"/>
      <c r="F144" s="48"/>
      <c r="G144" s="18"/>
      <c r="H144" s="18"/>
      <c r="I144" s="57">
        <f t="shared" si="2"/>
        <v>0</v>
      </c>
      <c r="J144" s="48"/>
      <c r="K144" s="18"/>
      <c r="L144" s="18"/>
      <c r="M144" s="48"/>
      <c r="N144" s="63"/>
      <c r="O144" s="48"/>
      <c r="P144" s="62"/>
      <c r="Q144" s="48"/>
      <c r="R144" s="48"/>
      <c r="S144" s="18"/>
      <c r="T144" s="18"/>
    </row>
    <row r="145" spans="1:20">
      <c r="A145" s="4">
        <v>141</v>
      </c>
      <c r="B145" s="18"/>
      <c r="C145" s="63"/>
      <c r="D145" s="18"/>
      <c r="E145" s="48"/>
      <c r="F145" s="48"/>
      <c r="G145" s="18"/>
      <c r="H145" s="18"/>
      <c r="I145" s="57">
        <f t="shared" si="2"/>
        <v>0</v>
      </c>
      <c r="J145" s="48"/>
      <c r="K145" s="18"/>
      <c r="L145" s="18"/>
      <c r="M145" s="48"/>
      <c r="N145" s="63"/>
      <c r="O145" s="48"/>
      <c r="P145" s="62"/>
      <c r="Q145" s="48"/>
      <c r="R145" s="48"/>
      <c r="S145" s="18"/>
      <c r="T145" s="18"/>
    </row>
    <row r="146" spans="1:20">
      <c r="A146" s="4">
        <v>142</v>
      </c>
      <c r="B146" s="18"/>
      <c r="C146" s="63"/>
      <c r="D146" s="18"/>
      <c r="E146" s="48"/>
      <c r="F146" s="48"/>
      <c r="G146" s="18"/>
      <c r="H146" s="18"/>
      <c r="I146" s="57">
        <f t="shared" si="2"/>
        <v>0</v>
      </c>
      <c r="J146" s="48"/>
      <c r="K146" s="18"/>
      <c r="L146" s="18"/>
      <c r="M146" s="48"/>
      <c r="N146" s="63"/>
      <c r="O146" s="48"/>
      <c r="P146" s="62"/>
      <c r="Q146" s="48"/>
      <c r="R146" s="48"/>
      <c r="S146" s="18"/>
      <c r="T146" s="18"/>
    </row>
    <row r="147" spans="1:20">
      <c r="A147" s="4">
        <v>143</v>
      </c>
      <c r="B147" s="18"/>
      <c r="C147" s="63"/>
      <c r="D147" s="18"/>
      <c r="E147" s="48"/>
      <c r="F147" s="48"/>
      <c r="G147" s="18"/>
      <c r="H147" s="18"/>
      <c r="I147" s="57">
        <f t="shared" si="2"/>
        <v>0</v>
      </c>
      <c r="J147" s="48"/>
      <c r="K147" s="18"/>
      <c r="L147" s="18"/>
      <c r="M147" s="48"/>
      <c r="N147" s="63"/>
      <c r="O147" s="48"/>
      <c r="P147" s="62"/>
      <c r="Q147" s="48"/>
      <c r="R147" s="48"/>
      <c r="S147" s="18"/>
      <c r="T147" s="18"/>
    </row>
    <row r="148" spans="1:20">
      <c r="A148" s="4">
        <v>144</v>
      </c>
      <c r="B148" s="18"/>
      <c r="C148" s="63"/>
      <c r="D148" s="18"/>
      <c r="E148" s="48"/>
      <c r="F148" s="48"/>
      <c r="G148" s="18"/>
      <c r="H148" s="18"/>
      <c r="I148" s="57">
        <f t="shared" si="2"/>
        <v>0</v>
      </c>
      <c r="J148" s="48"/>
      <c r="K148" s="18"/>
      <c r="L148" s="18"/>
      <c r="M148" s="48"/>
      <c r="N148" s="63"/>
      <c r="O148" s="48"/>
      <c r="P148" s="62"/>
      <c r="Q148" s="48"/>
      <c r="R148" s="48"/>
      <c r="S148" s="18"/>
      <c r="T148" s="18"/>
    </row>
    <row r="149" spans="1:20">
      <c r="A149" s="4">
        <v>145</v>
      </c>
      <c r="B149" s="18"/>
      <c r="C149" s="18"/>
      <c r="D149" s="18"/>
      <c r="E149" s="48"/>
      <c r="F149" s="48"/>
      <c r="G149" s="18"/>
      <c r="H149" s="18"/>
      <c r="I149" s="57">
        <f t="shared" si="2"/>
        <v>0</v>
      </c>
      <c r="J149" s="48"/>
      <c r="K149" s="18"/>
      <c r="L149" s="18"/>
      <c r="M149" s="48"/>
      <c r="N149" s="63"/>
      <c r="O149" s="48"/>
      <c r="P149" s="62"/>
      <c r="Q149" s="48"/>
      <c r="R149" s="48"/>
      <c r="S149" s="18"/>
      <c r="T149" s="18"/>
    </row>
    <row r="150" spans="1:20">
      <c r="A150" s="4">
        <v>146</v>
      </c>
      <c r="B150" s="18"/>
      <c r="C150" s="18"/>
      <c r="D150" s="18"/>
      <c r="E150" s="48"/>
      <c r="F150" s="48"/>
      <c r="G150" s="18"/>
      <c r="H150" s="18"/>
      <c r="I150" s="57">
        <f t="shared" si="2"/>
        <v>0</v>
      </c>
      <c r="J150" s="48"/>
      <c r="K150" s="18"/>
      <c r="L150" s="18"/>
      <c r="M150" s="48"/>
      <c r="N150" s="63"/>
      <c r="O150" s="48"/>
      <c r="P150" s="62"/>
      <c r="Q150" s="48"/>
      <c r="R150" s="48"/>
      <c r="S150" s="18"/>
      <c r="T150" s="18"/>
    </row>
    <row r="151" spans="1:20">
      <c r="A151" s="4">
        <v>147</v>
      </c>
      <c r="B151" s="18"/>
      <c r="C151" s="18"/>
      <c r="D151" s="18"/>
      <c r="E151" s="48"/>
      <c r="F151" s="48"/>
      <c r="G151" s="18"/>
      <c r="H151" s="18"/>
      <c r="I151" s="57">
        <f t="shared" si="2"/>
        <v>0</v>
      </c>
      <c r="J151" s="48"/>
      <c r="K151" s="18"/>
      <c r="L151" s="18"/>
      <c r="M151" s="48"/>
      <c r="N151" s="63"/>
      <c r="O151" s="48"/>
      <c r="P151" s="62"/>
      <c r="Q151" s="48"/>
      <c r="R151" s="48"/>
      <c r="S151" s="18"/>
      <c r="T151" s="18"/>
    </row>
    <row r="152" spans="1:20">
      <c r="A152" s="4">
        <v>148</v>
      </c>
      <c r="B152" s="18"/>
      <c r="C152" s="18"/>
      <c r="D152" s="18"/>
      <c r="E152" s="48"/>
      <c r="F152" s="48"/>
      <c r="G152" s="18"/>
      <c r="H152" s="18"/>
      <c r="I152" s="57">
        <f t="shared" si="2"/>
        <v>0</v>
      </c>
      <c r="J152" s="48"/>
      <c r="K152" s="18"/>
      <c r="L152" s="18"/>
      <c r="M152" s="48"/>
      <c r="N152" s="63"/>
      <c r="O152" s="48"/>
      <c r="P152" s="62"/>
      <c r="Q152" s="48"/>
      <c r="R152" s="48"/>
      <c r="S152" s="18"/>
      <c r="T152" s="18"/>
    </row>
    <row r="153" spans="1:20">
      <c r="A153" s="4">
        <v>149</v>
      </c>
      <c r="B153" s="18"/>
      <c r="C153" s="18"/>
      <c r="D153" s="18"/>
      <c r="E153" s="48"/>
      <c r="F153" s="48"/>
      <c r="G153" s="18"/>
      <c r="H153" s="18"/>
      <c r="I153" s="57">
        <f t="shared" si="2"/>
        <v>0</v>
      </c>
      <c r="J153" s="48"/>
      <c r="K153" s="18"/>
      <c r="L153" s="18"/>
      <c r="M153" s="48"/>
      <c r="N153" s="63"/>
      <c r="O153" s="48"/>
      <c r="P153" s="62"/>
      <c r="Q153" s="48"/>
      <c r="R153" s="48"/>
      <c r="S153" s="18"/>
      <c r="T153" s="18"/>
    </row>
    <row r="154" spans="1:20">
      <c r="A154" s="4">
        <v>150</v>
      </c>
      <c r="B154" s="18"/>
      <c r="C154" s="18"/>
      <c r="D154" s="18"/>
      <c r="E154" s="48"/>
      <c r="F154" s="48"/>
      <c r="G154" s="18"/>
      <c r="H154" s="18"/>
      <c r="I154" s="57">
        <f t="shared" si="2"/>
        <v>0</v>
      </c>
      <c r="J154" s="48"/>
      <c r="K154" s="18"/>
      <c r="L154" s="18"/>
      <c r="M154" s="48"/>
      <c r="N154" s="63"/>
      <c r="O154" s="48"/>
      <c r="P154" s="62"/>
      <c r="Q154" s="48"/>
      <c r="R154" s="48"/>
      <c r="S154" s="18"/>
      <c r="T154" s="18"/>
    </row>
    <row r="155" spans="1:20">
      <c r="A155" s="4">
        <v>151</v>
      </c>
      <c r="B155" s="18"/>
      <c r="C155" s="18"/>
      <c r="D155" s="18"/>
      <c r="E155" s="48"/>
      <c r="F155" s="48"/>
      <c r="G155" s="18"/>
      <c r="H155" s="18"/>
      <c r="I155" s="57">
        <f t="shared" si="2"/>
        <v>0</v>
      </c>
      <c r="J155" s="48"/>
      <c r="K155" s="18"/>
      <c r="L155" s="18"/>
      <c r="M155" s="48"/>
      <c r="N155" s="63"/>
      <c r="O155" s="48"/>
      <c r="P155" s="62"/>
      <c r="Q155" s="48"/>
      <c r="R155" s="48"/>
      <c r="S155" s="18"/>
      <c r="T155" s="18"/>
    </row>
    <row r="156" spans="1:20">
      <c r="A156" s="4">
        <v>152</v>
      </c>
      <c r="B156" s="18"/>
      <c r="C156" s="18"/>
      <c r="D156" s="18"/>
      <c r="E156" s="48"/>
      <c r="F156" s="48"/>
      <c r="G156" s="18"/>
      <c r="H156" s="18"/>
      <c r="I156" s="57">
        <f t="shared" si="2"/>
        <v>0</v>
      </c>
      <c r="J156" s="48"/>
      <c r="K156" s="18"/>
      <c r="L156" s="18"/>
      <c r="M156" s="48"/>
      <c r="N156" s="63"/>
      <c r="O156" s="48"/>
      <c r="P156" s="62"/>
      <c r="Q156" s="48"/>
      <c r="R156" s="48"/>
      <c r="S156" s="18"/>
      <c r="T156" s="18"/>
    </row>
    <row r="157" spans="1:20">
      <c r="A157" s="4">
        <v>153</v>
      </c>
      <c r="B157" s="18"/>
      <c r="C157" s="18"/>
      <c r="D157" s="18"/>
      <c r="E157" s="48"/>
      <c r="F157" s="48"/>
      <c r="G157" s="18"/>
      <c r="H157" s="18"/>
      <c r="I157" s="57">
        <f t="shared" si="2"/>
        <v>0</v>
      </c>
      <c r="J157" s="18"/>
      <c r="K157" s="18"/>
      <c r="L157" s="18"/>
      <c r="M157" s="18"/>
      <c r="N157" s="18"/>
      <c r="O157" s="18"/>
      <c r="P157" s="24"/>
      <c r="Q157" s="18"/>
      <c r="R157" s="48"/>
      <c r="S157" s="18"/>
      <c r="T157" s="18"/>
    </row>
    <row r="158" spans="1:20">
      <c r="A158" s="4">
        <v>154</v>
      </c>
      <c r="B158" s="18"/>
      <c r="C158" s="18"/>
      <c r="D158" s="18"/>
      <c r="E158" s="48"/>
      <c r="F158" s="48"/>
      <c r="G158" s="18"/>
      <c r="H158" s="18"/>
      <c r="I158" s="57">
        <f t="shared" si="2"/>
        <v>0</v>
      </c>
      <c r="J158" s="18"/>
      <c r="K158" s="18"/>
      <c r="L158" s="18"/>
      <c r="M158" s="18"/>
      <c r="N158" s="18"/>
      <c r="O158" s="18"/>
      <c r="P158" s="24"/>
      <c r="Q158" s="18"/>
      <c r="R158" s="48"/>
      <c r="S158" s="18"/>
      <c r="T158" s="18"/>
    </row>
    <row r="159" spans="1:20">
      <c r="A159" s="4">
        <v>155</v>
      </c>
      <c r="B159" s="18"/>
      <c r="C159" s="18"/>
      <c r="D159" s="18"/>
      <c r="E159" s="48"/>
      <c r="F159" s="48"/>
      <c r="G159" s="18"/>
      <c r="H159" s="18"/>
      <c r="I159" s="57">
        <f t="shared" si="2"/>
        <v>0</v>
      </c>
      <c r="J159" s="18"/>
      <c r="K159" s="18"/>
      <c r="L159" s="18"/>
      <c r="M159" s="18"/>
      <c r="N159" s="18"/>
      <c r="O159" s="18"/>
      <c r="P159" s="24"/>
      <c r="Q159" s="18"/>
      <c r="R159" s="48"/>
      <c r="S159" s="18"/>
      <c r="T159" s="18"/>
    </row>
    <row r="160" spans="1:20">
      <c r="A160" s="4">
        <v>156</v>
      </c>
      <c r="B160" s="18"/>
      <c r="C160" s="18"/>
      <c r="D160" s="18"/>
      <c r="E160" s="48"/>
      <c r="F160" s="48"/>
      <c r="G160" s="18"/>
      <c r="H160" s="18"/>
      <c r="I160" s="57">
        <f t="shared" si="2"/>
        <v>0</v>
      </c>
      <c r="J160" s="18"/>
      <c r="K160" s="18"/>
      <c r="L160" s="18"/>
      <c r="M160" s="18"/>
      <c r="N160" s="18"/>
      <c r="O160" s="18"/>
      <c r="P160" s="24"/>
      <c r="Q160" s="18"/>
      <c r="R160" s="48"/>
      <c r="S160" s="18"/>
      <c r="T160" s="18"/>
    </row>
    <row r="161" spans="1:20">
      <c r="A161" s="4">
        <v>157</v>
      </c>
      <c r="B161" s="18"/>
      <c r="C161" s="18"/>
      <c r="D161" s="18"/>
      <c r="E161" s="48"/>
      <c r="F161" s="48"/>
      <c r="G161" s="18"/>
      <c r="H161" s="18"/>
      <c r="I161" s="57">
        <f t="shared" si="2"/>
        <v>0</v>
      </c>
      <c r="J161" s="18"/>
      <c r="K161" s="18"/>
      <c r="L161" s="18"/>
      <c r="M161" s="18"/>
      <c r="N161" s="18"/>
      <c r="O161" s="18"/>
      <c r="P161" s="24"/>
      <c r="Q161" s="18"/>
      <c r="R161" s="4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4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4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48"/>
      <c r="S164" s="18"/>
      <c r="T164" s="18"/>
    </row>
    <row r="165" spans="1:20">
      <c r="A165" s="21" t="s">
        <v>11</v>
      </c>
      <c r="B165" s="39"/>
      <c r="C165" s="21">
        <f>COUNTIFS(C5:C164,"*")</f>
        <v>113</v>
      </c>
      <c r="D165" s="21"/>
      <c r="E165" s="13"/>
      <c r="F165" s="21"/>
      <c r="G165" s="58">
        <f>SUM(G5:G164)</f>
        <v>2962</v>
      </c>
      <c r="H165" s="58">
        <f>SUM(H5:H164)</f>
        <v>3028</v>
      </c>
      <c r="I165" s="58">
        <f>SUM(I5:I164)</f>
        <v>5990</v>
      </c>
      <c r="J165" s="21"/>
      <c r="K165" s="21"/>
      <c r="L165" s="21"/>
      <c r="M165" s="21"/>
      <c r="N165" s="21"/>
      <c r="O165" s="21"/>
      <c r="P165" s="14"/>
      <c r="Q165" s="21"/>
      <c r="R165" s="21"/>
      <c r="S165" s="21"/>
      <c r="T165" s="12"/>
    </row>
    <row r="166" spans="1:20">
      <c r="A166" s="44" t="s">
        <v>62</v>
      </c>
      <c r="B166" s="10">
        <f>COUNTIF(B$5:B$164,"Team 1")</f>
        <v>62</v>
      </c>
      <c r="C166" s="44" t="s">
        <v>25</v>
      </c>
      <c r="D166" s="10">
        <f>COUNTIF(D5:D164,"Anganwadi")</f>
        <v>51</v>
      </c>
    </row>
    <row r="167" spans="1:20">
      <c r="A167" s="44" t="s">
        <v>63</v>
      </c>
      <c r="B167" s="10">
        <f>COUNTIF(B$6:B$164,"Team 2")</f>
        <v>51</v>
      </c>
      <c r="C167" s="44" t="s">
        <v>23</v>
      </c>
      <c r="D167" s="10">
        <f>COUNTIF(D5:D164,"School")</f>
        <v>58</v>
      </c>
    </row>
  </sheetData>
  <sheetProtection password="8527" sheet="1" objects="1" scenarios="1"/>
  <mergeCells count="20">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 ref="R3:R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25:D28 D5:D14 D16:D21 D54:D164 D30:D52">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159" activePane="bottomRight" state="frozen"/>
      <selection pane="topRight" activeCell="C1" sqref="C1"/>
      <selection pane="bottomLeft" activeCell="A5" sqref="A5"/>
      <selection pane="bottomRight" activeCell="C176" sqref="C176"/>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26" t="s">
        <v>70</v>
      </c>
      <c r="B1" s="126"/>
      <c r="C1" s="126"/>
      <c r="D1" s="53"/>
      <c r="E1" s="53"/>
      <c r="F1" s="53"/>
      <c r="G1" s="53"/>
      <c r="H1" s="53"/>
      <c r="I1" s="53"/>
      <c r="J1" s="53"/>
      <c r="K1" s="53"/>
      <c r="L1" s="53"/>
      <c r="M1" s="128"/>
      <c r="N1" s="128"/>
      <c r="O1" s="128"/>
      <c r="P1" s="128"/>
      <c r="Q1" s="128"/>
      <c r="R1" s="128"/>
      <c r="S1" s="128"/>
      <c r="T1" s="128"/>
    </row>
    <row r="2" spans="1:20">
      <c r="A2" s="122" t="s">
        <v>59</v>
      </c>
      <c r="B2" s="123"/>
      <c r="C2" s="123"/>
      <c r="D2" s="25">
        <v>43709</v>
      </c>
      <c r="E2" s="22"/>
      <c r="F2" s="22"/>
      <c r="G2" s="22"/>
      <c r="H2" s="22"/>
      <c r="I2" s="22"/>
      <c r="J2" s="22"/>
      <c r="K2" s="22"/>
      <c r="L2" s="22"/>
      <c r="M2" s="22"/>
      <c r="N2" s="22"/>
      <c r="O2" s="22"/>
      <c r="P2" s="22"/>
      <c r="Q2" s="22"/>
      <c r="R2" s="22"/>
      <c r="S2" s="22"/>
    </row>
    <row r="3" spans="1:20" ht="24" customHeight="1">
      <c r="A3" s="118" t="s">
        <v>14</v>
      </c>
      <c r="B3" s="120" t="s">
        <v>61</v>
      </c>
      <c r="C3" s="117" t="s">
        <v>7</v>
      </c>
      <c r="D3" s="117" t="s">
        <v>55</v>
      </c>
      <c r="E3" s="117" t="s">
        <v>16</v>
      </c>
      <c r="F3" s="124" t="s">
        <v>17</v>
      </c>
      <c r="G3" s="117" t="s">
        <v>8</v>
      </c>
      <c r="H3" s="117"/>
      <c r="I3" s="117"/>
      <c r="J3" s="117" t="s">
        <v>31</v>
      </c>
      <c r="K3" s="120" t="s">
        <v>33</v>
      </c>
      <c r="L3" s="120" t="s">
        <v>50</v>
      </c>
      <c r="M3" s="120" t="s">
        <v>51</v>
      </c>
      <c r="N3" s="120" t="s">
        <v>34</v>
      </c>
      <c r="O3" s="120" t="s">
        <v>35</v>
      </c>
      <c r="P3" s="118" t="s">
        <v>54</v>
      </c>
      <c r="Q3" s="117" t="s">
        <v>52</v>
      </c>
      <c r="R3" s="117" t="s">
        <v>32</v>
      </c>
      <c r="S3" s="117" t="s">
        <v>53</v>
      </c>
      <c r="T3" s="117" t="s">
        <v>13</v>
      </c>
    </row>
    <row r="4" spans="1:20" ht="25.5" customHeight="1">
      <c r="A4" s="118"/>
      <c r="B4" s="125"/>
      <c r="C4" s="117"/>
      <c r="D4" s="117"/>
      <c r="E4" s="117"/>
      <c r="F4" s="124"/>
      <c r="G4" s="23" t="s">
        <v>9</v>
      </c>
      <c r="H4" s="23" t="s">
        <v>10</v>
      </c>
      <c r="I4" s="23" t="s">
        <v>11</v>
      </c>
      <c r="J4" s="117"/>
      <c r="K4" s="121"/>
      <c r="L4" s="121"/>
      <c r="M4" s="121"/>
      <c r="N4" s="121"/>
      <c r="O4" s="121"/>
      <c r="P4" s="118"/>
      <c r="Q4" s="118"/>
      <c r="R4" s="117"/>
      <c r="S4" s="117"/>
      <c r="T4" s="117"/>
    </row>
    <row r="5" spans="1:20">
      <c r="A5" s="4">
        <v>1</v>
      </c>
      <c r="B5" s="18" t="s">
        <v>62</v>
      </c>
      <c r="C5" s="63" t="s">
        <v>989</v>
      </c>
      <c r="D5" s="18" t="s">
        <v>23</v>
      </c>
      <c r="E5" s="48"/>
      <c r="F5" s="48" t="s">
        <v>153</v>
      </c>
      <c r="G5" s="19">
        <v>27</v>
      </c>
      <c r="H5" s="19">
        <v>23</v>
      </c>
      <c r="I5" s="59">
        <f>SUM(G5:H5)</f>
        <v>50</v>
      </c>
      <c r="J5" s="48" t="s">
        <v>1342</v>
      </c>
      <c r="K5" s="63" t="s">
        <v>522</v>
      </c>
      <c r="L5" s="63" t="s">
        <v>1061</v>
      </c>
      <c r="M5" s="48">
        <v>9864415073</v>
      </c>
      <c r="N5" s="63" t="s">
        <v>1115</v>
      </c>
      <c r="O5" s="48" t="s">
        <v>1116</v>
      </c>
      <c r="P5" s="62">
        <v>43710</v>
      </c>
      <c r="Q5" s="48" t="s">
        <v>170</v>
      </c>
      <c r="R5" s="48">
        <v>32</v>
      </c>
      <c r="S5" s="18" t="s">
        <v>211</v>
      </c>
      <c r="T5" s="18"/>
    </row>
    <row r="6" spans="1:20">
      <c r="A6" s="4">
        <v>2</v>
      </c>
      <c r="B6" s="18" t="s">
        <v>62</v>
      </c>
      <c r="C6" s="63" t="s">
        <v>990</v>
      </c>
      <c r="D6" s="18" t="s">
        <v>23</v>
      </c>
      <c r="E6" s="48"/>
      <c r="F6" s="48" t="s">
        <v>152</v>
      </c>
      <c r="G6" s="19">
        <v>45</v>
      </c>
      <c r="H6" s="19">
        <v>57</v>
      </c>
      <c r="I6" s="59">
        <f t="shared" ref="I6:I69" si="0">SUM(G6:H6)</f>
        <v>102</v>
      </c>
      <c r="J6" s="48" t="s">
        <v>1343</v>
      </c>
      <c r="K6" s="63" t="s">
        <v>522</v>
      </c>
      <c r="L6" s="63" t="s">
        <v>1061</v>
      </c>
      <c r="M6" s="48">
        <v>9864415073</v>
      </c>
      <c r="N6" s="63" t="s">
        <v>1115</v>
      </c>
      <c r="O6" s="48" t="s">
        <v>1116</v>
      </c>
      <c r="P6" s="62">
        <v>43710</v>
      </c>
      <c r="Q6" s="48" t="s">
        <v>170</v>
      </c>
      <c r="R6" s="48">
        <v>28</v>
      </c>
      <c r="S6" s="18" t="s">
        <v>211</v>
      </c>
      <c r="T6" s="18"/>
    </row>
    <row r="7" spans="1:20">
      <c r="A7" s="4">
        <v>3</v>
      </c>
      <c r="B7" s="18" t="s">
        <v>63</v>
      </c>
      <c r="C7" s="63" t="s">
        <v>991</v>
      </c>
      <c r="D7" s="18" t="s">
        <v>23</v>
      </c>
      <c r="E7" s="48"/>
      <c r="F7" s="48" t="s">
        <v>152</v>
      </c>
      <c r="G7" s="19">
        <v>12</v>
      </c>
      <c r="H7" s="19">
        <v>8</v>
      </c>
      <c r="I7" s="59">
        <f t="shared" si="0"/>
        <v>20</v>
      </c>
      <c r="J7" s="48" t="s">
        <v>1344</v>
      </c>
      <c r="K7" s="63" t="s">
        <v>184</v>
      </c>
      <c r="L7" s="63" t="s">
        <v>206</v>
      </c>
      <c r="M7" s="48">
        <v>8011796038</v>
      </c>
      <c r="N7" s="63" t="s">
        <v>306</v>
      </c>
      <c r="O7" s="48" t="s">
        <v>305</v>
      </c>
      <c r="P7" s="62">
        <v>43710</v>
      </c>
      <c r="Q7" s="48" t="s">
        <v>170</v>
      </c>
      <c r="R7" s="48">
        <v>33</v>
      </c>
      <c r="S7" s="18" t="s">
        <v>211</v>
      </c>
      <c r="T7" s="18"/>
    </row>
    <row r="8" spans="1:20">
      <c r="A8" s="4">
        <v>4</v>
      </c>
      <c r="B8" s="18" t="s">
        <v>63</v>
      </c>
      <c r="C8" s="63" t="s">
        <v>992</v>
      </c>
      <c r="D8" s="18" t="s">
        <v>23</v>
      </c>
      <c r="E8" s="48"/>
      <c r="F8" s="48" t="s">
        <v>152</v>
      </c>
      <c r="G8" s="19">
        <v>22</v>
      </c>
      <c r="H8" s="19">
        <v>28</v>
      </c>
      <c r="I8" s="59">
        <f t="shared" si="0"/>
        <v>50</v>
      </c>
      <c r="J8" s="48" t="s">
        <v>1345</v>
      </c>
      <c r="K8" s="63" t="s">
        <v>184</v>
      </c>
      <c r="L8" s="63" t="s">
        <v>206</v>
      </c>
      <c r="M8" s="48">
        <v>8011796038</v>
      </c>
      <c r="N8" s="63" t="s">
        <v>306</v>
      </c>
      <c r="O8" s="48" t="s">
        <v>305</v>
      </c>
      <c r="P8" s="62">
        <v>43710</v>
      </c>
      <c r="Q8" s="48" t="s">
        <v>170</v>
      </c>
      <c r="R8" s="48">
        <v>33</v>
      </c>
      <c r="S8" s="18" t="s">
        <v>211</v>
      </c>
      <c r="T8" s="18"/>
    </row>
    <row r="9" spans="1:20">
      <c r="A9" s="4">
        <v>5</v>
      </c>
      <c r="B9" s="18" t="s">
        <v>63</v>
      </c>
      <c r="C9" s="63" t="s">
        <v>993</v>
      </c>
      <c r="D9" s="18" t="s">
        <v>23</v>
      </c>
      <c r="E9" s="48"/>
      <c r="F9" s="48" t="s">
        <v>152</v>
      </c>
      <c r="G9" s="19">
        <v>14</v>
      </c>
      <c r="H9" s="19">
        <v>16</v>
      </c>
      <c r="I9" s="59">
        <f t="shared" si="0"/>
        <v>30</v>
      </c>
      <c r="J9" s="48" t="s">
        <v>1346</v>
      </c>
      <c r="K9" s="63" t="s">
        <v>184</v>
      </c>
      <c r="L9" s="63" t="s">
        <v>206</v>
      </c>
      <c r="M9" s="48">
        <v>8011796038</v>
      </c>
      <c r="N9" s="63" t="s">
        <v>306</v>
      </c>
      <c r="O9" s="48" t="s">
        <v>305</v>
      </c>
      <c r="P9" s="62">
        <v>43710</v>
      </c>
      <c r="Q9" s="48" t="s">
        <v>170</v>
      </c>
      <c r="R9" s="48">
        <v>33</v>
      </c>
      <c r="S9" s="18" t="s">
        <v>211</v>
      </c>
      <c r="T9" s="18"/>
    </row>
    <row r="10" spans="1:20">
      <c r="A10" s="4">
        <v>6</v>
      </c>
      <c r="B10" s="18" t="s">
        <v>63</v>
      </c>
      <c r="C10" s="63" t="s">
        <v>994</v>
      </c>
      <c r="D10" s="18" t="s">
        <v>23</v>
      </c>
      <c r="E10" s="48"/>
      <c r="F10" s="48" t="s">
        <v>152</v>
      </c>
      <c r="G10" s="19">
        <v>26</v>
      </c>
      <c r="H10" s="19">
        <v>25</v>
      </c>
      <c r="I10" s="59">
        <f t="shared" si="0"/>
        <v>51</v>
      </c>
      <c r="J10" s="48" t="s">
        <v>1345</v>
      </c>
      <c r="K10" s="63" t="s">
        <v>184</v>
      </c>
      <c r="L10" s="63" t="s">
        <v>206</v>
      </c>
      <c r="M10" s="48">
        <v>8011796038</v>
      </c>
      <c r="N10" s="63" t="s">
        <v>306</v>
      </c>
      <c r="O10" s="48" t="s">
        <v>305</v>
      </c>
      <c r="P10" s="62">
        <v>43710</v>
      </c>
      <c r="Q10" s="48" t="s">
        <v>170</v>
      </c>
      <c r="R10" s="48">
        <v>33</v>
      </c>
      <c r="S10" s="18" t="s">
        <v>211</v>
      </c>
      <c r="T10" s="18"/>
    </row>
    <row r="11" spans="1:20">
      <c r="A11" s="4">
        <v>7</v>
      </c>
      <c r="B11" s="18" t="s">
        <v>62</v>
      </c>
      <c r="C11" s="63" t="s">
        <v>868</v>
      </c>
      <c r="D11" s="18" t="s">
        <v>25</v>
      </c>
      <c r="E11" s="48"/>
      <c r="F11" s="48"/>
      <c r="G11" s="19">
        <v>21</v>
      </c>
      <c r="H11" s="19">
        <v>18</v>
      </c>
      <c r="I11" s="59">
        <f t="shared" si="0"/>
        <v>39</v>
      </c>
      <c r="J11" s="48">
        <v>9578877646</v>
      </c>
      <c r="K11" s="63" t="s">
        <v>1152</v>
      </c>
      <c r="L11" s="63" t="s">
        <v>1153</v>
      </c>
      <c r="M11" s="48">
        <v>9854690012</v>
      </c>
      <c r="N11" s="63" t="s">
        <v>1154</v>
      </c>
      <c r="O11" s="48" t="s">
        <v>1155</v>
      </c>
      <c r="P11" s="62">
        <v>43711</v>
      </c>
      <c r="Q11" s="48" t="s">
        <v>171</v>
      </c>
      <c r="R11" s="48">
        <v>40</v>
      </c>
      <c r="S11" s="18" t="s">
        <v>211</v>
      </c>
      <c r="T11" s="18"/>
    </row>
    <row r="12" spans="1:20">
      <c r="A12" s="4">
        <v>8</v>
      </c>
      <c r="B12" s="18" t="s">
        <v>62</v>
      </c>
      <c r="C12" s="63" t="s">
        <v>869</v>
      </c>
      <c r="D12" s="18" t="s">
        <v>25</v>
      </c>
      <c r="E12" s="48"/>
      <c r="F12" s="48"/>
      <c r="G12" s="19">
        <v>17</v>
      </c>
      <c r="H12" s="19">
        <v>15</v>
      </c>
      <c r="I12" s="59">
        <f t="shared" si="0"/>
        <v>32</v>
      </c>
      <c r="J12" s="48">
        <v>9678207653</v>
      </c>
      <c r="K12" s="63" t="s">
        <v>1152</v>
      </c>
      <c r="L12" s="63" t="s">
        <v>1153</v>
      </c>
      <c r="M12" s="48">
        <v>9854690012</v>
      </c>
      <c r="N12" s="63" t="s">
        <v>1154</v>
      </c>
      <c r="O12" s="48" t="s">
        <v>1155</v>
      </c>
      <c r="P12" s="62">
        <v>43711</v>
      </c>
      <c r="Q12" s="48" t="s">
        <v>171</v>
      </c>
      <c r="R12" s="48">
        <v>38</v>
      </c>
      <c r="S12" s="18" t="s">
        <v>211</v>
      </c>
      <c r="T12" s="18"/>
    </row>
    <row r="13" spans="1:20">
      <c r="A13" s="4">
        <v>9</v>
      </c>
      <c r="B13" s="18" t="s">
        <v>62</v>
      </c>
      <c r="C13" s="63" t="s">
        <v>870</v>
      </c>
      <c r="D13" s="18" t="s">
        <v>25</v>
      </c>
      <c r="E13" s="48"/>
      <c r="F13" s="48"/>
      <c r="G13" s="19">
        <v>7</v>
      </c>
      <c r="H13" s="19">
        <v>11</v>
      </c>
      <c r="I13" s="59">
        <f t="shared" si="0"/>
        <v>18</v>
      </c>
      <c r="J13" s="48">
        <v>8011995996</v>
      </c>
      <c r="K13" s="63" t="s">
        <v>1152</v>
      </c>
      <c r="L13" s="63" t="s">
        <v>1153</v>
      </c>
      <c r="M13" s="48">
        <v>9854690012</v>
      </c>
      <c r="N13" s="63" t="s">
        <v>1154</v>
      </c>
      <c r="O13" s="48" t="s">
        <v>1155</v>
      </c>
      <c r="P13" s="62">
        <v>43711</v>
      </c>
      <c r="Q13" s="48" t="s">
        <v>171</v>
      </c>
      <c r="R13" s="48">
        <v>35</v>
      </c>
      <c r="S13" s="18" t="s">
        <v>211</v>
      </c>
      <c r="T13" s="18"/>
    </row>
    <row r="14" spans="1:20">
      <c r="A14" s="4">
        <v>10</v>
      </c>
      <c r="B14" s="18" t="s">
        <v>62</v>
      </c>
      <c r="C14" s="63" t="s">
        <v>778</v>
      </c>
      <c r="D14" s="18" t="s">
        <v>25</v>
      </c>
      <c r="E14" s="48"/>
      <c r="F14" s="48"/>
      <c r="G14" s="19">
        <v>15</v>
      </c>
      <c r="H14" s="19">
        <v>11</v>
      </c>
      <c r="I14" s="59">
        <f t="shared" si="0"/>
        <v>26</v>
      </c>
      <c r="J14" s="48">
        <v>8472037443</v>
      </c>
      <c r="K14" s="63" t="s">
        <v>1152</v>
      </c>
      <c r="L14" s="63" t="s">
        <v>1153</v>
      </c>
      <c r="M14" s="48">
        <v>9854690012</v>
      </c>
      <c r="N14" s="63" t="s">
        <v>1154</v>
      </c>
      <c r="O14" s="48" t="s">
        <v>1155</v>
      </c>
      <c r="P14" s="62">
        <v>43711</v>
      </c>
      <c r="Q14" s="48" t="s">
        <v>171</v>
      </c>
      <c r="R14" s="48">
        <v>40</v>
      </c>
      <c r="S14" s="18" t="s">
        <v>211</v>
      </c>
      <c r="T14" s="18"/>
    </row>
    <row r="15" spans="1:20">
      <c r="A15" s="4">
        <v>11</v>
      </c>
      <c r="B15" s="18" t="s">
        <v>62</v>
      </c>
      <c r="C15" s="63" t="s">
        <v>871</v>
      </c>
      <c r="D15" s="18" t="s">
        <v>25</v>
      </c>
      <c r="E15" s="48"/>
      <c r="F15" s="48"/>
      <c r="G15" s="19">
        <v>15</v>
      </c>
      <c r="H15" s="19">
        <v>10</v>
      </c>
      <c r="I15" s="59">
        <f t="shared" si="0"/>
        <v>25</v>
      </c>
      <c r="J15" s="48">
        <v>8508631809</v>
      </c>
      <c r="K15" s="63" t="s">
        <v>1152</v>
      </c>
      <c r="L15" s="63" t="s">
        <v>1153</v>
      </c>
      <c r="M15" s="48">
        <v>9854690012</v>
      </c>
      <c r="N15" s="63" t="s">
        <v>1154</v>
      </c>
      <c r="O15" s="48" t="s">
        <v>1155</v>
      </c>
      <c r="P15" s="62">
        <v>43711</v>
      </c>
      <c r="Q15" s="48" t="s">
        <v>171</v>
      </c>
      <c r="R15" s="48">
        <v>40</v>
      </c>
      <c r="S15" s="18" t="s">
        <v>211</v>
      </c>
      <c r="T15" s="18"/>
    </row>
    <row r="16" spans="1:20">
      <c r="A16" s="4">
        <v>12</v>
      </c>
      <c r="B16" s="18" t="s">
        <v>62</v>
      </c>
      <c r="C16" s="63" t="s">
        <v>613</v>
      </c>
      <c r="D16" s="18" t="s">
        <v>25</v>
      </c>
      <c r="E16" s="48"/>
      <c r="F16" s="48"/>
      <c r="G16" s="19">
        <v>12</v>
      </c>
      <c r="H16" s="19">
        <v>7</v>
      </c>
      <c r="I16" s="59">
        <f t="shared" si="0"/>
        <v>19</v>
      </c>
      <c r="J16" s="48">
        <v>9859747384</v>
      </c>
      <c r="K16" s="63" t="s">
        <v>1152</v>
      </c>
      <c r="L16" s="63" t="s">
        <v>1153</v>
      </c>
      <c r="M16" s="48">
        <v>9854690012</v>
      </c>
      <c r="N16" s="63" t="s">
        <v>1154</v>
      </c>
      <c r="O16" s="48" t="s">
        <v>1155</v>
      </c>
      <c r="P16" s="62">
        <v>43711</v>
      </c>
      <c r="Q16" s="48" t="s">
        <v>171</v>
      </c>
      <c r="R16" s="48">
        <v>36</v>
      </c>
      <c r="S16" s="18" t="s">
        <v>211</v>
      </c>
      <c r="T16" s="18"/>
    </row>
    <row r="17" spans="1:20">
      <c r="A17" s="4">
        <v>13</v>
      </c>
      <c r="B17" s="18" t="s">
        <v>62</v>
      </c>
      <c r="C17" s="63" t="s">
        <v>779</v>
      </c>
      <c r="D17" s="18" t="s">
        <v>25</v>
      </c>
      <c r="E17" s="48"/>
      <c r="F17" s="48"/>
      <c r="G17" s="19">
        <v>9</v>
      </c>
      <c r="H17" s="19">
        <v>11</v>
      </c>
      <c r="I17" s="59">
        <f t="shared" si="0"/>
        <v>20</v>
      </c>
      <c r="J17" s="48">
        <v>8822060144</v>
      </c>
      <c r="K17" s="63" t="s">
        <v>1152</v>
      </c>
      <c r="L17" s="63" t="s">
        <v>1153</v>
      </c>
      <c r="M17" s="48">
        <v>9854690012</v>
      </c>
      <c r="N17" s="63" t="s">
        <v>1154</v>
      </c>
      <c r="O17" s="48" t="s">
        <v>1155</v>
      </c>
      <c r="P17" s="62">
        <v>43711</v>
      </c>
      <c r="Q17" s="48" t="s">
        <v>171</v>
      </c>
      <c r="R17" s="48">
        <v>50</v>
      </c>
      <c r="S17" s="18" t="s">
        <v>211</v>
      </c>
      <c r="T17" s="18"/>
    </row>
    <row r="18" spans="1:20">
      <c r="A18" s="4">
        <v>14</v>
      </c>
      <c r="B18" s="18" t="s">
        <v>63</v>
      </c>
      <c r="C18" s="63" t="s">
        <v>995</v>
      </c>
      <c r="D18" s="18" t="s">
        <v>25</v>
      </c>
      <c r="E18" s="48"/>
      <c r="F18" s="48"/>
      <c r="G18" s="19">
        <v>21</v>
      </c>
      <c r="H18" s="19">
        <v>16</v>
      </c>
      <c r="I18" s="59">
        <f t="shared" si="0"/>
        <v>37</v>
      </c>
      <c r="J18" s="48">
        <v>9508536267</v>
      </c>
      <c r="K18" s="63" t="s">
        <v>184</v>
      </c>
      <c r="L18" s="63" t="s">
        <v>206</v>
      </c>
      <c r="M18" s="48">
        <v>8011796038</v>
      </c>
      <c r="N18" s="63" t="s">
        <v>306</v>
      </c>
      <c r="O18" s="48" t="s">
        <v>305</v>
      </c>
      <c r="P18" s="62">
        <v>43711</v>
      </c>
      <c r="Q18" s="48" t="s">
        <v>171</v>
      </c>
      <c r="R18" s="48">
        <v>46</v>
      </c>
      <c r="S18" s="18" t="s">
        <v>211</v>
      </c>
      <c r="T18" s="18"/>
    </row>
    <row r="19" spans="1:20">
      <c r="A19" s="4">
        <v>15</v>
      </c>
      <c r="B19" s="18" t="s">
        <v>63</v>
      </c>
      <c r="C19" s="63" t="s">
        <v>996</v>
      </c>
      <c r="D19" s="18" t="s">
        <v>23</v>
      </c>
      <c r="E19" s="48"/>
      <c r="F19" s="48" t="s">
        <v>152</v>
      </c>
      <c r="G19" s="19">
        <v>44</v>
      </c>
      <c r="H19" s="19">
        <v>53</v>
      </c>
      <c r="I19" s="59">
        <f t="shared" si="0"/>
        <v>97</v>
      </c>
      <c r="J19" s="48">
        <v>9854584486</v>
      </c>
      <c r="K19" s="63" t="s">
        <v>184</v>
      </c>
      <c r="L19" s="63" t="s">
        <v>206</v>
      </c>
      <c r="M19" s="48">
        <v>8011796038</v>
      </c>
      <c r="N19" s="63" t="s">
        <v>306</v>
      </c>
      <c r="O19" s="48" t="s">
        <v>305</v>
      </c>
      <c r="P19" s="62">
        <v>43711</v>
      </c>
      <c r="Q19" s="48" t="s">
        <v>171</v>
      </c>
      <c r="R19" s="48">
        <v>50</v>
      </c>
      <c r="S19" s="18" t="s">
        <v>211</v>
      </c>
      <c r="T19" s="18"/>
    </row>
    <row r="20" spans="1:20">
      <c r="A20" s="4">
        <v>16</v>
      </c>
      <c r="B20" s="18" t="s">
        <v>62</v>
      </c>
      <c r="C20" s="63" t="s">
        <v>997</v>
      </c>
      <c r="D20" s="18" t="s">
        <v>23</v>
      </c>
      <c r="E20" s="48"/>
      <c r="F20" s="48" t="s">
        <v>152</v>
      </c>
      <c r="G20" s="19">
        <v>78</v>
      </c>
      <c r="H20" s="19">
        <v>67</v>
      </c>
      <c r="I20" s="59">
        <f t="shared" si="0"/>
        <v>145</v>
      </c>
      <c r="J20" s="48">
        <v>8486779163</v>
      </c>
      <c r="K20" s="63" t="s">
        <v>265</v>
      </c>
      <c r="L20" s="63" t="s">
        <v>349</v>
      </c>
      <c r="M20" s="48">
        <v>8876866594</v>
      </c>
      <c r="N20" s="63" t="s">
        <v>1221</v>
      </c>
      <c r="O20" s="48" t="s">
        <v>1222</v>
      </c>
      <c r="P20" s="62">
        <v>43712</v>
      </c>
      <c r="Q20" s="48" t="s">
        <v>172</v>
      </c>
      <c r="R20" s="48">
        <v>34</v>
      </c>
      <c r="S20" s="18" t="s">
        <v>211</v>
      </c>
      <c r="T20" s="18"/>
    </row>
    <row r="21" spans="1:20">
      <c r="A21" s="4">
        <v>17</v>
      </c>
      <c r="B21" s="18" t="s">
        <v>63</v>
      </c>
      <c r="C21" s="63" t="s">
        <v>998</v>
      </c>
      <c r="D21" s="18" t="s">
        <v>23</v>
      </c>
      <c r="E21" s="48"/>
      <c r="F21" s="48" t="s">
        <v>153</v>
      </c>
      <c r="G21" s="19">
        <v>71</v>
      </c>
      <c r="H21" s="19">
        <v>70</v>
      </c>
      <c r="I21" s="59">
        <f t="shared" si="0"/>
        <v>141</v>
      </c>
      <c r="J21" s="48">
        <v>9854901625</v>
      </c>
      <c r="K21" s="63" t="s">
        <v>191</v>
      </c>
      <c r="L21" s="63" t="s">
        <v>209</v>
      </c>
      <c r="M21" s="48">
        <v>9401273868</v>
      </c>
      <c r="N21" s="63" t="s">
        <v>1165</v>
      </c>
      <c r="O21" s="48" t="s">
        <v>1166</v>
      </c>
      <c r="P21" s="62">
        <v>43712</v>
      </c>
      <c r="Q21" s="48" t="s">
        <v>172</v>
      </c>
      <c r="R21" s="48">
        <v>50</v>
      </c>
      <c r="S21" s="18" t="s">
        <v>211</v>
      </c>
      <c r="T21" s="18"/>
    </row>
    <row r="22" spans="1:20">
      <c r="A22" s="4">
        <v>18</v>
      </c>
      <c r="B22" s="18" t="s">
        <v>62</v>
      </c>
      <c r="C22" s="63" t="s">
        <v>999</v>
      </c>
      <c r="D22" s="18" t="s">
        <v>23</v>
      </c>
      <c r="E22" s="48"/>
      <c r="F22" s="48" t="s">
        <v>152</v>
      </c>
      <c r="G22" s="19">
        <v>23</v>
      </c>
      <c r="H22" s="19">
        <v>30</v>
      </c>
      <c r="I22" s="59">
        <f t="shared" si="0"/>
        <v>53</v>
      </c>
      <c r="J22" s="48">
        <v>9854449291</v>
      </c>
      <c r="K22" s="63" t="s">
        <v>522</v>
      </c>
      <c r="L22" s="63" t="s">
        <v>209</v>
      </c>
      <c r="M22" s="48">
        <v>9401273868</v>
      </c>
      <c r="N22" s="63" t="s">
        <v>1147</v>
      </c>
      <c r="O22" s="48" t="s">
        <v>1148</v>
      </c>
      <c r="P22" s="62">
        <v>43713</v>
      </c>
      <c r="Q22" s="48" t="s">
        <v>173</v>
      </c>
      <c r="R22" s="48">
        <v>40</v>
      </c>
      <c r="S22" s="18" t="s">
        <v>211</v>
      </c>
      <c r="T22" s="18"/>
    </row>
    <row r="23" spans="1:20">
      <c r="A23" s="4">
        <v>19</v>
      </c>
      <c r="B23" s="18" t="s">
        <v>62</v>
      </c>
      <c r="C23" s="63" t="s">
        <v>1000</v>
      </c>
      <c r="D23" s="18" t="s">
        <v>23</v>
      </c>
      <c r="E23" s="48"/>
      <c r="F23" s="48" t="s">
        <v>152</v>
      </c>
      <c r="G23" s="19">
        <v>56</v>
      </c>
      <c r="H23" s="19">
        <v>47</v>
      </c>
      <c r="I23" s="59">
        <f t="shared" si="0"/>
        <v>103</v>
      </c>
      <c r="J23" s="48">
        <v>9854461769</v>
      </c>
      <c r="K23" s="63" t="s">
        <v>182</v>
      </c>
      <c r="L23" s="63" t="s">
        <v>202</v>
      </c>
      <c r="M23" s="48">
        <v>9864281901</v>
      </c>
      <c r="N23" s="63" t="s">
        <v>368</v>
      </c>
      <c r="O23" s="48" t="s">
        <v>367</v>
      </c>
      <c r="P23" s="62">
        <v>43713</v>
      </c>
      <c r="Q23" s="48" t="s">
        <v>173</v>
      </c>
      <c r="R23" s="48">
        <v>40</v>
      </c>
      <c r="S23" s="18" t="s">
        <v>211</v>
      </c>
      <c r="T23" s="18"/>
    </row>
    <row r="24" spans="1:20">
      <c r="A24" s="4">
        <v>20</v>
      </c>
      <c r="B24" s="18" t="s">
        <v>63</v>
      </c>
      <c r="C24" s="63" t="s">
        <v>1001</v>
      </c>
      <c r="D24" s="18" t="s">
        <v>23</v>
      </c>
      <c r="E24" s="48"/>
      <c r="F24" s="48" t="s">
        <v>152</v>
      </c>
      <c r="G24" s="19">
        <v>24</v>
      </c>
      <c r="H24" s="19">
        <v>20</v>
      </c>
      <c r="I24" s="59">
        <f t="shared" si="0"/>
        <v>44</v>
      </c>
      <c r="J24" s="48">
        <v>9859803464</v>
      </c>
      <c r="K24" s="63" t="s">
        <v>187</v>
      </c>
      <c r="L24" s="63" t="s">
        <v>234</v>
      </c>
      <c r="M24" s="48">
        <v>9859273392</v>
      </c>
      <c r="N24" s="63" t="s">
        <v>1097</v>
      </c>
      <c r="O24" s="48" t="s">
        <v>1098</v>
      </c>
      <c r="P24" s="62">
        <v>43713</v>
      </c>
      <c r="Q24" s="48" t="s">
        <v>173</v>
      </c>
      <c r="R24" s="48">
        <v>36</v>
      </c>
      <c r="S24" s="18" t="s">
        <v>211</v>
      </c>
      <c r="T24" s="18"/>
    </row>
    <row r="25" spans="1:20">
      <c r="A25" s="4">
        <v>21</v>
      </c>
      <c r="B25" s="18" t="s">
        <v>63</v>
      </c>
      <c r="C25" s="63" t="s">
        <v>1002</v>
      </c>
      <c r="D25" s="18" t="s">
        <v>23</v>
      </c>
      <c r="E25" s="48"/>
      <c r="F25" s="48" t="s">
        <v>152</v>
      </c>
      <c r="G25" s="19">
        <v>19</v>
      </c>
      <c r="H25" s="19">
        <v>18</v>
      </c>
      <c r="I25" s="59">
        <f t="shared" si="0"/>
        <v>37</v>
      </c>
      <c r="J25" s="48">
        <v>9854363580</v>
      </c>
      <c r="K25" s="63" t="s">
        <v>187</v>
      </c>
      <c r="L25" s="63" t="s">
        <v>234</v>
      </c>
      <c r="M25" s="48">
        <v>9859273392</v>
      </c>
      <c r="N25" s="63" t="s">
        <v>1099</v>
      </c>
      <c r="O25" s="48" t="s">
        <v>1100</v>
      </c>
      <c r="P25" s="62">
        <v>43713</v>
      </c>
      <c r="Q25" s="48" t="s">
        <v>173</v>
      </c>
      <c r="R25" s="48">
        <v>36</v>
      </c>
      <c r="S25" s="18" t="s">
        <v>211</v>
      </c>
      <c r="T25" s="18"/>
    </row>
    <row r="26" spans="1:20">
      <c r="A26" s="4">
        <v>22</v>
      </c>
      <c r="B26" s="18" t="s">
        <v>63</v>
      </c>
      <c r="C26" s="63" t="s">
        <v>1003</v>
      </c>
      <c r="D26" s="18" t="s">
        <v>23</v>
      </c>
      <c r="E26" s="48"/>
      <c r="F26" s="48" t="s">
        <v>152</v>
      </c>
      <c r="G26" s="19">
        <v>17</v>
      </c>
      <c r="H26" s="19">
        <v>29</v>
      </c>
      <c r="I26" s="59">
        <f t="shared" si="0"/>
        <v>46</v>
      </c>
      <c r="J26" s="48">
        <v>9859521979</v>
      </c>
      <c r="K26" s="63" t="s">
        <v>187</v>
      </c>
      <c r="L26" s="63" t="s">
        <v>234</v>
      </c>
      <c r="M26" s="48">
        <v>9859273392</v>
      </c>
      <c r="N26" s="63" t="s">
        <v>1101</v>
      </c>
      <c r="O26" s="48" t="s">
        <v>1102</v>
      </c>
      <c r="P26" s="62">
        <v>43713</v>
      </c>
      <c r="Q26" s="48" t="s">
        <v>173</v>
      </c>
      <c r="R26" s="48">
        <v>36</v>
      </c>
      <c r="S26" s="18" t="s">
        <v>211</v>
      </c>
      <c r="T26" s="18"/>
    </row>
    <row r="27" spans="1:20">
      <c r="A27" s="4">
        <v>23</v>
      </c>
      <c r="B27" s="18" t="s">
        <v>62</v>
      </c>
      <c r="C27" s="63" t="s">
        <v>1004</v>
      </c>
      <c r="D27" s="18" t="s">
        <v>23</v>
      </c>
      <c r="E27" s="48"/>
      <c r="F27" s="48" t="s">
        <v>153</v>
      </c>
      <c r="G27" s="19">
        <v>168</v>
      </c>
      <c r="H27" s="19">
        <v>145</v>
      </c>
      <c r="I27" s="59">
        <f t="shared" si="0"/>
        <v>313</v>
      </c>
      <c r="J27" s="48">
        <v>9854458843</v>
      </c>
      <c r="K27" s="63" t="s">
        <v>176</v>
      </c>
      <c r="L27" s="63" t="s">
        <v>194</v>
      </c>
      <c r="M27" s="48">
        <v>8822182958</v>
      </c>
      <c r="N27" s="63" t="s">
        <v>1189</v>
      </c>
      <c r="O27" s="48" t="s">
        <v>1190</v>
      </c>
      <c r="P27" s="62">
        <v>43714</v>
      </c>
      <c r="Q27" s="48" t="s">
        <v>174</v>
      </c>
      <c r="R27" s="48">
        <v>28</v>
      </c>
      <c r="S27" s="18" t="s">
        <v>211</v>
      </c>
      <c r="T27" s="18"/>
    </row>
    <row r="28" spans="1:20">
      <c r="A28" s="4">
        <v>24</v>
      </c>
      <c r="B28" s="18" t="s">
        <v>63</v>
      </c>
      <c r="C28" s="63" t="s">
        <v>1005</v>
      </c>
      <c r="D28" s="18" t="s">
        <v>23</v>
      </c>
      <c r="E28" s="48"/>
      <c r="F28" s="48" t="s">
        <v>153</v>
      </c>
      <c r="G28" s="19">
        <v>123</v>
      </c>
      <c r="H28" s="19">
        <v>122</v>
      </c>
      <c r="I28" s="59">
        <f t="shared" si="0"/>
        <v>245</v>
      </c>
      <c r="J28" s="48">
        <v>9613646820</v>
      </c>
      <c r="K28" s="63" t="s">
        <v>182</v>
      </c>
      <c r="L28" s="63" t="s">
        <v>202</v>
      </c>
      <c r="M28" s="48">
        <v>9864281901</v>
      </c>
      <c r="N28" s="63" t="s">
        <v>368</v>
      </c>
      <c r="O28" s="48" t="s">
        <v>367</v>
      </c>
      <c r="P28" s="62">
        <v>43714</v>
      </c>
      <c r="Q28" s="48" t="s">
        <v>174</v>
      </c>
      <c r="R28" s="48">
        <v>28</v>
      </c>
      <c r="S28" s="18" t="s">
        <v>211</v>
      </c>
      <c r="T28" s="18"/>
    </row>
    <row r="29" spans="1:20">
      <c r="A29" s="4">
        <v>25</v>
      </c>
      <c r="B29" s="18" t="s">
        <v>62</v>
      </c>
      <c r="C29" s="63" t="s">
        <v>1004</v>
      </c>
      <c r="D29" s="18" t="s">
        <v>23</v>
      </c>
      <c r="E29" s="48"/>
      <c r="F29" s="48" t="s">
        <v>153</v>
      </c>
      <c r="G29" s="19"/>
      <c r="H29" s="19"/>
      <c r="I29" s="59">
        <f t="shared" si="0"/>
        <v>0</v>
      </c>
      <c r="J29" s="48">
        <v>8486194476</v>
      </c>
      <c r="K29" s="63" t="s">
        <v>176</v>
      </c>
      <c r="L29" s="63" t="s">
        <v>194</v>
      </c>
      <c r="M29" s="48">
        <v>8822182958</v>
      </c>
      <c r="N29" s="63" t="s">
        <v>1189</v>
      </c>
      <c r="O29" s="48" t="s">
        <v>1190</v>
      </c>
      <c r="P29" s="62">
        <v>43715</v>
      </c>
      <c r="Q29" s="48" t="s">
        <v>175</v>
      </c>
      <c r="R29" s="48">
        <v>40</v>
      </c>
      <c r="S29" s="18" t="s">
        <v>211</v>
      </c>
      <c r="T29" s="18"/>
    </row>
    <row r="30" spans="1:20">
      <c r="A30" s="4">
        <v>26</v>
      </c>
      <c r="B30" s="18" t="s">
        <v>63</v>
      </c>
      <c r="C30" s="63" t="s">
        <v>1005</v>
      </c>
      <c r="D30" s="18" t="s">
        <v>23</v>
      </c>
      <c r="E30" s="48"/>
      <c r="F30" s="48" t="s">
        <v>153</v>
      </c>
      <c r="G30" s="19"/>
      <c r="H30" s="19"/>
      <c r="I30" s="59">
        <f t="shared" si="0"/>
        <v>0</v>
      </c>
      <c r="J30" s="48">
        <v>9854971968</v>
      </c>
      <c r="K30" s="63" t="s">
        <v>182</v>
      </c>
      <c r="L30" s="63" t="s">
        <v>202</v>
      </c>
      <c r="M30" s="48">
        <v>9864281901</v>
      </c>
      <c r="N30" s="63" t="s">
        <v>368</v>
      </c>
      <c r="O30" s="48" t="s">
        <v>367</v>
      </c>
      <c r="P30" s="62">
        <v>43715</v>
      </c>
      <c r="Q30" s="48" t="s">
        <v>175</v>
      </c>
      <c r="R30" s="48">
        <v>35</v>
      </c>
      <c r="S30" s="18" t="s">
        <v>211</v>
      </c>
      <c r="T30" s="18"/>
    </row>
    <row r="31" spans="1:20">
      <c r="A31" s="4">
        <v>27</v>
      </c>
      <c r="B31" s="18" t="s">
        <v>62</v>
      </c>
      <c r="C31" s="63" t="s">
        <v>1006</v>
      </c>
      <c r="D31" s="18" t="s">
        <v>25</v>
      </c>
      <c r="E31" s="48"/>
      <c r="F31" s="48"/>
      <c r="G31" s="19">
        <v>23</v>
      </c>
      <c r="H31" s="19">
        <v>22</v>
      </c>
      <c r="I31" s="59">
        <f t="shared" si="0"/>
        <v>45</v>
      </c>
      <c r="J31" s="48">
        <v>9859652760</v>
      </c>
      <c r="K31" s="63" t="s">
        <v>176</v>
      </c>
      <c r="L31" s="63" t="s">
        <v>194</v>
      </c>
      <c r="M31" s="48">
        <v>8822182958</v>
      </c>
      <c r="N31" s="63" t="s">
        <v>1189</v>
      </c>
      <c r="O31" s="48" t="s">
        <v>1190</v>
      </c>
      <c r="P31" s="62">
        <v>43717</v>
      </c>
      <c r="Q31" s="48" t="s">
        <v>170</v>
      </c>
      <c r="R31" s="48">
        <v>35</v>
      </c>
      <c r="S31" s="18" t="s">
        <v>211</v>
      </c>
      <c r="T31" s="18"/>
    </row>
    <row r="32" spans="1:20">
      <c r="A32" s="4">
        <v>28</v>
      </c>
      <c r="B32" s="18" t="s">
        <v>62</v>
      </c>
      <c r="C32" s="63" t="s">
        <v>1007</v>
      </c>
      <c r="D32" s="18" t="s">
        <v>25</v>
      </c>
      <c r="E32" s="48"/>
      <c r="F32" s="48"/>
      <c r="G32" s="19">
        <v>14</v>
      </c>
      <c r="H32" s="19">
        <v>20</v>
      </c>
      <c r="I32" s="59">
        <f t="shared" si="0"/>
        <v>34</v>
      </c>
      <c r="J32" s="48" t="s">
        <v>166</v>
      </c>
      <c r="K32" s="63" t="s">
        <v>176</v>
      </c>
      <c r="L32" s="63" t="s">
        <v>194</v>
      </c>
      <c r="M32" s="48">
        <v>8822182958</v>
      </c>
      <c r="N32" s="63" t="s">
        <v>1189</v>
      </c>
      <c r="O32" s="48" t="s">
        <v>1190</v>
      </c>
      <c r="P32" s="62">
        <v>43717</v>
      </c>
      <c r="Q32" s="48" t="s">
        <v>170</v>
      </c>
      <c r="R32" s="48">
        <v>35</v>
      </c>
      <c r="S32" s="18" t="s">
        <v>211</v>
      </c>
      <c r="T32" s="18"/>
    </row>
    <row r="33" spans="1:20">
      <c r="A33" s="4">
        <v>29</v>
      </c>
      <c r="B33" s="18" t="s">
        <v>62</v>
      </c>
      <c r="C33" s="63" t="s">
        <v>1008</v>
      </c>
      <c r="D33" s="18" t="s">
        <v>25</v>
      </c>
      <c r="E33" s="48"/>
      <c r="F33" s="48"/>
      <c r="G33" s="19">
        <v>24</v>
      </c>
      <c r="H33" s="19">
        <v>18</v>
      </c>
      <c r="I33" s="59">
        <f t="shared" si="0"/>
        <v>42</v>
      </c>
      <c r="J33" s="48">
        <v>8811833540</v>
      </c>
      <c r="K33" s="63" t="s">
        <v>176</v>
      </c>
      <c r="L33" s="63" t="s">
        <v>194</v>
      </c>
      <c r="M33" s="48">
        <v>8822182958</v>
      </c>
      <c r="N33" s="63" t="s">
        <v>1189</v>
      </c>
      <c r="O33" s="48" t="s">
        <v>1190</v>
      </c>
      <c r="P33" s="62">
        <v>43717</v>
      </c>
      <c r="Q33" s="48" t="s">
        <v>170</v>
      </c>
      <c r="R33" s="48">
        <v>35</v>
      </c>
      <c r="S33" s="18" t="s">
        <v>211</v>
      </c>
      <c r="T33" s="18"/>
    </row>
    <row r="34" spans="1:20">
      <c r="A34" s="4">
        <v>30</v>
      </c>
      <c r="B34" s="18" t="s">
        <v>63</v>
      </c>
      <c r="C34" s="63" t="s">
        <v>1009</v>
      </c>
      <c r="D34" s="18" t="s">
        <v>23</v>
      </c>
      <c r="E34" s="48"/>
      <c r="F34" s="48" t="s">
        <v>152</v>
      </c>
      <c r="G34" s="19">
        <v>73</v>
      </c>
      <c r="H34" s="19">
        <v>108</v>
      </c>
      <c r="I34" s="59">
        <f t="shared" si="0"/>
        <v>181</v>
      </c>
      <c r="J34" s="48">
        <v>9859657904</v>
      </c>
      <c r="K34" s="63" t="s">
        <v>1152</v>
      </c>
      <c r="L34" s="63" t="s">
        <v>1153</v>
      </c>
      <c r="M34" s="48">
        <v>9854690012</v>
      </c>
      <c r="N34" s="63" t="s">
        <v>1154</v>
      </c>
      <c r="O34" s="48" t="s">
        <v>1155</v>
      </c>
      <c r="P34" s="62">
        <v>43717</v>
      </c>
      <c r="Q34" s="48" t="s">
        <v>170</v>
      </c>
      <c r="R34" s="48">
        <v>35</v>
      </c>
      <c r="S34" s="18" t="s">
        <v>211</v>
      </c>
      <c r="T34" s="18"/>
    </row>
    <row r="35" spans="1:20">
      <c r="A35" s="4">
        <v>31</v>
      </c>
      <c r="B35" s="18" t="s">
        <v>62</v>
      </c>
      <c r="C35" s="63" t="s">
        <v>1010</v>
      </c>
      <c r="D35" s="18" t="s">
        <v>23</v>
      </c>
      <c r="E35" s="48"/>
      <c r="F35" s="48" t="s">
        <v>152</v>
      </c>
      <c r="G35" s="19">
        <v>18</v>
      </c>
      <c r="H35" s="19">
        <v>13</v>
      </c>
      <c r="I35" s="59">
        <f t="shared" si="0"/>
        <v>31</v>
      </c>
      <c r="J35" s="48">
        <v>8723854527</v>
      </c>
      <c r="K35" s="63" t="s">
        <v>182</v>
      </c>
      <c r="L35" s="63" t="s">
        <v>202</v>
      </c>
      <c r="M35" s="48">
        <v>9864281901</v>
      </c>
      <c r="N35" s="63" t="s">
        <v>227</v>
      </c>
      <c r="O35" s="48" t="s">
        <v>226</v>
      </c>
      <c r="P35" s="62">
        <v>43718</v>
      </c>
      <c r="Q35" s="48" t="s">
        <v>171</v>
      </c>
      <c r="R35" s="48">
        <v>35</v>
      </c>
      <c r="S35" s="18" t="s">
        <v>211</v>
      </c>
      <c r="T35" s="18"/>
    </row>
    <row r="36" spans="1:20">
      <c r="A36" s="4">
        <v>32</v>
      </c>
      <c r="B36" s="18" t="s">
        <v>62</v>
      </c>
      <c r="C36" s="63" t="s">
        <v>1011</v>
      </c>
      <c r="D36" s="18" t="s">
        <v>23</v>
      </c>
      <c r="E36" s="48"/>
      <c r="F36" s="48" t="s">
        <v>152</v>
      </c>
      <c r="G36" s="19">
        <v>15</v>
      </c>
      <c r="H36" s="19">
        <v>23</v>
      </c>
      <c r="I36" s="59">
        <f t="shared" si="0"/>
        <v>38</v>
      </c>
      <c r="J36" s="48">
        <v>7896165094</v>
      </c>
      <c r="K36" s="63" t="s">
        <v>1327</v>
      </c>
      <c r="L36" s="63" t="s">
        <v>1332</v>
      </c>
      <c r="M36" s="48">
        <v>8752021741</v>
      </c>
      <c r="N36" s="63" t="s">
        <v>1335</v>
      </c>
      <c r="O36" s="48" t="s">
        <v>1336</v>
      </c>
      <c r="P36" s="62">
        <v>43718</v>
      </c>
      <c r="Q36" s="48" t="s">
        <v>171</v>
      </c>
      <c r="R36" s="48">
        <v>35</v>
      </c>
      <c r="S36" s="18" t="s">
        <v>211</v>
      </c>
      <c r="T36" s="18"/>
    </row>
    <row r="37" spans="1:20">
      <c r="A37" s="4">
        <v>33</v>
      </c>
      <c r="B37" s="18" t="s">
        <v>62</v>
      </c>
      <c r="C37" s="63" t="s">
        <v>1012</v>
      </c>
      <c r="D37" s="18" t="s">
        <v>23</v>
      </c>
      <c r="E37" s="48"/>
      <c r="F37" s="48" t="s">
        <v>153</v>
      </c>
      <c r="G37" s="19">
        <v>26</v>
      </c>
      <c r="H37" s="19">
        <v>32</v>
      </c>
      <c r="I37" s="59">
        <f t="shared" si="0"/>
        <v>58</v>
      </c>
      <c r="J37" s="48">
        <v>9613700634</v>
      </c>
      <c r="K37" s="63" t="s">
        <v>1327</v>
      </c>
      <c r="L37" s="63" t="s">
        <v>1332</v>
      </c>
      <c r="M37" s="48">
        <v>8752021741</v>
      </c>
      <c r="N37" s="63" t="s">
        <v>1335</v>
      </c>
      <c r="O37" s="48" t="s">
        <v>1336</v>
      </c>
      <c r="P37" s="62">
        <v>43718</v>
      </c>
      <c r="Q37" s="48" t="s">
        <v>171</v>
      </c>
      <c r="R37" s="48">
        <v>40</v>
      </c>
      <c r="S37" s="18" t="s">
        <v>211</v>
      </c>
      <c r="T37" s="18"/>
    </row>
    <row r="38" spans="1:20">
      <c r="A38" s="4">
        <v>34</v>
      </c>
      <c r="B38" s="18" t="s">
        <v>63</v>
      </c>
      <c r="C38" s="63" t="s">
        <v>789</v>
      </c>
      <c r="D38" s="18" t="s">
        <v>25</v>
      </c>
      <c r="E38" s="48"/>
      <c r="F38" s="48"/>
      <c r="G38" s="19">
        <v>14</v>
      </c>
      <c r="H38" s="19">
        <v>20</v>
      </c>
      <c r="I38" s="59">
        <f t="shared" si="0"/>
        <v>34</v>
      </c>
      <c r="J38" s="48">
        <v>9613700634</v>
      </c>
      <c r="K38" s="63" t="s">
        <v>188</v>
      </c>
      <c r="L38" s="63" t="s">
        <v>1253</v>
      </c>
      <c r="M38" s="48">
        <v>7399954117</v>
      </c>
      <c r="N38" s="63" t="s">
        <v>1255</v>
      </c>
      <c r="O38" s="48" t="s">
        <v>329</v>
      </c>
      <c r="P38" s="62">
        <v>43718</v>
      </c>
      <c r="Q38" s="48" t="s">
        <v>171</v>
      </c>
      <c r="R38" s="48">
        <v>40</v>
      </c>
      <c r="S38" s="18" t="s">
        <v>211</v>
      </c>
      <c r="T38" s="18"/>
    </row>
    <row r="39" spans="1:20">
      <c r="A39" s="4">
        <v>35</v>
      </c>
      <c r="B39" s="18" t="s">
        <v>63</v>
      </c>
      <c r="C39" s="63" t="s">
        <v>1013</v>
      </c>
      <c r="D39" s="18" t="s">
        <v>25</v>
      </c>
      <c r="E39" s="48"/>
      <c r="F39" s="48"/>
      <c r="G39" s="19">
        <v>8</v>
      </c>
      <c r="H39" s="19">
        <v>15</v>
      </c>
      <c r="I39" s="59">
        <f t="shared" si="0"/>
        <v>23</v>
      </c>
      <c r="J39" s="48">
        <v>8822139378</v>
      </c>
      <c r="K39" s="63" t="s">
        <v>188</v>
      </c>
      <c r="L39" s="63" t="s">
        <v>1253</v>
      </c>
      <c r="M39" s="48">
        <v>7399954117</v>
      </c>
      <c r="N39" s="63" t="s">
        <v>1256</v>
      </c>
      <c r="O39" s="48" t="s">
        <v>1257</v>
      </c>
      <c r="P39" s="62">
        <v>43718</v>
      </c>
      <c r="Q39" s="48" t="s">
        <v>171</v>
      </c>
      <c r="R39" s="48">
        <v>40</v>
      </c>
      <c r="S39" s="18" t="s">
        <v>211</v>
      </c>
      <c r="T39" s="18"/>
    </row>
    <row r="40" spans="1:20">
      <c r="A40" s="4">
        <v>36</v>
      </c>
      <c r="B40" s="18" t="s">
        <v>63</v>
      </c>
      <c r="C40" s="63" t="s">
        <v>767</v>
      </c>
      <c r="D40" s="18" t="s">
        <v>25</v>
      </c>
      <c r="E40" s="48"/>
      <c r="F40" s="48"/>
      <c r="G40" s="19">
        <v>19</v>
      </c>
      <c r="H40" s="19">
        <v>30</v>
      </c>
      <c r="I40" s="59">
        <f t="shared" si="0"/>
        <v>49</v>
      </c>
      <c r="J40" s="48">
        <v>7399568025</v>
      </c>
      <c r="K40" s="63" t="s">
        <v>188</v>
      </c>
      <c r="L40" s="63" t="s">
        <v>1253</v>
      </c>
      <c r="M40" s="48">
        <v>7399954117</v>
      </c>
      <c r="N40" s="63" t="s">
        <v>1258</v>
      </c>
      <c r="O40" s="48" t="s">
        <v>1259</v>
      </c>
      <c r="P40" s="62">
        <v>43718</v>
      </c>
      <c r="Q40" s="48" t="s">
        <v>171</v>
      </c>
      <c r="R40" s="48">
        <v>60</v>
      </c>
      <c r="S40" s="18" t="s">
        <v>211</v>
      </c>
      <c r="T40" s="18"/>
    </row>
    <row r="41" spans="1:20">
      <c r="A41" s="4">
        <v>37</v>
      </c>
      <c r="B41" s="18" t="s">
        <v>63</v>
      </c>
      <c r="C41" s="63" t="s">
        <v>1014</v>
      </c>
      <c r="D41" s="18" t="s">
        <v>25</v>
      </c>
      <c r="E41" s="48"/>
      <c r="F41" s="48"/>
      <c r="G41" s="19">
        <v>13</v>
      </c>
      <c r="H41" s="19">
        <v>20</v>
      </c>
      <c r="I41" s="59">
        <f t="shared" si="0"/>
        <v>33</v>
      </c>
      <c r="J41" s="48">
        <v>9854500739</v>
      </c>
      <c r="K41" s="63" t="s">
        <v>188</v>
      </c>
      <c r="L41" s="63" t="s">
        <v>1253</v>
      </c>
      <c r="M41" s="48">
        <v>7399954117</v>
      </c>
      <c r="N41" s="63" t="s">
        <v>1256</v>
      </c>
      <c r="O41" s="48" t="s">
        <v>1257</v>
      </c>
      <c r="P41" s="62">
        <v>43718</v>
      </c>
      <c r="Q41" s="48" t="s">
        <v>171</v>
      </c>
      <c r="R41" s="48">
        <v>50</v>
      </c>
      <c r="S41" s="18" t="s">
        <v>211</v>
      </c>
      <c r="T41" s="18"/>
    </row>
    <row r="42" spans="1:20">
      <c r="A42" s="4">
        <v>38</v>
      </c>
      <c r="B42" s="18" t="s">
        <v>62</v>
      </c>
      <c r="C42" s="63" t="s">
        <v>1015</v>
      </c>
      <c r="D42" s="18" t="s">
        <v>23</v>
      </c>
      <c r="E42" s="48"/>
      <c r="F42" s="48" t="s">
        <v>153</v>
      </c>
      <c r="G42" s="19">
        <v>33</v>
      </c>
      <c r="H42" s="19">
        <v>37</v>
      </c>
      <c r="I42" s="59">
        <f t="shared" si="0"/>
        <v>70</v>
      </c>
      <c r="J42" s="48">
        <v>9859167363</v>
      </c>
      <c r="K42" s="63" t="s">
        <v>1137</v>
      </c>
      <c r="L42" s="63" t="s">
        <v>1138</v>
      </c>
      <c r="M42" s="48">
        <v>7399614463</v>
      </c>
      <c r="N42" s="63" t="s">
        <v>1139</v>
      </c>
      <c r="O42" s="48" t="s">
        <v>1140</v>
      </c>
      <c r="P42" s="62">
        <v>43719</v>
      </c>
      <c r="Q42" s="48" t="s">
        <v>172</v>
      </c>
      <c r="R42" s="48">
        <v>40</v>
      </c>
      <c r="S42" s="18" t="s">
        <v>211</v>
      </c>
      <c r="T42" s="18"/>
    </row>
    <row r="43" spans="1:20">
      <c r="A43" s="4">
        <v>39</v>
      </c>
      <c r="B43" s="18" t="s">
        <v>62</v>
      </c>
      <c r="C43" s="63" t="s">
        <v>1016</v>
      </c>
      <c r="D43" s="18" t="s">
        <v>23</v>
      </c>
      <c r="E43" s="48"/>
      <c r="F43" s="48" t="s">
        <v>154</v>
      </c>
      <c r="G43" s="19">
        <v>55</v>
      </c>
      <c r="H43" s="19">
        <v>38</v>
      </c>
      <c r="I43" s="59">
        <f t="shared" si="0"/>
        <v>93</v>
      </c>
      <c r="J43" s="48">
        <v>9859286821</v>
      </c>
      <c r="K43" s="63" t="s">
        <v>1137</v>
      </c>
      <c r="L43" s="63" t="s">
        <v>1138</v>
      </c>
      <c r="M43" s="48">
        <v>7399614463</v>
      </c>
      <c r="N43" s="63" t="s">
        <v>1141</v>
      </c>
      <c r="O43" s="48" t="s">
        <v>1142</v>
      </c>
      <c r="P43" s="62">
        <v>43719</v>
      </c>
      <c r="Q43" s="48" t="s">
        <v>172</v>
      </c>
      <c r="R43" s="48">
        <v>40</v>
      </c>
      <c r="S43" s="18" t="s">
        <v>211</v>
      </c>
      <c r="T43" s="18"/>
    </row>
    <row r="44" spans="1:20">
      <c r="A44" s="4">
        <v>40</v>
      </c>
      <c r="B44" s="18" t="s">
        <v>63</v>
      </c>
      <c r="C44" s="63" t="s">
        <v>981</v>
      </c>
      <c r="D44" s="18" t="s">
        <v>23</v>
      </c>
      <c r="E44" s="48"/>
      <c r="F44" s="48" t="s">
        <v>154</v>
      </c>
      <c r="G44" s="19">
        <v>101</v>
      </c>
      <c r="H44" s="19">
        <v>125</v>
      </c>
      <c r="I44" s="59">
        <f t="shared" si="0"/>
        <v>226</v>
      </c>
      <c r="J44" s="48">
        <v>3663286038</v>
      </c>
      <c r="K44" s="63" t="s">
        <v>526</v>
      </c>
      <c r="L44" s="63" t="s">
        <v>1064</v>
      </c>
      <c r="M44" s="48">
        <v>9707207250</v>
      </c>
      <c r="N44" s="63" t="s">
        <v>1125</v>
      </c>
      <c r="O44" s="48" t="s">
        <v>1126</v>
      </c>
      <c r="P44" s="62">
        <v>43719</v>
      </c>
      <c r="Q44" s="48" t="s">
        <v>172</v>
      </c>
      <c r="R44" s="48">
        <v>14</v>
      </c>
      <c r="S44" s="18" t="s">
        <v>211</v>
      </c>
      <c r="T44" s="18"/>
    </row>
    <row r="45" spans="1:20">
      <c r="A45" s="4">
        <v>41</v>
      </c>
      <c r="B45" s="18" t="s">
        <v>62</v>
      </c>
      <c r="C45" s="63" t="s">
        <v>1017</v>
      </c>
      <c r="D45" s="18" t="s">
        <v>23</v>
      </c>
      <c r="E45" s="48"/>
      <c r="F45" s="48" t="s">
        <v>152</v>
      </c>
      <c r="G45" s="19">
        <v>39</v>
      </c>
      <c r="H45" s="19">
        <v>24</v>
      </c>
      <c r="I45" s="59">
        <f t="shared" si="0"/>
        <v>63</v>
      </c>
      <c r="J45" s="48">
        <v>9707303235</v>
      </c>
      <c r="K45" s="63" t="s">
        <v>182</v>
      </c>
      <c r="L45" s="63" t="s">
        <v>202</v>
      </c>
      <c r="M45" s="48">
        <v>9864281901</v>
      </c>
      <c r="N45" s="63" t="s">
        <v>368</v>
      </c>
      <c r="O45" s="48" t="s">
        <v>367</v>
      </c>
      <c r="P45" s="62">
        <v>43720</v>
      </c>
      <c r="Q45" s="48" t="s">
        <v>173</v>
      </c>
      <c r="R45" s="48">
        <v>14</v>
      </c>
      <c r="S45" s="18" t="s">
        <v>211</v>
      </c>
      <c r="T45" s="18"/>
    </row>
    <row r="46" spans="1:20">
      <c r="A46" s="4">
        <v>42</v>
      </c>
      <c r="B46" s="18" t="s">
        <v>62</v>
      </c>
      <c r="C46" s="63" t="s">
        <v>1018</v>
      </c>
      <c r="D46" s="18" t="s">
        <v>25</v>
      </c>
      <c r="E46" s="48"/>
      <c r="F46" s="48"/>
      <c r="G46" s="19">
        <v>16</v>
      </c>
      <c r="H46" s="19">
        <v>19</v>
      </c>
      <c r="I46" s="59">
        <f t="shared" si="0"/>
        <v>35</v>
      </c>
      <c r="J46" s="48">
        <v>7896608722</v>
      </c>
      <c r="K46" s="63" t="s">
        <v>182</v>
      </c>
      <c r="L46" s="63" t="s">
        <v>202</v>
      </c>
      <c r="M46" s="48">
        <v>9864281901</v>
      </c>
      <c r="N46" s="63" t="s">
        <v>368</v>
      </c>
      <c r="O46" s="48" t="s">
        <v>367</v>
      </c>
      <c r="P46" s="62">
        <v>43720</v>
      </c>
      <c r="Q46" s="48" t="s">
        <v>173</v>
      </c>
      <c r="R46" s="48">
        <v>14</v>
      </c>
      <c r="S46" s="18" t="s">
        <v>211</v>
      </c>
      <c r="T46" s="18"/>
    </row>
    <row r="47" spans="1:20">
      <c r="A47" s="4">
        <v>43</v>
      </c>
      <c r="B47" s="18" t="s">
        <v>63</v>
      </c>
      <c r="C47" s="63" t="s">
        <v>1019</v>
      </c>
      <c r="D47" s="18" t="s">
        <v>25</v>
      </c>
      <c r="E47" s="48"/>
      <c r="F47" s="48"/>
      <c r="G47" s="19">
        <v>12</v>
      </c>
      <c r="H47" s="19">
        <v>18</v>
      </c>
      <c r="I47" s="59">
        <f t="shared" si="0"/>
        <v>30</v>
      </c>
      <c r="J47" s="48">
        <v>9706584386</v>
      </c>
      <c r="K47" s="63" t="s">
        <v>187</v>
      </c>
      <c r="L47" s="63" t="s">
        <v>234</v>
      </c>
      <c r="M47" s="48">
        <v>9859273392</v>
      </c>
      <c r="N47" s="63" t="s">
        <v>1097</v>
      </c>
      <c r="O47" s="48" t="s">
        <v>1098</v>
      </c>
      <c r="P47" s="62">
        <v>43720</v>
      </c>
      <c r="Q47" s="48" t="s">
        <v>173</v>
      </c>
      <c r="R47" s="48">
        <v>15</v>
      </c>
      <c r="S47" s="18" t="s">
        <v>211</v>
      </c>
      <c r="T47" s="18"/>
    </row>
    <row r="48" spans="1:20">
      <c r="A48" s="4">
        <v>44</v>
      </c>
      <c r="B48" s="18" t="s">
        <v>63</v>
      </c>
      <c r="C48" s="63" t="s">
        <v>1020</v>
      </c>
      <c r="D48" s="18" t="s">
        <v>25</v>
      </c>
      <c r="E48" s="48"/>
      <c r="F48" s="48"/>
      <c r="G48" s="19">
        <v>21</v>
      </c>
      <c r="H48" s="19">
        <v>10</v>
      </c>
      <c r="I48" s="59">
        <f t="shared" si="0"/>
        <v>31</v>
      </c>
      <c r="J48" s="48">
        <v>9706640212</v>
      </c>
      <c r="K48" s="63" t="s">
        <v>187</v>
      </c>
      <c r="L48" s="63" t="s">
        <v>234</v>
      </c>
      <c r="M48" s="48">
        <v>9859273392</v>
      </c>
      <c r="N48" s="63" t="s">
        <v>1099</v>
      </c>
      <c r="O48" s="48" t="s">
        <v>1100</v>
      </c>
      <c r="P48" s="62">
        <v>43720</v>
      </c>
      <c r="Q48" s="48" t="s">
        <v>173</v>
      </c>
      <c r="R48" s="48">
        <v>40</v>
      </c>
      <c r="S48" s="18" t="s">
        <v>211</v>
      </c>
      <c r="T48" s="18"/>
    </row>
    <row r="49" spans="1:20">
      <c r="A49" s="4">
        <v>45</v>
      </c>
      <c r="B49" s="18" t="s">
        <v>63</v>
      </c>
      <c r="C49" s="63" t="s">
        <v>1021</v>
      </c>
      <c r="D49" s="18" t="s">
        <v>25</v>
      </c>
      <c r="E49" s="48"/>
      <c r="F49" s="48"/>
      <c r="G49" s="19">
        <v>7</v>
      </c>
      <c r="H49" s="19">
        <v>14</v>
      </c>
      <c r="I49" s="59">
        <f t="shared" si="0"/>
        <v>21</v>
      </c>
      <c r="J49" s="48">
        <v>9508706147</v>
      </c>
      <c r="K49" s="63" t="s">
        <v>187</v>
      </c>
      <c r="L49" s="63" t="s">
        <v>234</v>
      </c>
      <c r="M49" s="48">
        <v>9859273392</v>
      </c>
      <c r="N49" s="63" t="s">
        <v>1097</v>
      </c>
      <c r="O49" s="48" t="s">
        <v>1098</v>
      </c>
      <c r="P49" s="62">
        <v>43720</v>
      </c>
      <c r="Q49" s="48" t="s">
        <v>173</v>
      </c>
      <c r="R49" s="48">
        <v>40</v>
      </c>
      <c r="S49" s="18" t="s">
        <v>211</v>
      </c>
      <c r="T49" s="18"/>
    </row>
    <row r="50" spans="1:20">
      <c r="A50" s="4">
        <v>46</v>
      </c>
      <c r="B50" s="18" t="s">
        <v>63</v>
      </c>
      <c r="C50" s="63" t="s">
        <v>1022</v>
      </c>
      <c r="D50" s="18" t="s">
        <v>25</v>
      </c>
      <c r="E50" s="48"/>
      <c r="F50" s="48"/>
      <c r="G50" s="19">
        <v>19</v>
      </c>
      <c r="H50" s="19">
        <v>16</v>
      </c>
      <c r="I50" s="59">
        <f t="shared" si="0"/>
        <v>35</v>
      </c>
      <c r="J50" s="48">
        <v>9854880591</v>
      </c>
      <c r="K50" s="63" t="s">
        <v>187</v>
      </c>
      <c r="L50" s="63" t="s">
        <v>234</v>
      </c>
      <c r="M50" s="48">
        <v>9859273392</v>
      </c>
      <c r="N50" s="63" t="s">
        <v>1099</v>
      </c>
      <c r="O50" s="48" t="s">
        <v>1100</v>
      </c>
      <c r="P50" s="62">
        <v>43720</v>
      </c>
      <c r="Q50" s="48" t="s">
        <v>173</v>
      </c>
      <c r="R50" s="48">
        <v>35</v>
      </c>
      <c r="S50" s="18" t="s">
        <v>211</v>
      </c>
      <c r="T50" s="18"/>
    </row>
    <row r="51" spans="1:20">
      <c r="A51" s="4">
        <v>47</v>
      </c>
      <c r="B51" s="18" t="s">
        <v>62</v>
      </c>
      <c r="C51" s="63" t="s">
        <v>1023</v>
      </c>
      <c r="D51" s="18" t="s">
        <v>25</v>
      </c>
      <c r="E51" s="48"/>
      <c r="F51" s="48"/>
      <c r="G51" s="19">
        <v>12</v>
      </c>
      <c r="H51" s="19">
        <v>13</v>
      </c>
      <c r="I51" s="59">
        <f t="shared" si="0"/>
        <v>25</v>
      </c>
      <c r="J51" s="48">
        <v>7399983924</v>
      </c>
      <c r="K51" s="63" t="s">
        <v>1328</v>
      </c>
      <c r="L51" s="63" t="s">
        <v>1333</v>
      </c>
      <c r="M51" s="48">
        <v>9859880959</v>
      </c>
      <c r="N51" s="63" t="s">
        <v>1229</v>
      </c>
      <c r="O51" s="48" t="s">
        <v>1334</v>
      </c>
      <c r="P51" s="62">
        <v>43721</v>
      </c>
      <c r="Q51" s="48" t="s">
        <v>174</v>
      </c>
      <c r="R51" s="48">
        <v>35</v>
      </c>
      <c r="S51" s="18" t="s">
        <v>211</v>
      </c>
      <c r="T51" s="18"/>
    </row>
    <row r="52" spans="1:20">
      <c r="A52" s="4">
        <v>48</v>
      </c>
      <c r="B52" s="18" t="s">
        <v>62</v>
      </c>
      <c r="C52" s="63" t="s">
        <v>1024</v>
      </c>
      <c r="D52" s="18" t="s">
        <v>25</v>
      </c>
      <c r="E52" s="48"/>
      <c r="F52" s="48"/>
      <c r="G52" s="19">
        <v>15</v>
      </c>
      <c r="H52" s="19">
        <v>18</v>
      </c>
      <c r="I52" s="59">
        <f t="shared" si="0"/>
        <v>33</v>
      </c>
      <c r="J52" s="48">
        <v>9706408959</v>
      </c>
      <c r="K52" s="63" t="s">
        <v>265</v>
      </c>
      <c r="L52" s="63" t="s">
        <v>349</v>
      </c>
      <c r="M52" s="48">
        <v>8876866594</v>
      </c>
      <c r="N52" s="63" t="s">
        <v>1090</v>
      </c>
      <c r="O52" s="48" t="s">
        <v>1091</v>
      </c>
      <c r="P52" s="62">
        <v>43721</v>
      </c>
      <c r="Q52" s="48" t="s">
        <v>174</v>
      </c>
      <c r="R52" s="48">
        <v>35</v>
      </c>
      <c r="S52" s="18" t="s">
        <v>211</v>
      </c>
      <c r="T52" s="18"/>
    </row>
    <row r="53" spans="1:20">
      <c r="A53" s="4">
        <v>49</v>
      </c>
      <c r="B53" s="18" t="s">
        <v>62</v>
      </c>
      <c r="C53" s="63" t="s">
        <v>1025</v>
      </c>
      <c r="D53" s="18" t="s">
        <v>25</v>
      </c>
      <c r="E53" s="48"/>
      <c r="F53" s="48"/>
      <c r="G53" s="19">
        <v>11</v>
      </c>
      <c r="H53" s="19">
        <v>6</v>
      </c>
      <c r="I53" s="59">
        <f t="shared" si="0"/>
        <v>17</v>
      </c>
      <c r="J53" s="48">
        <v>7399160447</v>
      </c>
      <c r="K53" s="63" t="s">
        <v>265</v>
      </c>
      <c r="L53" s="63" t="s">
        <v>349</v>
      </c>
      <c r="M53" s="48">
        <v>8876866594</v>
      </c>
      <c r="N53" s="63" t="s">
        <v>1092</v>
      </c>
      <c r="O53" s="48" t="s">
        <v>363</v>
      </c>
      <c r="P53" s="62">
        <v>43721</v>
      </c>
      <c r="Q53" s="48" t="s">
        <v>174</v>
      </c>
      <c r="R53" s="48">
        <v>28</v>
      </c>
      <c r="S53" s="18" t="s">
        <v>211</v>
      </c>
      <c r="T53" s="18"/>
    </row>
    <row r="54" spans="1:20">
      <c r="A54" s="4">
        <v>50</v>
      </c>
      <c r="B54" s="18" t="s">
        <v>62</v>
      </c>
      <c r="C54" s="63" t="s">
        <v>1026</v>
      </c>
      <c r="D54" s="18" t="s">
        <v>25</v>
      </c>
      <c r="E54" s="48"/>
      <c r="F54" s="48"/>
      <c r="G54" s="19">
        <v>12</v>
      </c>
      <c r="H54" s="19">
        <v>18</v>
      </c>
      <c r="I54" s="59">
        <f t="shared" si="0"/>
        <v>30</v>
      </c>
      <c r="J54" s="48">
        <v>9854659494</v>
      </c>
      <c r="K54" s="63" t="s">
        <v>265</v>
      </c>
      <c r="L54" s="63" t="s">
        <v>349</v>
      </c>
      <c r="M54" s="48">
        <v>8876866594</v>
      </c>
      <c r="N54" s="63" t="s">
        <v>1093</v>
      </c>
      <c r="O54" s="48" t="s">
        <v>1094</v>
      </c>
      <c r="P54" s="62">
        <v>43721</v>
      </c>
      <c r="Q54" s="48" t="s">
        <v>174</v>
      </c>
      <c r="R54" s="48">
        <v>28</v>
      </c>
      <c r="S54" s="18" t="s">
        <v>211</v>
      </c>
      <c r="T54" s="18"/>
    </row>
    <row r="55" spans="1:20">
      <c r="A55" s="4">
        <v>51</v>
      </c>
      <c r="B55" s="18" t="s">
        <v>62</v>
      </c>
      <c r="C55" s="63" t="s">
        <v>1027</v>
      </c>
      <c r="D55" s="18" t="s">
        <v>25</v>
      </c>
      <c r="E55" s="48"/>
      <c r="F55" s="48"/>
      <c r="G55" s="19">
        <v>14</v>
      </c>
      <c r="H55" s="19">
        <v>19</v>
      </c>
      <c r="I55" s="59">
        <f t="shared" si="0"/>
        <v>33</v>
      </c>
      <c r="J55" s="48">
        <v>9859286731</v>
      </c>
      <c r="K55" s="63" t="s">
        <v>346</v>
      </c>
      <c r="L55" s="63" t="s">
        <v>350</v>
      </c>
      <c r="M55" s="48">
        <v>9401450540</v>
      </c>
      <c r="N55" s="63" t="s">
        <v>371</v>
      </c>
      <c r="O55" s="48" t="s">
        <v>370</v>
      </c>
      <c r="P55" s="62">
        <v>43721</v>
      </c>
      <c r="Q55" s="48" t="s">
        <v>174</v>
      </c>
      <c r="R55" s="48">
        <v>28</v>
      </c>
      <c r="S55" s="18" t="s">
        <v>211</v>
      </c>
      <c r="T55" s="18"/>
    </row>
    <row r="56" spans="1:20">
      <c r="A56" s="4">
        <v>52</v>
      </c>
      <c r="B56" s="18" t="s">
        <v>62</v>
      </c>
      <c r="C56" s="63" t="s">
        <v>1028</v>
      </c>
      <c r="D56" s="18" t="s">
        <v>25</v>
      </c>
      <c r="E56" s="48"/>
      <c r="F56" s="48"/>
      <c r="G56" s="19">
        <v>16</v>
      </c>
      <c r="H56" s="19">
        <v>10</v>
      </c>
      <c r="I56" s="59">
        <f t="shared" si="0"/>
        <v>26</v>
      </c>
      <c r="J56" s="48">
        <v>9707418404</v>
      </c>
      <c r="K56" s="63" t="s">
        <v>346</v>
      </c>
      <c r="L56" s="63" t="s">
        <v>350</v>
      </c>
      <c r="M56" s="48">
        <v>9401450540</v>
      </c>
      <c r="N56" s="63" t="s">
        <v>371</v>
      </c>
      <c r="O56" s="48" t="s">
        <v>370</v>
      </c>
      <c r="P56" s="62">
        <v>43721</v>
      </c>
      <c r="Q56" s="48" t="s">
        <v>174</v>
      </c>
      <c r="R56" s="48">
        <v>33</v>
      </c>
      <c r="S56" s="18" t="s">
        <v>211</v>
      </c>
      <c r="T56" s="18"/>
    </row>
    <row r="57" spans="1:20">
      <c r="A57" s="4">
        <v>53</v>
      </c>
      <c r="B57" s="18" t="s">
        <v>63</v>
      </c>
      <c r="C57" s="63" t="s">
        <v>1029</v>
      </c>
      <c r="D57" s="18" t="s">
        <v>23</v>
      </c>
      <c r="E57" s="48"/>
      <c r="F57" s="48" t="s">
        <v>154</v>
      </c>
      <c r="G57" s="19">
        <v>67</v>
      </c>
      <c r="H57" s="19">
        <v>66</v>
      </c>
      <c r="I57" s="59">
        <f t="shared" si="0"/>
        <v>133</v>
      </c>
      <c r="J57" s="48">
        <v>9859703789</v>
      </c>
      <c r="K57" s="63" t="s">
        <v>346</v>
      </c>
      <c r="L57" s="63" t="s">
        <v>350</v>
      </c>
      <c r="M57" s="48">
        <v>9401450540</v>
      </c>
      <c r="N57" s="63" t="s">
        <v>371</v>
      </c>
      <c r="O57" s="48" t="s">
        <v>370</v>
      </c>
      <c r="P57" s="62">
        <v>43721</v>
      </c>
      <c r="Q57" s="48" t="s">
        <v>174</v>
      </c>
      <c r="R57" s="48">
        <v>40</v>
      </c>
      <c r="S57" s="18" t="s">
        <v>211</v>
      </c>
      <c r="T57" s="18"/>
    </row>
    <row r="58" spans="1:20">
      <c r="A58" s="4">
        <v>54</v>
      </c>
      <c r="B58" s="18" t="s">
        <v>62</v>
      </c>
      <c r="C58" s="63" t="s">
        <v>1030</v>
      </c>
      <c r="D58" s="18" t="s">
        <v>23</v>
      </c>
      <c r="E58" s="48"/>
      <c r="F58" s="48" t="s">
        <v>154</v>
      </c>
      <c r="G58" s="19">
        <v>109</v>
      </c>
      <c r="H58" s="19">
        <v>122</v>
      </c>
      <c r="I58" s="59">
        <f t="shared" si="0"/>
        <v>231</v>
      </c>
      <c r="J58" s="48" t="s">
        <v>166</v>
      </c>
      <c r="K58" s="63" t="s">
        <v>188</v>
      </c>
      <c r="L58" s="63" t="s">
        <v>1253</v>
      </c>
      <c r="M58" s="48">
        <v>7399954117</v>
      </c>
      <c r="N58" s="63" t="s">
        <v>1255</v>
      </c>
      <c r="O58" s="48" t="s">
        <v>329</v>
      </c>
      <c r="P58" s="62">
        <v>43724</v>
      </c>
      <c r="Q58" s="48" t="s">
        <v>170</v>
      </c>
      <c r="R58" s="48">
        <v>40</v>
      </c>
      <c r="S58" s="18" t="s">
        <v>211</v>
      </c>
      <c r="T58" s="18"/>
    </row>
    <row r="59" spans="1:20">
      <c r="A59" s="4">
        <v>55</v>
      </c>
      <c r="B59" s="18" t="s">
        <v>63</v>
      </c>
      <c r="C59" s="63" t="s">
        <v>1031</v>
      </c>
      <c r="D59" s="18" t="s">
        <v>25</v>
      </c>
      <c r="E59" s="48"/>
      <c r="F59" s="48"/>
      <c r="G59" s="19">
        <v>11</v>
      </c>
      <c r="H59" s="19">
        <v>9</v>
      </c>
      <c r="I59" s="59">
        <f t="shared" si="0"/>
        <v>20</v>
      </c>
      <c r="J59" s="48">
        <v>9854659876</v>
      </c>
      <c r="K59" s="63" t="s">
        <v>188</v>
      </c>
      <c r="L59" s="63" t="s">
        <v>1253</v>
      </c>
      <c r="M59" s="48">
        <v>7399954117</v>
      </c>
      <c r="N59" s="63" t="s">
        <v>1256</v>
      </c>
      <c r="O59" s="48" t="s">
        <v>1257</v>
      </c>
      <c r="P59" s="62">
        <v>43724</v>
      </c>
      <c r="Q59" s="48" t="s">
        <v>170</v>
      </c>
      <c r="R59" s="48">
        <v>55</v>
      </c>
      <c r="S59" s="18" t="s">
        <v>211</v>
      </c>
      <c r="T59" s="18"/>
    </row>
    <row r="60" spans="1:20">
      <c r="A60" s="4">
        <v>56</v>
      </c>
      <c r="B60" s="18" t="s">
        <v>63</v>
      </c>
      <c r="C60" s="63" t="s">
        <v>1032</v>
      </c>
      <c r="D60" s="18" t="s">
        <v>25</v>
      </c>
      <c r="E60" s="48"/>
      <c r="F60" s="48"/>
      <c r="G60" s="19">
        <v>7</v>
      </c>
      <c r="H60" s="19">
        <v>13</v>
      </c>
      <c r="I60" s="59">
        <f t="shared" si="0"/>
        <v>20</v>
      </c>
      <c r="J60" s="48">
        <v>9854165491</v>
      </c>
      <c r="K60" s="63" t="s">
        <v>188</v>
      </c>
      <c r="L60" s="63" t="s">
        <v>1253</v>
      </c>
      <c r="M60" s="48">
        <v>7399954117</v>
      </c>
      <c r="N60" s="63" t="s">
        <v>1258</v>
      </c>
      <c r="O60" s="48" t="s">
        <v>1259</v>
      </c>
      <c r="P60" s="62">
        <v>43724</v>
      </c>
      <c r="Q60" s="48" t="s">
        <v>170</v>
      </c>
      <c r="R60" s="48">
        <v>55</v>
      </c>
      <c r="S60" s="18" t="s">
        <v>211</v>
      </c>
      <c r="T60" s="18"/>
    </row>
    <row r="61" spans="1:20">
      <c r="A61" s="4">
        <v>57</v>
      </c>
      <c r="B61" s="18" t="s">
        <v>63</v>
      </c>
      <c r="C61" s="63" t="s">
        <v>867</v>
      </c>
      <c r="D61" s="18" t="s">
        <v>25</v>
      </c>
      <c r="E61" s="48"/>
      <c r="F61" s="48"/>
      <c r="G61" s="19">
        <v>13</v>
      </c>
      <c r="H61" s="19">
        <v>14</v>
      </c>
      <c r="I61" s="59">
        <f t="shared" si="0"/>
        <v>27</v>
      </c>
      <c r="J61" s="48">
        <v>9859687553</v>
      </c>
      <c r="K61" s="63" t="s">
        <v>527</v>
      </c>
      <c r="L61" s="63" t="s">
        <v>698</v>
      </c>
      <c r="M61" s="48">
        <v>9401450516</v>
      </c>
      <c r="N61" s="63" t="s">
        <v>699</v>
      </c>
      <c r="O61" s="48" t="s">
        <v>700</v>
      </c>
      <c r="P61" s="62">
        <v>43724</v>
      </c>
      <c r="Q61" s="48" t="s">
        <v>170</v>
      </c>
      <c r="R61" s="48">
        <v>60</v>
      </c>
      <c r="S61" s="18" t="s">
        <v>211</v>
      </c>
      <c r="T61" s="18"/>
    </row>
    <row r="62" spans="1:20">
      <c r="A62" s="4">
        <v>58</v>
      </c>
      <c r="B62" s="18" t="s">
        <v>63</v>
      </c>
      <c r="C62" s="63" t="s">
        <v>1033</v>
      </c>
      <c r="D62" s="18" t="s">
        <v>25</v>
      </c>
      <c r="E62" s="48"/>
      <c r="F62" s="48"/>
      <c r="G62" s="19">
        <v>15</v>
      </c>
      <c r="H62" s="19">
        <v>12</v>
      </c>
      <c r="I62" s="59">
        <f t="shared" si="0"/>
        <v>27</v>
      </c>
      <c r="J62" s="48">
        <v>7399986330</v>
      </c>
      <c r="K62" s="63" t="s">
        <v>527</v>
      </c>
      <c r="L62" s="63" t="s">
        <v>698</v>
      </c>
      <c r="M62" s="48">
        <v>9401450516</v>
      </c>
      <c r="N62" s="63" t="s">
        <v>699</v>
      </c>
      <c r="O62" s="48" t="s">
        <v>700</v>
      </c>
      <c r="P62" s="62">
        <v>43724</v>
      </c>
      <c r="Q62" s="48" t="s">
        <v>170</v>
      </c>
      <c r="R62" s="48">
        <v>50</v>
      </c>
      <c r="S62" s="18" t="s">
        <v>211</v>
      </c>
      <c r="T62" s="18"/>
    </row>
    <row r="63" spans="1:20">
      <c r="A63" s="4">
        <v>59</v>
      </c>
      <c r="B63" s="18" t="s">
        <v>63</v>
      </c>
      <c r="C63" s="63" t="s">
        <v>1034</v>
      </c>
      <c r="D63" s="18" t="s">
        <v>23</v>
      </c>
      <c r="E63" s="48"/>
      <c r="F63" s="48" t="s">
        <v>152</v>
      </c>
      <c r="G63" s="19">
        <v>27</v>
      </c>
      <c r="H63" s="19">
        <v>30</v>
      </c>
      <c r="I63" s="59">
        <f t="shared" si="0"/>
        <v>57</v>
      </c>
      <c r="J63" s="48">
        <v>9707462082</v>
      </c>
      <c r="K63" s="63" t="s">
        <v>527</v>
      </c>
      <c r="L63" s="63" t="s">
        <v>698</v>
      </c>
      <c r="M63" s="48">
        <v>9401450516</v>
      </c>
      <c r="N63" s="63" t="s">
        <v>699</v>
      </c>
      <c r="O63" s="48" t="s">
        <v>700</v>
      </c>
      <c r="P63" s="62">
        <v>43724</v>
      </c>
      <c r="Q63" s="48" t="s">
        <v>170</v>
      </c>
      <c r="R63" s="48">
        <v>35</v>
      </c>
      <c r="S63" s="18" t="s">
        <v>211</v>
      </c>
      <c r="T63" s="18"/>
    </row>
    <row r="64" spans="1:20">
      <c r="A64" s="4">
        <v>60</v>
      </c>
      <c r="B64" s="18" t="s">
        <v>62</v>
      </c>
      <c r="C64" s="63" t="s">
        <v>1035</v>
      </c>
      <c r="D64" s="18" t="s">
        <v>25</v>
      </c>
      <c r="E64" s="48"/>
      <c r="F64" s="48"/>
      <c r="G64" s="19">
        <v>18</v>
      </c>
      <c r="H64" s="19">
        <v>19</v>
      </c>
      <c r="I64" s="59">
        <f t="shared" si="0"/>
        <v>37</v>
      </c>
      <c r="J64" s="48">
        <v>9706608817</v>
      </c>
      <c r="K64" s="63" t="s">
        <v>184</v>
      </c>
      <c r="L64" s="63" t="s">
        <v>206</v>
      </c>
      <c r="M64" s="48">
        <v>8011796038</v>
      </c>
      <c r="N64" s="63" t="s">
        <v>306</v>
      </c>
      <c r="O64" s="48" t="s">
        <v>305</v>
      </c>
      <c r="P64" s="62">
        <v>43725</v>
      </c>
      <c r="Q64" s="48" t="s">
        <v>171</v>
      </c>
      <c r="R64" s="48">
        <v>35</v>
      </c>
      <c r="S64" s="18" t="s">
        <v>211</v>
      </c>
      <c r="T64" s="18"/>
    </row>
    <row r="65" spans="1:20">
      <c r="A65" s="4">
        <v>61</v>
      </c>
      <c r="B65" s="18" t="s">
        <v>62</v>
      </c>
      <c r="C65" s="63" t="s">
        <v>1036</v>
      </c>
      <c r="D65" s="18" t="s">
        <v>25</v>
      </c>
      <c r="E65" s="48"/>
      <c r="F65" s="48"/>
      <c r="G65" s="19">
        <v>11</v>
      </c>
      <c r="H65" s="19">
        <v>23</v>
      </c>
      <c r="I65" s="59">
        <f t="shared" si="0"/>
        <v>34</v>
      </c>
      <c r="J65" s="48">
        <v>9706608817</v>
      </c>
      <c r="K65" s="63" t="s">
        <v>184</v>
      </c>
      <c r="L65" s="63" t="s">
        <v>206</v>
      </c>
      <c r="M65" s="48">
        <v>8011796038</v>
      </c>
      <c r="N65" s="63" t="s">
        <v>306</v>
      </c>
      <c r="O65" s="48" t="s">
        <v>305</v>
      </c>
      <c r="P65" s="62">
        <v>43725</v>
      </c>
      <c r="Q65" s="48" t="s">
        <v>171</v>
      </c>
      <c r="R65" s="48">
        <v>35</v>
      </c>
      <c r="S65" s="18" t="s">
        <v>211</v>
      </c>
      <c r="T65" s="18"/>
    </row>
    <row r="66" spans="1:20">
      <c r="A66" s="4">
        <v>62</v>
      </c>
      <c r="B66" s="18" t="s">
        <v>62</v>
      </c>
      <c r="C66" s="63" t="s">
        <v>1037</v>
      </c>
      <c r="D66" s="18" t="s">
        <v>25</v>
      </c>
      <c r="E66" s="48"/>
      <c r="F66" s="48"/>
      <c r="G66" s="19">
        <v>24</v>
      </c>
      <c r="H66" s="19">
        <v>20</v>
      </c>
      <c r="I66" s="59">
        <f t="shared" si="0"/>
        <v>44</v>
      </c>
      <c r="J66" s="48">
        <v>9613149411</v>
      </c>
      <c r="K66" s="63" t="s">
        <v>184</v>
      </c>
      <c r="L66" s="63" t="s">
        <v>206</v>
      </c>
      <c r="M66" s="48">
        <v>8011796038</v>
      </c>
      <c r="N66" s="63" t="s">
        <v>306</v>
      </c>
      <c r="O66" s="48" t="s">
        <v>305</v>
      </c>
      <c r="P66" s="62">
        <v>43725</v>
      </c>
      <c r="Q66" s="48" t="s">
        <v>171</v>
      </c>
      <c r="R66" s="48">
        <v>35</v>
      </c>
      <c r="S66" s="18" t="s">
        <v>211</v>
      </c>
      <c r="T66" s="18"/>
    </row>
    <row r="67" spans="1:20">
      <c r="A67" s="4">
        <v>63</v>
      </c>
      <c r="B67" s="18" t="s">
        <v>62</v>
      </c>
      <c r="C67" s="63" t="s">
        <v>1038</v>
      </c>
      <c r="D67" s="18" t="s">
        <v>25</v>
      </c>
      <c r="E67" s="48"/>
      <c r="F67" s="48"/>
      <c r="G67" s="19">
        <v>20</v>
      </c>
      <c r="H67" s="19">
        <v>17</v>
      </c>
      <c r="I67" s="59">
        <f t="shared" si="0"/>
        <v>37</v>
      </c>
      <c r="J67" s="48">
        <v>8761947326</v>
      </c>
      <c r="K67" s="63" t="s">
        <v>184</v>
      </c>
      <c r="L67" s="63" t="s">
        <v>206</v>
      </c>
      <c r="M67" s="48">
        <v>8011796038</v>
      </c>
      <c r="N67" s="63" t="s">
        <v>306</v>
      </c>
      <c r="O67" s="48" t="s">
        <v>305</v>
      </c>
      <c r="P67" s="62">
        <v>43725</v>
      </c>
      <c r="Q67" s="48" t="s">
        <v>171</v>
      </c>
      <c r="R67" s="48">
        <v>35</v>
      </c>
      <c r="S67" s="18" t="s">
        <v>211</v>
      </c>
      <c r="T67" s="18"/>
    </row>
    <row r="68" spans="1:20">
      <c r="A68" s="4">
        <v>64</v>
      </c>
      <c r="B68" s="18" t="s">
        <v>63</v>
      </c>
      <c r="C68" s="63" t="s">
        <v>1039</v>
      </c>
      <c r="D68" s="18" t="s">
        <v>25</v>
      </c>
      <c r="E68" s="48"/>
      <c r="F68" s="48"/>
      <c r="G68" s="19">
        <v>17</v>
      </c>
      <c r="H68" s="19">
        <v>22</v>
      </c>
      <c r="I68" s="59">
        <f t="shared" si="0"/>
        <v>39</v>
      </c>
      <c r="J68" s="48" t="s">
        <v>166</v>
      </c>
      <c r="K68" s="63" t="s">
        <v>522</v>
      </c>
      <c r="L68" s="63" t="s">
        <v>1061</v>
      </c>
      <c r="M68" s="48">
        <v>9864415073</v>
      </c>
      <c r="N68" s="63" t="s">
        <v>1115</v>
      </c>
      <c r="O68" s="48" t="s">
        <v>1116</v>
      </c>
      <c r="P68" s="62">
        <v>43725</v>
      </c>
      <c r="Q68" s="48" t="s">
        <v>171</v>
      </c>
      <c r="R68" s="48">
        <v>35</v>
      </c>
      <c r="S68" s="18" t="s">
        <v>211</v>
      </c>
      <c r="T68" s="18"/>
    </row>
    <row r="69" spans="1:20">
      <c r="A69" s="4">
        <v>65</v>
      </c>
      <c r="B69" s="18" t="s">
        <v>63</v>
      </c>
      <c r="C69" s="63" t="s">
        <v>1040</v>
      </c>
      <c r="D69" s="18" t="s">
        <v>25</v>
      </c>
      <c r="E69" s="48"/>
      <c r="F69" s="48"/>
      <c r="G69" s="19">
        <v>14</v>
      </c>
      <c r="H69" s="19">
        <v>10</v>
      </c>
      <c r="I69" s="59">
        <f t="shared" si="0"/>
        <v>24</v>
      </c>
      <c r="J69" s="48">
        <v>9859796707</v>
      </c>
      <c r="K69" s="63" t="s">
        <v>522</v>
      </c>
      <c r="L69" s="63" t="s">
        <v>1061</v>
      </c>
      <c r="M69" s="48">
        <v>9864415073</v>
      </c>
      <c r="N69" s="63" t="s">
        <v>1117</v>
      </c>
      <c r="O69" s="48" t="s">
        <v>1118</v>
      </c>
      <c r="P69" s="62">
        <v>43725</v>
      </c>
      <c r="Q69" s="48" t="s">
        <v>171</v>
      </c>
      <c r="R69" s="48">
        <v>35</v>
      </c>
      <c r="S69" s="18" t="s">
        <v>211</v>
      </c>
      <c r="T69" s="18"/>
    </row>
    <row r="70" spans="1:20">
      <c r="A70" s="4">
        <v>66</v>
      </c>
      <c r="B70" s="18" t="s">
        <v>63</v>
      </c>
      <c r="C70" s="63" t="s">
        <v>1041</v>
      </c>
      <c r="D70" s="18" t="s">
        <v>25</v>
      </c>
      <c r="E70" s="48"/>
      <c r="F70" s="48"/>
      <c r="G70" s="19">
        <v>18</v>
      </c>
      <c r="H70" s="19">
        <v>15</v>
      </c>
      <c r="I70" s="59">
        <f t="shared" ref="I70:I133" si="1">SUM(G70:H70)</f>
        <v>33</v>
      </c>
      <c r="J70" s="48">
        <v>8724896673</v>
      </c>
      <c r="K70" s="63" t="s">
        <v>522</v>
      </c>
      <c r="L70" s="63" t="s">
        <v>1061</v>
      </c>
      <c r="M70" s="48">
        <v>9864415073</v>
      </c>
      <c r="N70" s="63" t="s">
        <v>1115</v>
      </c>
      <c r="O70" s="48" t="s">
        <v>1116</v>
      </c>
      <c r="P70" s="62">
        <v>43725</v>
      </c>
      <c r="Q70" s="48" t="s">
        <v>171</v>
      </c>
      <c r="R70" s="48">
        <v>35</v>
      </c>
      <c r="S70" s="18" t="s">
        <v>211</v>
      </c>
      <c r="T70" s="18"/>
    </row>
    <row r="71" spans="1:20">
      <c r="A71" s="4">
        <v>67</v>
      </c>
      <c r="B71" s="18" t="s">
        <v>63</v>
      </c>
      <c r="C71" s="63" t="s">
        <v>1042</v>
      </c>
      <c r="D71" s="18" t="s">
        <v>25</v>
      </c>
      <c r="E71" s="48"/>
      <c r="F71" s="48"/>
      <c r="G71" s="19">
        <v>30</v>
      </c>
      <c r="H71" s="19">
        <v>22</v>
      </c>
      <c r="I71" s="59">
        <f t="shared" si="1"/>
        <v>52</v>
      </c>
      <c r="J71" s="48">
        <v>7399965717</v>
      </c>
      <c r="K71" s="63" t="s">
        <v>522</v>
      </c>
      <c r="L71" s="63" t="s">
        <v>1061</v>
      </c>
      <c r="M71" s="48">
        <v>9864415073</v>
      </c>
      <c r="N71" s="63" t="s">
        <v>1115</v>
      </c>
      <c r="O71" s="48" t="s">
        <v>1116</v>
      </c>
      <c r="P71" s="62">
        <v>43725</v>
      </c>
      <c r="Q71" s="48" t="s">
        <v>171</v>
      </c>
      <c r="R71" s="48">
        <v>35</v>
      </c>
      <c r="S71" s="18" t="s">
        <v>211</v>
      </c>
      <c r="T71" s="18"/>
    </row>
    <row r="72" spans="1:20">
      <c r="A72" s="4">
        <v>68</v>
      </c>
      <c r="B72" s="18" t="s">
        <v>63</v>
      </c>
      <c r="C72" s="63" t="s">
        <v>1043</v>
      </c>
      <c r="D72" s="18" t="s">
        <v>25</v>
      </c>
      <c r="E72" s="48"/>
      <c r="F72" s="48"/>
      <c r="G72" s="19">
        <v>21</v>
      </c>
      <c r="H72" s="19">
        <v>13</v>
      </c>
      <c r="I72" s="59">
        <f t="shared" si="1"/>
        <v>34</v>
      </c>
      <c r="J72" s="48">
        <v>8255063230</v>
      </c>
      <c r="K72" s="63" t="s">
        <v>522</v>
      </c>
      <c r="L72" s="63" t="s">
        <v>1061</v>
      </c>
      <c r="M72" s="48">
        <v>9864415073</v>
      </c>
      <c r="N72" s="63" t="s">
        <v>1115</v>
      </c>
      <c r="O72" s="48" t="s">
        <v>1116</v>
      </c>
      <c r="P72" s="62">
        <v>43725</v>
      </c>
      <c r="Q72" s="48" t="s">
        <v>171</v>
      </c>
      <c r="R72" s="48">
        <v>35</v>
      </c>
      <c r="S72" s="18" t="s">
        <v>211</v>
      </c>
      <c r="T72" s="18"/>
    </row>
    <row r="73" spans="1:20">
      <c r="A73" s="4">
        <v>69</v>
      </c>
      <c r="B73" s="18" t="s">
        <v>62</v>
      </c>
      <c r="C73" s="63" t="s">
        <v>1044</v>
      </c>
      <c r="D73" s="18" t="s">
        <v>23</v>
      </c>
      <c r="E73" s="48"/>
      <c r="F73" s="48" t="s">
        <v>152</v>
      </c>
      <c r="G73" s="19">
        <v>55</v>
      </c>
      <c r="H73" s="19">
        <v>71</v>
      </c>
      <c r="I73" s="59">
        <f t="shared" si="1"/>
        <v>126</v>
      </c>
      <c r="J73" s="48">
        <v>7399375598</v>
      </c>
      <c r="K73" s="63" t="s">
        <v>1328</v>
      </c>
      <c r="L73" s="63" t="s">
        <v>1333</v>
      </c>
      <c r="M73" s="48">
        <v>9859880959</v>
      </c>
      <c r="N73" s="63" t="s">
        <v>1229</v>
      </c>
      <c r="O73" s="48" t="s">
        <v>1334</v>
      </c>
      <c r="P73" s="62">
        <v>43726</v>
      </c>
      <c r="Q73" s="48" t="s">
        <v>172</v>
      </c>
      <c r="R73" s="48">
        <v>35</v>
      </c>
      <c r="S73" s="18" t="s">
        <v>211</v>
      </c>
      <c r="T73" s="18"/>
    </row>
    <row r="74" spans="1:20">
      <c r="A74" s="4">
        <v>70</v>
      </c>
      <c r="B74" s="18" t="s">
        <v>63</v>
      </c>
      <c r="C74" s="63" t="s">
        <v>1045</v>
      </c>
      <c r="D74" s="18" t="s">
        <v>23</v>
      </c>
      <c r="E74" s="48"/>
      <c r="F74" s="48" t="s">
        <v>152</v>
      </c>
      <c r="G74" s="19">
        <v>122</v>
      </c>
      <c r="H74" s="19">
        <v>341</v>
      </c>
      <c r="I74" s="59">
        <f t="shared" si="1"/>
        <v>463</v>
      </c>
      <c r="J74" s="48">
        <v>7896357415</v>
      </c>
      <c r="K74" s="63" t="s">
        <v>1243</v>
      </c>
      <c r="L74" s="63" t="s">
        <v>1244</v>
      </c>
      <c r="M74" s="48">
        <v>9435314582</v>
      </c>
      <c r="N74" s="63" t="s">
        <v>1245</v>
      </c>
      <c r="O74" s="48" t="s">
        <v>1246</v>
      </c>
      <c r="P74" s="62">
        <v>43726</v>
      </c>
      <c r="Q74" s="48" t="s">
        <v>172</v>
      </c>
      <c r="R74" s="48">
        <v>35</v>
      </c>
      <c r="S74" s="18" t="s">
        <v>211</v>
      </c>
      <c r="T74" s="18"/>
    </row>
    <row r="75" spans="1:20">
      <c r="A75" s="4">
        <v>71</v>
      </c>
      <c r="B75" s="18" t="s">
        <v>62</v>
      </c>
      <c r="C75" s="63" t="s">
        <v>1046</v>
      </c>
      <c r="D75" s="18" t="s">
        <v>23</v>
      </c>
      <c r="E75" s="48"/>
      <c r="F75" s="48" t="s">
        <v>152</v>
      </c>
      <c r="G75" s="19">
        <v>29</v>
      </c>
      <c r="H75" s="19">
        <v>40</v>
      </c>
      <c r="I75" s="59">
        <f t="shared" si="1"/>
        <v>69</v>
      </c>
      <c r="J75" s="48">
        <v>8486508420</v>
      </c>
      <c r="K75" s="63" t="s">
        <v>522</v>
      </c>
      <c r="L75" s="63" t="s">
        <v>1061</v>
      </c>
      <c r="M75" s="48">
        <v>9864415073</v>
      </c>
      <c r="N75" s="63" t="s">
        <v>1115</v>
      </c>
      <c r="O75" s="48" t="s">
        <v>1116</v>
      </c>
      <c r="P75" s="62">
        <v>43727</v>
      </c>
      <c r="Q75" s="48" t="s">
        <v>173</v>
      </c>
      <c r="R75" s="48">
        <v>35</v>
      </c>
      <c r="S75" s="18" t="s">
        <v>211</v>
      </c>
      <c r="T75" s="18"/>
    </row>
    <row r="76" spans="1:20">
      <c r="A76" s="4">
        <v>72</v>
      </c>
      <c r="B76" s="18" t="s">
        <v>62</v>
      </c>
      <c r="C76" s="63" t="s">
        <v>1047</v>
      </c>
      <c r="D76" s="18" t="s">
        <v>23</v>
      </c>
      <c r="E76" s="48"/>
      <c r="F76" s="48" t="s">
        <v>152</v>
      </c>
      <c r="G76" s="19">
        <v>36</v>
      </c>
      <c r="H76" s="19">
        <v>31</v>
      </c>
      <c r="I76" s="59">
        <f t="shared" si="1"/>
        <v>67</v>
      </c>
      <c r="J76" s="48">
        <v>9613733184</v>
      </c>
      <c r="K76" s="63" t="s">
        <v>522</v>
      </c>
      <c r="L76" s="63" t="s">
        <v>1061</v>
      </c>
      <c r="M76" s="48">
        <v>9864415073</v>
      </c>
      <c r="N76" s="63" t="s">
        <v>1115</v>
      </c>
      <c r="O76" s="48" t="s">
        <v>1116</v>
      </c>
      <c r="P76" s="62">
        <v>43727</v>
      </c>
      <c r="Q76" s="48" t="s">
        <v>173</v>
      </c>
      <c r="R76" s="48">
        <v>35</v>
      </c>
      <c r="S76" s="18" t="s">
        <v>211</v>
      </c>
      <c r="T76" s="18"/>
    </row>
    <row r="77" spans="1:20">
      <c r="A77" s="4">
        <v>73</v>
      </c>
      <c r="B77" s="18" t="s">
        <v>63</v>
      </c>
      <c r="C77" s="63" t="s">
        <v>1048</v>
      </c>
      <c r="D77" s="18" t="s">
        <v>25</v>
      </c>
      <c r="E77" s="48"/>
      <c r="F77" s="48"/>
      <c r="G77" s="19">
        <v>15</v>
      </c>
      <c r="H77" s="19">
        <v>13</v>
      </c>
      <c r="I77" s="59">
        <f t="shared" si="1"/>
        <v>28</v>
      </c>
      <c r="J77" s="48">
        <v>9678207302</v>
      </c>
      <c r="K77" s="63" t="s">
        <v>521</v>
      </c>
      <c r="L77" s="63" t="s">
        <v>1060</v>
      </c>
      <c r="M77" s="48">
        <v>9957644925</v>
      </c>
      <c r="N77" s="63" t="s">
        <v>1170</v>
      </c>
      <c r="O77" s="48" t="s">
        <v>1171</v>
      </c>
      <c r="P77" s="62">
        <v>43727</v>
      </c>
      <c r="Q77" s="48" t="s">
        <v>173</v>
      </c>
      <c r="R77" s="48">
        <v>35</v>
      </c>
      <c r="S77" s="18" t="s">
        <v>211</v>
      </c>
      <c r="T77" s="18"/>
    </row>
    <row r="78" spans="1:20">
      <c r="A78" s="4">
        <v>74</v>
      </c>
      <c r="B78" s="18" t="s">
        <v>63</v>
      </c>
      <c r="C78" s="63" t="s">
        <v>1049</v>
      </c>
      <c r="D78" s="18" t="s">
        <v>25</v>
      </c>
      <c r="E78" s="48"/>
      <c r="F78" s="48"/>
      <c r="G78" s="19">
        <v>20</v>
      </c>
      <c r="H78" s="19">
        <v>23</v>
      </c>
      <c r="I78" s="59">
        <f t="shared" si="1"/>
        <v>43</v>
      </c>
      <c r="J78" s="48">
        <v>8876744576</v>
      </c>
      <c r="K78" s="63" t="s">
        <v>521</v>
      </c>
      <c r="L78" s="63" t="s">
        <v>1060</v>
      </c>
      <c r="M78" s="48">
        <v>9957644925</v>
      </c>
      <c r="N78" s="63" t="s">
        <v>1170</v>
      </c>
      <c r="O78" s="48" t="s">
        <v>1171</v>
      </c>
      <c r="P78" s="62">
        <v>43727</v>
      </c>
      <c r="Q78" s="48" t="s">
        <v>173</v>
      </c>
      <c r="R78" s="48">
        <v>35</v>
      </c>
      <c r="S78" s="18" t="s">
        <v>211</v>
      </c>
      <c r="T78" s="18"/>
    </row>
    <row r="79" spans="1:20">
      <c r="A79" s="4">
        <v>75</v>
      </c>
      <c r="B79" s="18" t="s">
        <v>63</v>
      </c>
      <c r="C79" s="63" t="s">
        <v>1050</v>
      </c>
      <c r="D79" s="18" t="s">
        <v>25</v>
      </c>
      <c r="E79" s="48"/>
      <c r="F79" s="48"/>
      <c r="G79" s="19">
        <v>15</v>
      </c>
      <c r="H79" s="19">
        <v>12</v>
      </c>
      <c r="I79" s="59">
        <f t="shared" si="1"/>
        <v>27</v>
      </c>
      <c r="J79" s="48">
        <v>8752963467</v>
      </c>
      <c r="K79" s="63" t="s">
        <v>521</v>
      </c>
      <c r="L79" s="63" t="s">
        <v>1060</v>
      </c>
      <c r="M79" s="48">
        <v>9957644925</v>
      </c>
      <c r="N79" s="63" t="s">
        <v>1170</v>
      </c>
      <c r="O79" s="48" t="s">
        <v>1171</v>
      </c>
      <c r="P79" s="62">
        <v>43727</v>
      </c>
      <c r="Q79" s="48" t="s">
        <v>173</v>
      </c>
      <c r="R79" s="48">
        <v>35</v>
      </c>
      <c r="S79" s="18" t="s">
        <v>211</v>
      </c>
      <c r="T79" s="18"/>
    </row>
    <row r="80" spans="1:20">
      <c r="A80" s="4">
        <v>76</v>
      </c>
      <c r="B80" s="18" t="s">
        <v>63</v>
      </c>
      <c r="C80" s="63" t="s">
        <v>1051</v>
      </c>
      <c r="D80" s="18" t="s">
        <v>25</v>
      </c>
      <c r="E80" s="48"/>
      <c r="F80" s="48"/>
      <c r="G80" s="19">
        <v>14</v>
      </c>
      <c r="H80" s="19">
        <v>6</v>
      </c>
      <c r="I80" s="59">
        <f t="shared" si="1"/>
        <v>20</v>
      </c>
      <c r="J80" s="48">
        <v>9859553193</v>
      </c>
      <c r="K80" s="63" t="s">
        <v>521</v>
      </c>
      <c r="L80" s="63" t="s">
        <v>1060</v>
      </c>
      <c r="M80" s="48">
        <v>9957644925</v>
      </c>
      <c r="N80" s="63" t="s">
        <v>1170</v>
      </c>
      <c r="O80" s="48" t="s">
        <v>1171</v>
      </c>
      <c r="P80" s="62">
        <v>43727</v>
      </c>
      <c r="Q80" s="48" t="s">
        <v>173</v>
      </c>
      <c r="R80" s="48">
        <v>40</v>
      </c>
      <c r="S80" s="18" t="s">
        <v>211</v>
      </c>
      <c r="T80" s="18"/>
    </row>
    <row r="81" spans="1:20">
      <c r="A81" s="4">
        <v>77</v>
      </c>
      <c r="B81" s="18" t="s">
        <v>63</v>
      </c>
      <c r="C81" s="63" t="s">
        <v>1052</v>
      </c>
      <c r="D81" s="18" t="s">
        <v>25</v>
      </c>
      <c r="E81" s="48"/>
      <c r="F81" s="48"/>
      <c r="G81" s="19">
        <v>16</v>
      </c>
      <c r="H81" s="19">
        <v>20</v>
      </c>
      <c r="I81" s="59">
        <f t="shared" si="1"/>
        <v>36</v>
      </c>
      <c r="J81" s="48">
        <v>9854235384</v>
      </c>
      <c r="K81" s="63" t="s">
        <v>521</v>
      </c>
      <c r="L81" s="63" t="s">
        <v>1060</v>
      </c>
      <c r="M81" s="48">
        <v>9957644925</v>
      </c>
      <c r="N81" s="63" t="s">
        <v>1170</v>
      </c>
      <c r="O81" s="48" t="s">
        <v>1171</v>
      </c>
      <c r="P81" s="62">
        <v>43727</v>
      </c>
      <c r="Q81" s="48" t="s">
        <v>173</v>
      </c>
      <c r="R81" s="48">
        <v>35</v>
      </c>
      <c r="S81" s="18" t="s">
        <v>211</v>
      </c>
      <c r="T81" s="18"/>
    </row>
    <row r="82" spans="1:20">
      <c r="A82" s="4">
        <v>78</v>
      </c>
      <c r="B82" s="18" t="s">
        <v>62</v>
      </c>
      <c r="C82" s="63" t="s">
        <v>1053</v>
      </c>
      <c r="D82" s="18" t="s">
        <v>23</v>
      </c>
      <c r="E82" s="48"/>
      <c r="F82" s="48" t="s">
        <v>152</v>
      </c>
      <c r="G82" s="19">
        <v>32</v>
      </c>
      <c r="H82" s="19">
        <v>26</v>
      </c>
      <c r="I82" s="59">
        <f t="shared" si="1"/>
        <v>58</v>
      </c>
      <c r="J82" s="48">
        <v>9707747634</v>
      </c>
      <c r="K82" s="63" t="s">
        <v>1202</v>
      </c>
      <c r="L82" s="63" t="s">
        <v>205</v>
      </c>
      <c r="M82" s="48">
        <v>9613685994</v>
      </c>
      <c r="N82" s="63" t="s">
        <v>1223</v>
      </c>
      <c r="O82" s="48"/>
      <c r="P82" s="62">
        <v>43728</v>
      </c>
      <c r="Q82" s="48" t="s">
        <v>174</v>
      </c>
      <c r="R82" s="48">
        <v>35</v>
      </c>
      <c r="S82" s="18" t="s">
        <v>211</v>
      </c>
      <c r="T82" s="18"/>
    </row>
    <row r="83" spans="1:20">
      <c r="A83" s="4">
        <v>79</v>
      </c>
      <c r="B83" s="18" t="s">
        <v>62</v>
      </c>
      <c r="C83" s="63" t="s">
        <v>1054</v>
      </c>
      <c r="D83" s="18" t="s">
        <v>23</v>
      </c>
      <c r="E83" s="48"/>
      <c r="F83" s="48" t="s">
        <v>152</v>
      </c>
      <c r="G83" s="19">
        <v>21</v>
      </c>
      <c r="H83" s="19">
        <v>37</v>
      </c>
      <c r="I83" s="59">
        <f t="shared" si="1"/>
        <v>58</v>
      </c>
      <c r="J83" s="48">
        <v>9859797028</v>
      </c>
      <c r="K83" s="63" t="s">
        <v>1202</v>
      </c>
      <c r="L83" s="63" t="s">
        <v>205</v>
      </c>
      <c r="M83" s="48">
        <v>9613685994</v>
      </c>
      <c r="N83" s="63" t="s">
        <v>1223</v>
      </c>
      <c r="O83" s="48"/>
      <c r="P83" s="62">
        <v>43728</v>
      </c>
      <c r="Q83" s="48" t="s">
        <v>174</v>
      </c>
      <c r="R83" s="48">
        <v>35</v>
      </c>
      <c r="S83" s="18" t="s">
        <v>211</v>
      </c>
      <c r="T83" s="18"/>
    </row>
    <row r="84" spans="1:20">
      <c r="A84" s="4">
        <v>80</v>
      </c>
      <c r="B84" s="18" t="s">
        <v>62</v>
      </c>
      <c r="C84" s="63" t="s">
        <v>1055</v>
      </c>
      <c r="D84" s="18" t="s">
        <v>23</v>
      </c>
      <c r="E84" s="48"/>
      <c r="F84" s="48" t="s">
        <v>153</v>
      </c>
      <c r="G84" s="19">
        <v>34</v>
      </c>
      <c r="H84" s="19">
        <v>45</v>
      </c>
      <c r="I84" s="59">
        <f t="shared" si="1"/>
        <v>79</v>
      </c>
      <c r="J84" s="48">
        <v>8486324788</v>
      </c>
      <c r="K84" s="63" t="s">
        <v>1202</v>
      </c>
      <c r="L84" s="63" t="s">
        <v>205</v>
      </c>
      <c r="M84" s="48">
        <v>9613685994</v>
      </c>
      <c r="N84" s="63" t="s">
        <v>1223</v>
      </c>
      <c r="O84" s="48"/>
      <c r="P84" s="62">
        <v>43728</v>
      </c>
      <c r="Q84" s="48" t="s">
        <v>174</v>
      </c>
      <c r="R84" s="48">
        <v>28</v>
      </c>
      <c r="S84" s="18" t="s">
        <v>211</v>
      </c>
      <c r="T84" s="18"/>
    </row>
    <row r="85" spans="1:20">
      <c r="A85" s="4">
        <v>81</v>
      </c>
      <c r="B85" s="18" t="s">
        <v>63</v>
      </c>
      <c r="C85" s="63" t="s">
        <v>1045</v>
      </c>
      <c r="D85" s="18" t="s">
        <v>23</v>
      </c>
      <c r="E85" s="48"/>
      <c r="F85" s="48" t="s">
        <v>152</v>
      </c>
      <c r="G85" s="19"/>
      <c r="H85" s="19"/>
      <c r="I85" s="59">
        <f t="shared" si="1"/>
        <v>0</v>
      </c>
      <c r="J85" s="48">
        <v>9854559002</v>
      </c>
      <c r="K85" s="63" t="s">
        <v>1243</v>
      </c>
      <c r="L85" s="63" t="s">
        <v>1244</v>
      </c>
      <c r="M85" s="48">
        <v>9435314582</v>
      </c>
      <c r="N85" s="63" t="s">
        <v>1245</v>
      </c>
      <c r="O85" s="48" t="s">
        <v>1246</v>
      </c>
      <c r="P85" s="62">
        <v>43728</v>
      </c>
      <c r="Q85" s="48" t="s">
        <v>174</v>
      </c>
      <c r="R85" s="48">
        <v>28</v>
      </c>
      <c r="S85" s="18" t="s">
        <v>211</v>
      </c>
      <c r="T85" s="18"/>
    </row>
    <row r="86" spans="1:20">
      <c r="A86" s="4">
        <v>82</v>
      </c>
      <c r="B86" s="18" t="s">
        <v>62</v>
      </c>
      <c r="C86" s="150" t="s">
        <v>1341</v>
      </c>
      <c r="D86" s="18" t="s">
        <v>23</v>
      </c>
      <c r="E86" s="48"/>
      <c r="F86" s="48" t="s">
        <v>154</v>
      </c>
      <c r="G86" s="19">
        <v>78</v>
      </c>
      <c r="H86" s="19">
        <v>65</v>
      </c>
      <c r="I86" s="59">
        <f t="shared" si="1"/>
        <v>143</v>
      </c>
      <c r="J86" s="48">
        <v>7399962684</v>
      </c>
      <c r="K86" s="63" t="s">
        <v>525</v>
      </c>
      <c r="L86" s="63" t="s">
        <v>677</v>
      </c>
      <c r="M86" s="48">
        <v>8876606182</v>
      </c>
      <c r="N86" s="63" t="s">
        <v>684</v>
      </c>
      <c r="O86" s="48" t="s">
        <v>685</v>
      </c>
      <c r="P86" s="62">
        <v>43729</v>
      </c>
      <c r="Q86" s="48" t="s">
        <v>175</v>
      </c>
      <c r="R86" s="48">
        <v>28</v>
      </c>
      <c r="S86" s="18" t="s">
        <v>211</v>
      </c>
      <c r="T86" s="18"/>
    </row>
    <row r="87" spans="1:20">
      <c r="A87" s="4">
        <v>83</v>
      </c>
      <c r="B87" s="18" t="s">
        <v>63</v>
      </c>
      <c r="C87" s="63" t="s">
        <v>1045</v>
      </c>
      <c r="D87" s="18" t="s">
        <v>23</v>
      </c>
      <c r="E87" s="48"/>
      <c r="F87" s="48"/>
      <c r="G87" s="19"/>
      <c r="H87" s="19"/>
      <c r="I87" s="59">
        <f t="shared" si="1"/>
        <v>0</v>
      </c>
      <c r="J87" s="48">
        <v>9435812559</v>
      </c>
      <c r="K87" s="63" t="s">
        <v>1243</v>
      </c>
      <c r="L87" s="63" t="s">
        <v>1244</v>
      </c>
      <c r="M87" s="48">
        <v>9435314582</v>
      </c>
      <c r="N87" s="63" t="s">
        <v>1245</v>
      </c>
      <c r="O87" s="48" t="s">
        <v>1246</v>
      </c>
      <c r="P87" s="62">
        <v>43729</v>
      </c>
      <c r="Q87" s="48" t="s">
        <v>175</v>
      </c>
      <c r="R87" s="48">
        <v>33</v>
      </c>
      <c r="S87" s="18" t="s">
        <v>211</v>
      </c>
      <c r="T87" s="18"/>
    </row>
    <row r="88" spans="1:20">
      <c r="A88" s="4">
        <v>84</v>
      </c>
      <c r="B88" s="18" t="s">
        <v>62</v>
      </c>
      <c r="C88" s="63" t="s">
        <v>789</v>
      </c>
      <c r="D88" s="18" t="s">
        <v>25</v>
      </c>
      <c r="E88" s="48"/>
      <c r="F88" s="48"/>
      <c r="G88" s="19">
        <v>14</v>
      </c>
      <c r="H88" s="19">
        <v>20</v>
      </c>
      <c r="I88" s="59">
        <f t="shared" si="1"/>
        <v>34</v>
      </c>
      <c r="J88" s="48" t="s">
        <v>1286</v>
      </c>
      <c r="K88" s="63" t="s">
        <v>523</v>
      </c>
      <c r="L88" s="63" t="s">
        <v>1062</v>
      </c>
      <c r="M88" s="48">
        <v>9864315869</v>
      </c>
      <c r="N88" s="63" t="s">
        <v>1337</v>
      </c>
      <c r="O88" s="48" t="s">
        <v>1338</v>
      </c>
      <c r="P88" s="62">
        <v>43731</v>
      </c>
      <c r="Q88" s="48" t="s">
        <v>170</v>
      </c>
      <c r="R88" s="48">
        <v>40</v>
      </c>
      <c r="S88" s="18" t="s">
        <v>211</v>
      </c>
      <c r="T88" s="18"/>
    </row>
    <row r="89" spans="1:20">
      <c r="A89" s="4">
        <v>85</v>
      </c>
      <c r="B89" s="18" t="s">
        <v>62</v>
      </c>
      <c r="C89" s="63" t="s">
        <v>1013</v>
      </c>
      <c r="D89" s="18" t="s">
        <v>25</v>
      </c>
      <c r="E89" s="48"/>
      <c r="F89" s="48"/>
      <c r="G89" s="19">
        <v>8</v>
      </c>
      <c r="H89" s="19">
        <v>15</v>
      </c>
      <c r="I89" s="59">
        <f t="shared" si="1"/>
        <v>23</v>
      </c>
      <c r="J89" s="48" t="s">
        <v>1287</v>
      </c>
      <c r="K89" s="63" t="s">
        <v>523</v>
      </c>
      <c r="L89" s="63" t="s">
        <v>1062</v>
      </c>
      <c r="M89" s="48">
        <v>9864315869</v>
      </c>
      <c r="N89" s="63" t="s">
        <v>1339</v>
      </c>
      <c r="O89" s="48" t="s">
        <v>1340</v>
      </c>
      <c r="P89" s="62">
        <v>43731</v>
      </c>
      <c r="Q89" s="48" t="s">
        <v>170</v>
      </c>
      <c r="R89" s="48">
        <v>40</v>
      </c>
      <c r="S89" s="18" t="s">
        <v>211</v>
      </c>
      <c r="T89" s="18"/>
    </row>
    <row r="90" spans="1:20">
      <c r="A90" s="4">
        <v>86</v>
      </c>
      <c r="B90" s="18" t="s">
        <v>62</v>
      </c>
      <c r="C90" s="63" t="s">
        <v>767</v>
      </c>
      <c r="D90" s="18" t="s">
        <v>25</v>
      </c>
      <c r="E90" s="48"/>
      <c r="F90" s="48"/>
      <c r="G90" s="19">
        <v>19</v>
      </c>
      <c r="H90" s="19">
        <v>30</v>
      </c>
      <c r="I90" s="59">
        <f t="shared" si="1"/>
        <v>49</v>
      </c>
      <c r="J90" s="48" t="s">
        <v>1288</v>
      </c>
      <c r="K90" s="63" t="s">
        <v>182</v>
      </c>
      <c r="L90" s="63" t="s">
        <v>202</v>
      </c>
      <c r="M90" s="48">
        <v>9864281901</v>
      </c>
      <c r="N90" s="63" t="s">
        <v>227</v>
      </c>
      <c r="O90" s="48" t="s">
        <v>226</v>
      </c>
      <c r="P90" s="62">
        <v>43731</v>
      </c>
      <c r="Q90" s="48" t="s">
        <v>170</v>
      </c>
      <c r="R90" s="48">
        <v>55</v>
      </c>
      <c r="S90" s="18" t="s">
        <v>211</v>
      </c>
      <c r="T90" s="18"/>
    </row>
    <row r="91" spans="1:20">
      <c r="A91" s="4">
        <v>87</v>
      </c>
      <c r="B91" s="18" t="s">
        <v>62</v>
      </c>
      <c r="C91" s="63" t="s">
        <v>1014</v>
      </c>
      <c r="D91" s="18" t="s">
        <v>25</v>
      </c>
      <c r="E91" s="48"/>
      <c r="F91" s="48"/>
      <c r="G91" s="19">
        <v>13</v>
      </c>
      <c r="H91" s="19">
        <v>20</v>
      </c>
      <c r="I91" s="59">
        <f t="shared" si="1"/>
        <v>33</v>
      </c>
      <c r="J91" s="48" t="s">
        <v>1289</v>
      </c>
      <c r="K91" s="63" t="s">
        <v>1327</v>
      </c>
      <c r="L91" s="63" t="s">
        <v>1332</v>
      </c>
      <c r="M91" s="48">
        <v>8752021741</v>
      </c>
      <c r="N91" s="63" t="s">
        <v>1335</v>
      </c>
      <c r="O91" s="48" t="s">
        <v>1336</v>
      </c>
      <c r="P91" s="62">
        <v>43731</v>
      </c>
      <c r="Q91" s="48" t="s">
        <v>170</v>
      </c>
      <c r="R91" s="48">
        <v>55</v>
      </c>
      <c r="S91" s="18" t="s">
        <v>211</v>
      </c>
      <c r="T91" s="18"/>
    </row>
    <row r="92" spans="1:20">
      <c r="A92" s="4">
        <v>88</v>
      </c>
      <c r="B92" s="18" t="s">
        <v>63</v>
      </c>
      <c r="C92" s="63" t="s">
        <v>1315</v>
      </c>
      <c r="D92" s="18" t="s">
        <v>25</v>
      </c>
      <c r="E92" s="48"/>
      <c r="F92" s="48"/>
      <c r="G92" s="19">
        <v>12</v>
      </c>
      <c r="H92" s="19">
        <v>18</v>
      </c>
      <c r="I92" s="59">
        <f t="shared" si="1"/>
        <v>30</v>
      </c>
      <c r="J92" s="48" t="s">
        <v>1318</v>
      </c>
      <c r="K92" s="63" t="s">
        <v>195</v>
      </c>
      <c r="L92" s="63" t="s">
        <v>207</v>
      </c>
      <c r="M92" s="48">
        <v>9859802447</v>
      </c>
      <c r="N92" s="63" t="s">
        <v>308</v>
      </c>
      <c r="O92" s="48" t="s">
        <v>307</v>
      </c>
      <c r="P92" s="62">
        <v>43731</v>
      </c>
      <c r="Q92" s="48" t="s">
        <v>170</v>
      </c>
      <c r="R92" s="48">
        <v>60</v>
      </c>
      <c r="S92" s="18" t="s">
        <v>211</v>
      </c>
      <c r="T92" s="18"/>
    </row>
    <row r="93" spans="1:20">
      <c r="A93" s="4">
        <v>89</v>
      </c>
      <c r="B93" s="18" t="s">
        <v>63</v>
      </c>
      <c r="C93" s="63" t="s">
        <v>1316</v>
      </c>
      <c r="D93" s="18" t="s">
        <v>25</v>
      </c>
      <c r="E93" s="48"/>
      <c r="F93" s="48"/>
      <c r="G93" s="19">
        <v>19</v>
      </c>
      <c r="H93" s="19">
        <v>14</v>
      </c>
      <c r="I93" s="59">
        <f t="shared" si="1"/>
        <v>33</v>
      </c>
      <c r="J93" s="48" t="s">
        <v>1319</v>
      </c>
      <c r="K93" s="63" t="s">
        <v>195</v>
      </c>
      <c r="L93" s="63" t="s">
        <v>207</v>
      </c>
      <c r="M93" s="48">
        <v>9859802447</v>
      </c>
      <c r="N93" s="63" t="s">
        <v>308</v>
      </c>
      <c r="O93" s="48" t="s">
        <v>307</v>
      </c>
      <c r="P93" s="62">
        <v>43731</v>
      </c>
      <c r="Q93" s="48" t="s">
        <v>170</v>
      </c>
      <c r="R93" s="48">
        <v>50</v>
      </c>
      <c r="S93" s="18" t="s">
        <v>211</v>
      </c>
      <c r="T93" s="18"/>
    </row>
    <row r="94" spans="1:20">
      <c r="A94" s="4">
        <v>90</v>
      </c>
      <c r="B94" s="18" t="s">
        <v>63</v>
      </c>
      <c r="C94" s="63" t="s">
        <v>1317</v>
      </c>
      <c r="D94" s="18" t="s">
        <v>25</v>
      </c>
      <c r="E94" s="48"/>
      <c r="F94" s="48"/>
      <c r="G94" s="19">
        <v>22</v>
      </c>
      <c r="H94" s="19">
        <v>31</v>
      </c>
      <c r="I94" s="59">
        <f t="shared" si="1"/>
        <v>53</v>
      </c>
      <c r="J94" s="48" t="s">
        <v>1320</v>
      </c>
      <c r="K94" s="63" t="s">
        <v>195</v>
      </c>
      <c r="L94" s="63" t="s">
        <v>207</v>
      </c>
      <c r="M94" s="48">
        <v>9859802447</v>
      </c>
      <c r="N94" s="63" t="s">
        <v>308</v>
      </c>
      <c r="O94" s="48" t="s">
        <v>307</v>
      </c>
      <c r="P94" s="62">
        <v>43731</v>
      </c>
      <c r="Q94" s="48" t="s">
        <v>170</v>
      </c>
      <c r="R94" s="48">
        <v>28</v>
      </c>
      <c r="S94" s="18" t="s">
        <v>211</v>
      </c>
      <c r="T94" s="18"/>
    </row>
    <row r="95" spans="1:20">
      <c r="A95" s="4">
        <v>91</v>
      </c>
      <c r="B95" s="18" t="s">
        <v>62</v>
      </c>
      <c r="C95" s="63" t="s">
        <v>1023</v>
      </c>
      <c r="D95" s="18" t="s">
        <v>25</v>
      </c>
      <c r="E95" s="48"/>
      <c r="F95" s="48"/>
      <c r="G95" s="19">
        <v>12</v>
      </c>
      <c r="H95" s="19">
        <v>13</v>
      </c>
      <c r="I95" s="59">
        <f t="shared" si="1"/>
        <v>25</v>
      </c>
      <c r="J95" s="48">
        <v>7399434688</v>
      </c>
      <c r="K95" s="63" t="s">
        <v>1206</v>
      </c>
      <c r="L95" s="63" t="s">
        <v>328</v>
      </c>
      <c r="M95" s="48">
        <v>9401450532</v>
      </c>
      <c r="N95" s="63" t="s">
        <v>1231</v>
      </c>
      <c r="O95" s="48" t="s">
        <v>1232</v>
      </c>
      <c r="P95" s="62">
        <v>43732</v>
      </c>
      <c r="Q95" s="48" t="s">
        <v>171</v>
      </c>
      <c r="R95" s="48">
        <v>28</v>
      </c>
      <c r="S95" s="18" t="s">
        <v>211</v>
      </c>
      <c r="T95" s="18"/>
    </row>
    <row r="96" spans="1:20">
      <c r="A96" s="4">
        <v>92</v>
      </c>
      <c r="B96" s="18" t="s">
        <v>62</v>
      </c>
      <c r="C96" s="63" t="s">
        <v>1024</v>
      </c>
      <c r="D96" s="18" t="s">
        <v>25</v>
      </c>
      <c r="E96" s="48"/>
      <c r="F96" s="48"/>
      <c r="G96" s="19">
        <v>15</v>
      </c>
      <c r="H96" s="19">
        <v>18</v>
      </c>
      <c r="I96" s="59">
        <f t="shared" si="1"/>
        <v>33</v>
      </c>
      <c r="J96" s="48">
        <v>7399804563</v>
      </c>
      <c r="K96" s="63" t="s">
        <v>1206</v>
      </c>
      <c r="L96" s="63" t="s">
        <v>328</v>
      </c>
      <c r="M96" s="48">
        <v>9401450532</v>
      </c>
      <c r="N96" s="63" t="s">
        <v>1233</v>
      </c>
      <c r="O96" s="48" t="s">
        <v>1234</v>
      </c>
      <c r="P96" s="62">
        <v>43732</v>
      </c>
      <c r="Q96" s="48" t="s">
        <v>171</v>
      </c>
      <c r="R96" s="48">
        <v>33</v>
      </c>
      <c r="S96" s="18" t="s">
        <v>211</v>
      </c>
      <c r="T96" s="18"/>
    </row>
    <row r="97" spans="1:20">
      <c r="A97" s="4">
        <v>93</v>
      </c>
      <c r="B97" s="18" t="s">
        <v>62</v>
      </c>
      <c r="C97" s="63" t="s">
        <v>1025</v>
      </c>
      <c r="D97" s="18" t="s">
        <v>25</v>
      </c>
      <c r="E97" s="48"/>
      <c r="F97" s="48"/>
      <c r="G97" s="19">
        <v>11</v>
      </c>
      <c r="H97" s="19">
        <v>6</v>
      </c>
      <c r="I97" s="59">
        <f t="shared" si="1"/>
        <v>17</v>
      </c>
      <c r="J97" s="48">
        <v>9859255188</v>
      </c>
      <c r="K97" s="63" t="s">
        <v>1206</v>
      </c>
      <c r="L97" s="63" t="s">
        <v>328</v>
      </c>
      <c r="M97" s="48">
        <v>9401450532</v>
      </c>
      <c r="N97" s="63" t="s">
        <v>1207</v>
      </c>
      <c r="O97" s="48" t="s">
        <v>216</v>
      </c>
      <c r="P97" s="62">
        <v>43732</v>
      </c>
      <c r="Q97" s="48" t="s">
        <v>171</v>
      </c>
      <c r="R97" s="48">
        <v>40</v>
      </c>
      <c r="S97" s="18" t="s">
        <v>211</v>
      </c>
      <c r="T97" s="18"/>
    </row>
    <row r="98" spans="1:20">
      <c r="A98" s="4">
        <v>94</v>
      </c>
      <c r="B98" s="18" t="s">
        <v>62</v>
      </c>
      <c r="C98" s="63" t="s">
        <v>1026</v>
      </c>
      <c r="D98" s="18" t="s">
        <v>25</v>
      </c>
      <c r="E98" s="48"/>
      <c r="F98" s="48"/>
      <c r="G98" s="19">
        <v>12</v>
      </c>
      <c r="H98" s="19">
        <v>18</v>
      </c>
      <c r="I98" s="59">
        <f t="shared" si="1"/>
        <v>30</v>
      </c>
      <c r="J98" s="48">
        <v>8486798788</v>
      </c>
      <c r="K98" s="63" t="s">
        <v>1213</v>
      </c>
      <c r="L98" s="63" t="s">
        <v>200</v>
      </c>
      <c r="M98" s="48">
        <v>9401450520</v>
      </c>
      <c r="N98" s="63" t="s">
        <v>678</v>
      </c>
      <c r="O98" s="48" t="s">
        <v>679</v>
      </c>
      <c r="P98" s="62">
        <v>43732</v>
      </c>
      <c r="Q98" s="48" t="s">
        <v>171</v>
      </c>
      <c r="R98" s="48">
        <v>40</v>
      </c>
      <c r="S98" s="18" t="s">
        <v>211</v>
      </c>
      <c r="T98" s="18"/>
    </row>
    <row r="99" spans="1:20">
      <c r="A99" s="4">
        <v>95</v>
      </c>
      <c r="B99" s="18" t="s">
        <v>62</v>
      </c>
      <c r="C99" s="63" t="s">
        <v>1027</v>
      </c>
      <c r="D99" s="18" t="s">
        <v>25</v>
      </c>
      <c r="E99" s="48"/>
      <c r="F99" s="48"/>
      <c r="G99" s="19">
        <v>14</v>
      </c>
      <c r="H99" s="19">
        <v>19</v>
      </c>
      <c r="I99" s="59">
        <f t="shared" si="1"/>
        <v>33</v>
      </c>
      <c r="J99" s="48">
        <v>7399804583</v>
      </c>
      <c r="K99" s="63" t="s">
        <v>1213</v>
      </c>
      <c r="L99" s="63" t="s">
        <v>200</v>
      </c>
      <c r="M99" s="48">
        <v>9401450520</v>
      </c>
      <c r="N99" s="63" t="s">
        <v>680</v>
      </c>
      <c r="O99" s="48" t="s">
        <v>681</v>
      </c>
      <c r="P99" s="62">
        <v>43732</v>
      </c>
      <c r="Q99" s="48" t="s">
        <v>171</v>
      </c>
      <c r="R99" s="48">
        <v>55</v>
      </c>
      <c r="S99" s="18" t="s">
        <v>211</v>
      </c>
      <c r="T99" s="18"/>
    </row>
    <row r="100" spans="1:20">
      <c r="A100" s="4">
        <v>96</v>
      </c>
      <c r="B100" s="18" t="s">
        <v>62</v>
      </c>
      <c r="C100" s="63" t="s">
        <v>1028</v>
      </c>
      <c r="D100" s="18" t="s">
        <v>25</v>
      </c>
      <c r="E100" s="48"/>
      <c r="F100" s="48"/>
      <c r="G100" s="19">
        <v>16</v>
      </c>
      <c r="H100" s="19">
        <v>10</v>
      </c>
      <c r="I100" s="59">
        <f t="shared" si="1"/>
        <v>26</v>
      </c>
      <c r="J100" s="48">
        <v>9678338946</v>
      </c>
      <c r="K100" s="63" t="s">
        <v>1213</v>
      </c>
      <c r="L100" s="63" t="s">
        <v>200</v>
      </c>
      <c r="M100" s="48">
        <v>9401450520</v>
      </c>
      <c r="N100" s="63" t="s">
        <v>680</v>
      </c>
      <c r="O100" s="48" t="s">
        <v>681</v>
      </c>
      <c r="P100" s="62">
        <v>43732</v>
      </c>
      <c r="Q100" s="48" t="s">
        <v>171</v>
      </c>
      <c r="R100" s="48">
        <v>55</v>
      </c>
      <c r="S100" s="18" t="s">
        <v>211</v>
      </c>
      <c r="T100" s="18"/>
    </row>
    <row r="101" spans="1:20">
      <c r="A101" s="4">
        <v>97</v>
      </c>
      <c r="B101" s="18" t="s">
        <v>63</v>
      </c>
      <c r="C101" s="63" t="s">
        <v>1006</v>
      </c>
      <c r="D101" s="18" t="s">
        <v>25</v>
      </c>
      <c r="E101" s="48"/>
      <c r="F101" s="48"/>
      <c r="G101" s="19">
        <v>23</v>
      </c>
      <c r="H101" s="19">
        <v>22</v>
      </c>
      <c r="I101" s="59">
        <f t="shared" si="1"/>
        <v>45</v>
      </c>
      <c r="J101" s="48">
        <v>8486430540</v>
      </c>
      <c r="K101" s="63" t="s">
        <v>265</v>
      </c>
      <c r="L101" s="63" t="s">
        <v>349</v>
      </c>
      <c r="M101" s="48">
        <v>8876866594</v>
      </c>
      <c r="N101" s="63" t="s">
        <v>1090</v>
      </c>
      <c r="O101" s="48" t="s">
        <v>1091</v>
      </c>
      <c r="P101" s="62">
        <v>43732</v>
      </c>
      <c r="Q101" s="48" t="s">
        <v>171</v>
      </c>
      <c r="R101" s="48">
        <v>60</v>
      </c>
      <c r="S101" s="18" t="s">
        <v>211</v>
      </c>
      <c r="T101" s="18"/>
    </row>
    <row r="102" spans="1:20">
      <c r="A102" s="4">
        <v>98</v>
      </c>
      <c r="B102" s="18" t="s">
        <v>63</v>
      </c>
      <c r="C102" s="63" t="s">
        <v>1007</v>
      </c>
      <c r="D102" s="18" t="s">
        <v>25</v>
      </c>
      <c r="E102" s="48"/>
      <c r="F102" s="48"/>
      <c r="G102" s="19">
        <v>14</v>
      </c>
      <c r="H102" s="19">
        <v>20</v>
      </c>
      <c r="I102" s="59">
        <f t="shared" si="1"/>
        <v>34</v>
      </c>
      <c r="J102" s="48">
        <v>9957503601</v>
      </c>
      <c r="K102" s="63" t="s">
        <v>176</v>
      </c>
      <c r="L102" s="63" t="s">
        <v>194</v>
      </c>
      <c r="M102" s="48">
        <v>8822182958</v>
      </c>
      <c r="N102" s="63" t="s">
        <v>1191</v>
      </c>
      <c r="O102" s="48" t="s">
        <v>1192</v>
      </c>
      <c r="P102" s="62">
        <v>43732</v>
      </c>
      <c r="Q102" s="48" t="s">
        <v>171</v>
      </c>
      <c r="R102" s="48">
        <v>50</v>
      </c>
      <c r="S102" s="18" t="s">
        <v>211</v>
      </c>
      <c r="T102" s="18"/>
    </row>
    <row r="103" spans="1:20">
      <c r="A103" s="4">
        <v>99</v>
      </c>
      <c r="B103" s="18" t="s">
        <v>63</v>
      </c>
      <c r="C103" s="63" t="s">
        <v>1008</v>
      </c>
      <c r="D103" s="18" t="s">
        <v>25</v>
      </c>
      <c r="E103" s="48"/>
      <c r="F103" s="48"/>
      <c r="G103" s="19">
        <v>24</v>
      </c>
      <c r="H103" s="19">
        <v>18</v>
      </c>
      <c r="I103" s="59">
        <f t="shared" si="1"/>
        <v>42</v>
      </c>
      <c r="J103" s="48" t="s">
        <v>1321</v>
      </c>
      <c r="K103" s="63" t="s">
        <v>176</v>
      </c>
      <c r="L103" s="63" t="s">
        <v>194</v>
      </c>
      <c r="M103" s="48">
        <v>8822182958</v>
      </c>
      <c r="N103" s="63" t="s">
        <v>1191</v>
      </c>
      <c r="O103" s="48" t="s">
        <v>1192</v>
      </c>
      <c r="P103" s="62">
        <v>43732</v>
      </c>
      <c r="Q103" s="48" t="s">
        <v>171</v>
      </c>
      <c r="R103" s="48">
        <v>35</v>
      </c>
      <c r="S103" s="18" t="s">
        <v>211</v>
      </c>
      <c r="T103" s="18"/>
    </row>
    <row r="104" spans="1:20">
      <c r="A104" s="4">
        <v>100</v>
      </c>
      <c r="B104" s="18" t="s">
        <v>62</v>
      </c>
      <c r="C104" s="63" t="s">
        <v>584</v>
      </c>
      <c r="D104" s="18" t="s">
        <v>25</v>
      </c>
      <c r="E104" s="48"/>
      <c r="F104" s="48"/>
      <c r="G104" s="19">
        <v>12</v>
      </c>
      <c r="H104" s="19">
        <v>19</v>
      </c>
      <c r="I104" s="59">
        <f t="shared" si="1"/>
        <v>31</v>
      </c>
      <c r="J104" s="48">
        <v>9707278116</v>
      </c>
      <c r="K104" s="63" t="s">
        <v>185</v>
      </c>
      <c r="L104" s="63" t="s">
        <v>201</v>
      </c>
      <c r="M104" s="48">
        <v>9508650335</v>
      </c>
      <c r="N104" s="63" t="s">
        <v>668</v>
      </c>
      <c r="O104" s="48" t="s">
        <v>309</v>
      </c>
      <c r="P104" s="62">
        <v>43735</v>
      </c>
      <c r="Q104" s="48" t="s">
        <v>174</v>
      </c>
      <c r="R104" s="48">
        <v>35</v>
      </c>
      <c r="S104" s="18" t="s">
        <v>211</v>
      </c>
      <c r="T104" s="18"/>
    </row>
    <row r="105" spans="1:20">
      <c r="A105" s="4">
        <v>101</v>
      </c>
      <c r="B105" s="18" t="s">
        <v>62</v>
      </c>
      <c r="C105" s="63" t="s">
        <v>585</v>
      </c>
      <c r="D105" s="18" t="s">
        <v>25</v>
      </c>
      <c r="E105" s="48"/>
      <c r="F105" s="48"/>
      <c r="G105" s="19">
        <v>21</v>
      </c>
      <c r="H105" s="19">
        <v>12</v>
      </c>
      <c r="I105" s="59">
        <f t="shared" si="1"/>
        <v>33</v>
      </c>
      <c r="J105" s="48">
        <v>8486058939</v>
      </c>
      <c r="K105" s="63" t="s">
        <v>185</v>
      </c>
      <c r="L105" s="63" t="s">
        <v>201</v>
      </c>
      <c r="M105" s="48">
        <v>9508650335</v>
      </c>
      <c r="N105" s="63" t="s">
        <v>668</v>
      </c>
      <c r="O105" s="48" t="s">
        <v>309</v>
      </c>
      <c r="P105" s="62">
        <v>43735</v>
      </c>
      <c r="Q105" s="48" t="s">
        <v>174</v>
      </c>
      <c r="R105" s="48">
        <v>35</v>
      </c>
      <c r="S105" s="18" t="s">
        <v>211</v>
      </c>
      <c r="T105" s="18"/>
    </row>
    <row r="106" spans="1:20">
      <c r="A106" s="4">
        <v>102</v>
      </c>
      <c r="B106" s="18" t="s">
        <v>62</v>
      </c>
      <c r="C106" s="63" t="s">
        <v>586</v>
      </c>
      <c r="D106" s="18" t="s">
        <v>25</v>
      </c>
      <c r="E106" s="48"/>
      <c r="F106" s="48"/>
      <c r="G106" s="19">
        <v>16</v>
      </c>
      <c r="H106" s="19">
        <v>14</v>
      </c>
      <c r="I106" s="59">
        <f t="shared" si="1"/>
        <v>30</v>
      </c>
      <c r="J106" s="48">
        <v>9577575556</v>
      </c>
      <c r="K106" s="63" t="s">
        <v>185</v>
      </c>
      <c r="L106" s="63" t="s">
        <v>201</v>
      </c>
      <c r="M106" s="48">
        <v>9508650335</v>
      </c>
      <c r="N106" s="63" t="s">
        <v>668</v>
      </c>
      <c r="O106" s="48" t="s">
        <v>309</v>
      </c>
      <c r="P106" s="62">
        <v>43735</v>
      </c>
      <c r="Q106" s="48" t="s">
        <v>174</v>
      </c>
      <c r="R106" s="48">
        <v>28</v>
      </c>
      <c r="S106" s="18" t="s">
        <v>211</v>
      </c>
      <c r="T106" s="18"/>
    </row>
    <row r="107" spans="1:20">
      <c r="A107" s="4">
        <v>103</v>
      </c>
      <c r="B107" s="18" t="s">
        <v>62</v>
      </c>
      <c r="C107" s="63" t="s">
        <v>587</v>
      </c>
      <c r="D107" s="18" t="s">
        <v>25</v>
      </c>
      <c r="E107" s="48"/>
      <c r="F107" s="48"/>
      <c r="G107" s="19">
        <v>14</v>
      </c>
      <c r="H107" s="19">
        <v>12</v>
      </c>
      <c r="I107" s="59">
        <f t="shared" si="1"/>
        <v>26</v>
      </c>
      <c r="J107" s="48">
        <v>9859469096</v>
      </c>
      <c r="K107" s="63" t="s">
        <v>185</v>
      </c>
      <c r="L107" s="63" t="s">
        <v>201</v>
      </c>
      <c r="M107" s="48">
        <v>9508650335</v>
      </c>
      <c r="N107" s="63" t="s">
        <v>668</v>
      </c>
      <c r="O107" s="48" t="s">
        <v>309</v>
      </c>
      <c r="P107" s="62">
        <v>43735</v>
      </c>
      <c r="Q107" s="48" t="s">
        <v>174</v>
      </c>
      <c r="R107" s="48">
        <v>28</v>
      </c>
      <c r="S107" s="18" t="s">
        <v>211</v>
      </c>
      <c r="T107" s="18"/>
    </row>
    <row r="108" spans="1:20">
      <c r="A108" s="4">
        <v>104</v>
      </c>
      <c r="B108" s="18" t="s">
        <v>62</v>
      </c>
      <c r="C108" s="63" t="s">
        <v>588</v>
      </c>
      <c r="D108" s="18" t="s">
        <v>25</v>
      </c>
      <c r="E108" s="48"/>
      <c r="F108" s="48"/>
      <c r="G108" s="19">
        <v>12</v>
      </c>
      <c r="H108" s="19">
        <v>9</v>
      </c>
      <c r="I108" s="59">
        <f t="shared" si="1"/>
        <v>21</v>
      </c>
      <c r="J108" s="48">
        <v>9707373121</v>
      </c>
      <c r="K108" s="63" t="s">
        <v>185</v>
      </c>
      <c r="L108" s="63" t="s">
        <v>201</v>
      </c>
      <c r="M108" s="48">
        <v>9508650335</v>
      </c>
      <c r="N108" s="63" t="s">
        <v>668</v>
      </c>
      <c r="O108" s="48" t="s">
        <v>309</v>
      </c>
      <c r="P108" s="62">
        <v>43735</v>
      </c>
      <c r="Q108" s="48" t="s">
        <v>174</v>
      </c>
      <c r="R108" s="48">
        <v>28</v>
      </c>
      <c r="S108" s="18" t="s">
        <v>211</v>
      </c>
      <c r="T108" s="18"/>
    </row>
    <row r="109" spans="1:20">
      <c r="A109" s="4">
        <v>105</v>
      </c>
      <c r="B109" s="18" t="s">
        <v>63</v>
      </c>
      <c r="C109" s="63" t="s">
        <v>1322</v>
      </c>
      <c r="D109" s="18" t="s">
        <v>25</v>
      </c>
      <c r="E109" s="48"/>
      <c r="F109" s="48"/>
      <c r="G109" s="19">
        <v>14</v>
      </c>
      <c r="H109" s="19">
        <v>16</v>
      </c>
      <c r="I109" s="59">
        <f t="shared" si="1"/>
        <v>30</v>
      </c>
      <c r="J109" s="48">
        <v>8011488216</v>
      </c>
      <c r="K109" s="63" t="s">
        <v>1137</v>
      </c>
      <c r="L109" s="63" t="s">
        <v>1138</v>
      </c>
      <c r="M109" s="48">
        <v>7399614463</v>
      </c>
      <c r="N109" s="63" t="s">
        <v>1139</v>
      </c>
      <c r="O109" s="48" t="s">
        <v>1140</v>
      </c>
      <c r="P109" s="62">
        <v>43735</v>
      </c>
      <c r="Q109" s="48" t="s">
        <v>174</v>
      </c>
      <c r="R109" s="48">
        <v>33</v>
      </c>
      <c r="S109" s="18" t="s">
        <v>211</v>
      </c>
      <c r="T109" s="18"/>
    </row>
    <row r="110" spans="1:20">
      <c r="A110" s="4">
        <v>106</v>
      </c>
      <c r="B110" s="18" t="s">
        <v>63</v>
      </c>
      <c r="C110" s="63" t="s">
        <v>1323</v>
      </c>
      <c r="D110" s="18" t="s">
        <v>25</v>
      </c>
      <c r="E110" s="48"/>
      <c r="F110" s="48"/>
      <c r="G110" s="19">
        <v>11</v>
      </c>
      <c r="H110" s="19">
        <v>19</v>
      </c>
      <c r="I110" s="59">
        <f t="shared" si="1"/>
        <v>30</v>
      </c>
      <c r="J110" s="48" t="s">
        <v>882</v>
      </c>
      <c r="K110" s="63" t="s">
        <v>1137</v>
      </c>
      <c r="L110" s="63" t="s">
        <v>1138</v>
      </c>
      <c r="M110" s="48">
        <v>7399614463</v>
      </c>
      <c r="N110" s="63" t="s">
        <v>1141</v>
      </c>
      <c r="O110" s="48" t="s">
        <v>1142</v>
      </c>
      <c r="P110" s="62">
        <v>43735</v>
      </c>
      <c r="Q110" s="48" t="s">
        <v>174</v>
      </c>
      <c r="R110" s="48">
        <v>40</v>
      </c>
      <c r="S110" s="18" t="s">
        <v>211</v>
      </c>
      <c r="T110" s="18"/>
    </row>
    <row r="111" spans="1:20">
      <c r="A111" s="4">
        <v>107</v>
      </c>
      <c r="B111" s="18" t="s">
        <v>63</v>
      </c>
      <c r="C111" s="63" t="s">
        <v>1324</v>
      </c>
      <c r="D111" s="18" t="s">
        <v>25</v>
      </c>
      <c r="E111" s="48"/>
      <c r="F111" s="48"/>
      <c r="G111" s="19">
        <v>17</v>
      </c>
      <c r="H111" s="19">
        <v>16</v>
      </c>
      <c r="I111" s="59">
        <f t="shared" si="1"/>
        <v>33</v>
      </c>
      <c r="J111" s="48" t="s">
        <v>166</v>
      </c>
      <c r="K111" s="63" t="s">
        <v>1137</v>
      </c>
      <c r="L111" s="63" t="s">
        <v>1138</v>
      </c>
      <c r="M111" s="48">
        <v>7399614463</v>
      </c>
      <c r="N111" s="63" t="s">
        <v>1139</v>
      </c>
      <c r="O111" s="48" t="s">
        <v>1140</v>
      </c>
      <c r="P111" s="62">
        <v>43735</v>
      </c>
      <c r="Q111" s="48" t="s">
        <v>174</v>
      </c>
      <c r="R111" s="48">
        <v>40</v>
      </c>
      <c r="S111" s="18" t="s">
        <v>211</v>
      </c>
      <c r="T111" s="18"/>
    </row>
    <row r="112" spans="1:20">
      <c r="A112" s="4">
        <v>108</v>
      </c>
      <c r="B112" s="18" t="s">
        <v>63</v>
      </c>
      <c r="C112" s="63" t="s">
        <v>1325</v>
      </c>
      <c r="D112" s="18" t="s">
        <v>25</v>
      </c>
      <c r="E112" s="48"/>
      <c r="F112" s="48"/>
      <c r="G112" s="19">
        <v>11</v>
      </c>
      <c r="H112" s="19">
        <v>17</v>
      </c>
      <c r="I112" s="59">
        <f t="shared" si="1"/>
        <v>28</v>
      </c>
      <c r="J112" s="48">
        <v>9954898813</v>
      </c>
      <c r="K112" s="63" t="s">
        <v>1137</v>
      </c>
      <c r="L112" s="63" t="s">
        <v>1138</v>
      </c>
      <c r="M112" s="48">
        <v>7399614463</v>
      </c>
      <c r="N112" s="63" t="s">
        <v>1141</v>
      </c>
      <c r="O112" s="48" t="s">
        <v>1142</v>
      </c>
      <c r="P112" s="62">
        <v>43735</v>
      </c>
      <c r="Q112" s="48" t="s">
        <v>174</v>
      </c>
      <c r="R112" s="48">
        <v>55</v>
      </c>
      <c r="S112" s="18" t="s">
        <v>211</v>
      </c>
      <c r="T112" s="18"/>
    </row>
    <row r="113" spans="1:20">
      <c r="A113" s="4">
        <v>109</v>
      </c>
      <c r="B113" s="17"/>
      <c r="C113" s="66"/>
      <c r="D113" s="18"/>
      <c r="E113" s="19"/>
      <c r="F113" s="18"/>
      <c r="G113" s="19"/>
      <c r="H113" s="19"/>
      <c r="I113" s="59">
        <f t="shared" si="1"/>
        <v>0</v>
      </c>
      <c r="J113" s="48"/>
      <c r="K113" s="63"/>
      <c r="L113" s="63"/>
      <c r="M113" s="48"/>
      <c r="N113" s="63"/>
      <c r="O113" s="48"/>
      <c r="P113" s="24"/>
      <c r="Q113" s="18"/>
      <c r="R113" s="48"/>
      <c r="S113" s="18"/>
      <c r="T113" s="18"/>
    </row>
    <row r="114" spans="1:20">
      <c r="A114" s="4">
        <v>110</v>
      </c>
      <c r="B114" s="17"/>
      <c r="C114" s="66"/>
      <c r="D114" s="18"/>
      <c r="E114" s="19"/>
      <c r="F114" s="18"/>
      <c r="G114" s="19"/>
      <c r="H114" s="19"/>
      <c r="I114" s="59">
        <f t="shared" si="1"/>
        <v>0</v>
      </c>
      <c r="J114" s="48"/>
      <c r="K114" s="63"/>
      <c r="L114" s="63"/>
      <c r="M114" s="48"/>
      <c r="N114" s="63"/>
      <c r="O114" s="48"/>
      <c r="P114" s="24"/>
      <c r="Q114" s="18"/>
      <c r="R114" s="18"/>
      <c r="S114" s="18"/>
      <c r="T114" s="18"/>
    </row>
    <row r="115" spans="1:20">
      <c r="A115" s="4">
        <v>111</v>
      </c>
      <c r="B115" s="17"/>
      <c r="C115" s="66"/>
      <c r="D115" s="18"/>
      <c r="E115" s="19"/>
      <c r="F115" s="18"/>
      <c r="G115" s="19"/>
      <c r="H115" s="19"/>
      <c r="I115" s="59">
        <f t="shared" si="1"/>
        <v>0</v>
      </c>
      <c r="J115" s="48"/>
      <c r="K115" s="63"/>
      <c r="L115" s="63"/>
      <c r="M115" s="48"/>
      <c r="N115" s="63"/>
      <c r="O115" s="48"/>
      <c r="P115" s="24"/>
      <c r="Q115" s="18"/>
      <c r="R115" s="18"/>
      <c r="S115" s="18"/>
      <c r="T115" s="18"/>
    </row>
    <row r="116" spans="1:20">
      <c r="A116" s="4">
        <v>112</v>
      </c>
      <c r="B116" s="17"/>
      <c r="C116" s="66"/>
      <c r="D116" s="18"/>
      <c r="E116" s="19"/>
      <c r="F116" s="18"/>
      <c r="G116" s="19"/>
      <c r="H116" s="19"/>
      <c r="I116" s="59">
        <f t="shared" si="1"/>
        <v>0</v>
      </c>
      <c r="J116" s="48"/>
      <c r="K116" s="18"/>
      <c r="L116" s="18"/>
      <c r="M116" s="18"/>
      <c r="N116" s="18"/>
      <c r="O116" s="18"/>
      <c r="P116" s="24"/>
      <c r="Q116" s="18"/>
      <c r="R116" s="18"/>
      <c r="S116" s="18"/>
      <c r="T116" s="18"/>
    </row>
    <row r="117" spans="1:20">
      <c r="A117" s="4">
        <v>113</v>
      </c>
      <c r="B117" s="17"/>
      <c r="C117" s="66"/>
      <c r="D117" s="18"/>
      <c r="E117" s="19"/>
      <c r="F117" s="18"/>
      <c r="G117" s="19"/>
      <c r="H117" s="19"/>
      <c r="I117" s="59">
        <f t="shared" si="1"/>
        <v>0</v>
      </c>
      <c r="J117" s="48"/>
      <c r="K117" s="18"/>
      <c r="L117" s="18"/>
      <c r="M117" s="18"/>
      <c r="N117" s="18"/>
      <c r="O117" s="18"/>
      <c r="P117" s="24"/>
      <c r="Q117" s="18"/>
      <c r="R117" s="18"/>
      <c r="S117" s="18"/>
      <c r="T117" s="18"/>
    </row>
    <row r="118" spans="1:20">
      <c r="A118" s="4">
        <v>114</v>
      </c>
      <c r="B118" s="17"/>
      <c r="C118" s="66"/>
      <c r="D118" s="18"/>
      <c r="E118" s="19"/>
      <c r="F118" s="18"/>
      <c r="G118" s="19"/>
      <c r="H118" s="19"/>
      <c r="I118" s="59">
        <f t="shared" si="1"/>
        <v>0</v>
      </c>
      <c r="J118" s="48"/>
      <c r="K118" s="18"/>
      <c r="L118" s="18"/>
      <c r="M118" s="18"/>
      <c r="N118" s="18"/>
      <c r="O118" s="18"/>
      <c r="P118" s="24"/>
      <c r="Q118" s="18"/>
      <c r="R118" s="18"/>
      <c r="S118" s="18"/>
      <c r="T118" s="18"/>
    </row>
    <row r="119" spans="1:20">
      <c r="A119" s="4">
        <v>115</v>
      </c>
      <c r="B119" s="17"/>
      <c r="C119" s="66"/>
      <c r="D119" s="18"/>
      <c r="E119" s="19"/>
      <c r="F119" s="18"/>
      <c r="G119" s="19"/>
      <c r="H119" s="19"/>
      <c r="I119" s="59">
        <f t="shared" si="1"/>
        <v>0</v>
      </c>
      <c r="J119" s="48"/>
      <c r="K119" s="18"/>
      <c r="L119" s="18"/>
      <c r="M119" s="18"/>
      <c r="N119" s="18"/>
      <c r="O119" s="18"/>
      <c r="P119" s="24"/>
      <c r="Q119" s="18"/>
      <c r="R119" s="18"/>
      <c r="S119" s="18"/>
      <c r="T119" s="18"/>
    </row>
    <row r="120" spans="1:20">
      <c r="A120" s="4">
        <v>116</v>
      </c>
      <c r="B120" s="17"/>
      <c r="C120" s="66"/>
      <c r="D120" s="18"/>
      <c r="E120" s="19"/>
      <c r="F120" s="18"/>
      <c r="G120" s="19"/>
      <c r="H120" s="19"/>
      <c r="I120" s="59">
        <f t="shared" si="1"/>
        <v>0</v>
      </c>
      <c r="J120" s="48"/>
      <c r="K120" s="18"/>
      <c r="L120" s="18"/>
      <c r="M120" s="18"/>
      <c r="N120" s="18"/>
      <c r="O120" s="18"/>
      <c r="P120" s="24"/>
      <c r="Q120" s="18"/>
      <c r="R120" s="18"/>
      <c r="S120" s="18"/>
      <c r="T120" s="18"/>
    </row>
    <row r="121" spans="1:20">
      <c r="A121" s="4">
        <v>117</v>
      </c>
      <c r="B121" s="17"/>
      <c r="C121" s="66"/>
      <c r="D121" s="18"/>
      <c r="E121" s="19"/>
      <c r="F121" s="18"/>
      <c r="G121" s="19"/>
      <c r="H121" s="19"/>
      <c r="I121" s="59">
        <f t="shared" si="1"/>
        <v>0</v>
      </c>
      <c r="J121" s="4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4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4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4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4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4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4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4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4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4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4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4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4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4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4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4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4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4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4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4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4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4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4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4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4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4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4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4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4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4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4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4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4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4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4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4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4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4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4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4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4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COUNTIFS(C6:C164,"*")</f>
        <v>107</v>
      </c>
      <c r="D165" s="21"/>
      <c r="E165" s="13"/>
      <c r="F165" s="21"/>
      <c r="G165" s="58">
        <f>SUM(G6:G164)</f>
        <v>2774</v>
      </c>
      <c r="H165" s="58">
        <f>SUM(H6:H164)</f>
        <v>3123</v>
      </c>
      <c r="I165" s="58">
        <f>SUM(I6:I164)</f>
        <v>5897</v>
      </c>
      <c r="J165" s="21"/>
      <c r="K165" s="21"/>
      <c r="L165" s="21"/>
      <c r="M165" s="21"/>
      <c r="N165" s="21"/>
      <c r="O165" s="21"/>
      <c r="P165" s="14"/>
      <c r="Q165" s="21"/>
      <c r="R165" s="21"/>
      <c r="S165" s="21"/>
      <c r="T165" s="12"/>
    </row>
    <row r="166" spans="1:20">
      <c r="A166" s="44" t="s">
        <v>62</v>
      </c>
      <c r="B166" s="10">
        <f>COUNTIF(B$5:B$164,"Team 1")</f>
        <v>57</v>
      </c>
      <c r="C166" s="44" t="s">
        <v>25</v>
      </c>
      <c r="D166" s="10">
        <f>COUNTIF(D6:D164,"Anganwadi")</f>
        <v>69</v>
      </c>
    </row>
    <row r="167" spans="1:20">
      <c r="A167" s="44" t="s">
        <v>63</v>
      </c>
      <c r="B167" s="10">
        <f>COUNTIF(B$6:B$164,"Team 2")</f>
        <v>51</v>
      </c>
      <c r="C167" s="44" t="s">
        <v>23</v>
      </c>
      <c r="D167" s="10">
        <f>COUNTIF(D6:D164,"School")</f>
        <v>38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sqref="A1:J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30" t="s">
        <v>71</v>
      </c>
      <c r="B1" s="130"/>
      <c r="C1" s="130"/>
      <c r="D1" s="130"/>
      <c r="E1" s="130"/>
      <c r="F1" s="131"/>
      <c r="G1" s="131"/>
      <c r="H1" s="131"/>
      <c r="I1" s="131"/>
      <c r="J1" s="131"/>
    </row>
    <row r="2" spans="1:11" ht="25.5">
      <c r="A2" s="132" t="s">
        <v>0</v>
      </c>
      <c r="B2" s="133"/>
      <c r="C2" s="134" t="str">
        <f>'Block at a Glance'!C2:D2</f>
        <v>ASSAM</v>
      </c>
      <c r="D2" s="135"/>
      <c r="E2" s="27" t="s">
        <v>1</v>
      </c>
      <c r="F2" s="136" t="s">
        <v>225</v>
      </c>
      <c r="G2" s="137"/>
      <c r="H2" s="28" t="s">
        <v>24</v>
      </c>
      <c r="I2" s="136" t="s">
        <v>191</v>
      </c>
      <c r="J2" s="137"/>
    </row>
    <row r="3" spans="1:11" ht="28.5" customHeight="1">
      <c r="A3" s="141" t="s">
        <v>66</v>
      </c>
      <c r="B3" s="141"/>
      <c r="C3" s="141"/>
      <c r="D3" s="141"/>
      <c r="E3" s="141"/>
      <c r="F3" s="141"/>
      <c r="G3" s="141"/>
      <c r="H3" s="141"/>
      <c r="I3" s="141"/>
      <c r="J3" s="141"/>
    </row>
    <row r="4" spans="1:11">
      <c r="A4" s="140" t="s">
        <v>27</v>
      </c>
      <c r="B4" s="139" t="s">
        <v>28</v>
      </c>
      <c r="C4" s="138" t="s">
        <v>29</v>
      </c>
      <c r="D4" s="138" t="s">
        <v>36</v>
      </c>
      <c r="E4" s="138"/>
      <c r="F4" s="138"/>
      <c r="G4" s="138" t="s">
        <v>30</v>
      </c>
      <c r="H4" s="138" t="s">
        <v>37</v>
      </c>
      <c r="I4" s="138"/>
      <c r="J4" s="138"/>
    </row>
    <row r="5" spans="1:11" ht="22.5" customHeight="1">
      <c r="A5" s="140"/>
      <c r="B5" s="139"/>
      <c r="C5" s="138"/>
      <c r="D5" s="29" t="s">
        <v>9</v>
      </c>
      <c r="E5" s="29" t="s">
        <v>10</v>
      </c>
      <c r="F5" s="29" t="s">
        <v>11</v>
      </c>
      <c r="G5" s="138"/>
      <c r="H5" s="29" t="s">
        <v>9</v>
      </c>
      <c r="I5" s="29" t="s">
        <v>10</v>
      </c>
      <c r="J5" s="29" t="s">
        <v>11</v>
      </c>
    </row>
    <row r="6" spans="1:11" ht="22.5" customHeight="1">
      <c r="A6" s="45">
        <v>1</v>
      </c>
      <c r="B6" s="60">
        <v>43556</v>
      </c>
      <c r="C6" s="31">
        <f>COUNTIFS('April-19'!D$5:D$164,"Anganwadi")</f>
        <v>32</v>
      </c>
      <c r="D6" s="32">
        <f>SUMIF('April-19'!$D$5:$D$164,"Anganwadi",'April-19'!$G$5:$G$164)</f>
        <v>622</v>
      </c>
      <c r="E6" s="32">
        <f>SUMIF('April-19'!$D$5:$D$164,"Anganwadi",'April-19'!$H$5:$H$164)</f>
        <v>562</v>
      </c>
      <c r="F6" s="32">
        <f>+D6+E6</f>
        <v>1184</v>
      </c>
      <c r="G6" s="31">
        <f>COUNTIF('April-19'!D5:D164,"School")</f>
        <v>50</v>
      </c>
      <c r="H6" s="32">
        <f>SUMIF('April-19'!$D$5:$D$164,"School",'April-19'!$G$5:$G$164)</f>
        <v>1933</v>
      </c>
      <c r="I6" s="32">
        <f>SUMIF('April-19'!$D$5:$D$164,"School",'April-19'!$H$5:$H$164)</f>
        <v>2737</v>
      </c>
      <c r="J6" s="32">
        <f>+H6+I6</f>
        <v>4670</v>
      </c>
      <c r="K6" s="33"/>
    </row>
    <row r="7" spans="1:11" ht="22.5" customHeight="1">
      <c r="A7" s="30">
        <v>2</v>
      </c>
      <c r="B7" s="61">
        <v>43601</v>
      </c>
      <c r="C7" s="31">
        <f>COUNTIF('May-19'!D5:D164,"Anganwadi")</f>
        <v>114</v>
      </c>
      <c r="D7" s="32">
        <f>SUMIF('May-19'!$D$5:$D$164,"Anganwadi",'May-19'!$G$5:$G$164)</f>
        <v>1762</v>
      </c>
      <c r="E7" s="32">
        <f>SUMIF('May-19'!$D$5:$D$164,"Anganwadi",'May-19'!$H$5:$H$164)</f>
        <v>1752</v>
      </c>
      <c r="F7" s="32">
        <f t="shared" ref="F7:F11" si="0">+D7+E7</f>
        <v>3514</v>
      </c>
      <c r="G7" s="31">
        <f>COUNTIF('May-19'!D5:D164,"School")</f>
        <v>31</v>
      </c>
      <c r="H7" s="32">
        <f>SUMIF('May-19'!$D$5:$D$164,"School",'May-19'!$G$5:$G$164)</f>
        <v>891</v>
      </c>
      <c r="I7" s="32">
        <f>SUMIF('May-19'!$D$5:$D$164,"School",'May-19'!$H$5:$H$164)</f>
        <v>1294</v>
      </c>
      <c r="J7" s="32">
        <f t="shared" ref="J7:J11" si="1">+H7+I7</f>
        <v>2185</v>
      </c>
    </row>
    <row r="8" spans="1:11" ht="22.5" customHeight="1">
      <c r="A8" s="30">
        <v>3</v>
      </c>
      <c r="B8" s="61">
        <v>43632</v>
      </c>
      <c r="C8" s="31">
        <f>COUNTIF('Jun-19'!D5:D164,"Anganwadi")</f>
        <v>134</v>
      </c>
      <c r="D8" s="32">
        <f>SUMIF('Jun-19'!$D$5:$D$164,"Anganwadi",'Jun-19'!$G$5:$G$164)</f>
        <v>1759</v>
      </c>
      <c r="E8" s="32">
        <f>SUMIF('Jun-19'!$D$5:$D$164,"Anganwadi",'Jun-19'!$H$5:$H$164)</f>
        <v>1932</v>
      </c>
      <c r="F8" s="32">
        <f t="shared" si="0"/>
        <v>3691</v>
      </c>
      <c r="G8" s="31">
        <f>COUNTIF('Jun-19'!D5:D164,"School")</f>
        <v>26</v>
      </c>
      <c r="H8" s="32">
        <f>SUMIF('Jun-19'!$D$5:$D$164,"School",'Jun-19'!$G$5:$G$164)</f>
        <v>948</v>
      </c>
      <c r="I8" s="32">
        <f>SUMIF('Jun-19'!$D$5:$D$164,"School",'Jun-19'!$H$5:$H$164)</f>
        <v>1036</v>
      </c>
      <c r="J8" s="32">
        <f t="shared" si="1"/>
        <v>1984</v>
      </c>
    </row>
    <row r="9" spans="1:11" ht="22.5" customHeight="1">
      <c r="A9" s="30">
        <v>4</v>
      </c>
      <c r="B9" s="61">
        <v>43662</v>
      </c>
      <c r="C9" s="31">
        <f>COUNTIF('Jul-19'!D5:D164,"Anganwadi")</f>
        <v>158</v>
      </c>
      <c r="D9" s="32">
        <f>SUMIF('Jul-19'!$D$5:$D$164,"Anganwadi",'Jul-19'!$G$5:$G$164)</f>
        <v>2256</v>
      </c>
      <c r="E9" s="32">
        <f>SUMIF('Jul-19'!$D$5:$D$164,"Anganwadi",'Jul-19'!$H$5:$H$164)</f>
        <v>2347</v>
      </c>
      <c r="F9" s="32">
        <f t="shared" si="0"/>
        <v>4603</v>
      </c>
      <c r="G9" s="31">
        <f>COUNTIF('Jul-19'!D5:D164,"School")</f>
        <v>1</v>
      </c>
      <c r="H9" s="32">
        <f>SUMIF('Jul-19'!$D$5:$D$164,"School",'Jul-19'!$G$5:$G$164)</f>
        <v>181</v>
      </c>
      <c r="I9" s="32">
        <f>SUMIF('Jul-19'!$D$5:$D$164,"School",'Jul-19'!$H$5:$H$164)</f>
        <v>110</v>
      </c>
      <c r="J9" s="32">
        <f t="shared" si="1"/>
        <v>291</v>
      </c>
    </row>
    <row r="10" spans="1:11" ht="22.5" customHeight="1">
      <c r="A10" s="30">
        <v>5</v>
      </c>
      <c r="B10" s="61">
        <v>43693</v>
      </c>
      <c r="C10" s="31">
        <f>COUNTIF('Aug-19'!D5:D164,"Anganwadi")</f>
        <v>51</v>
      </c>
      <c r="D10" s="32">
        <f>SUMIF('Aug-19'!$D$5:$D$164,"Anganwadi",'Aug-19'!$G$5:$G$164)</f>
        <v>690</v>
      </c>
      <c r="E10" s="32">
        <f>SUMIF('Aug-19'!$D$5:$D$164,"Anganwadi",'Aug-19'!$H$5:$H$164)</f>
        <v>748</v>
      </c>
      <c r="F10" s="32">
        <f t="shared" si="0"/>
        <v>1438</v>
      </c>
      <c r="G10" s="31">
        <f>COUNTIF('Aug-19'!D5:D164,"School")</f>
        <v>58</v>
      </c>
      <c r="H10" s="32">
        <f>SUMIF('Aug-19'!$D$5:$D$164,"School",'Aug-19'!$G$5:$G$164)</f>
        <v>2272</v>
      </c>
      <c r="I10" s="32">
        <f>SUMIF('Aug-19'!$D$5:$D$164,"School",'Aug-19'!$H$5:$H$164)</f>
        <v>2280</v>
      </c>
      <c r="J10" s="32">
        <f t="shared" si="1"/>
        <v>4552</v>
      </c>
    </row>
    <row r="11" spans="1:11" ht="22.5" customHeight="1">
      <c r="A11" s="30">
        <v>6</v>
      </c>
      <c r="B11" s="61">
        <v>43724</v>
      </c>
      <c r="C11" s="31">
        <f>COUNTIF('Sep-19'!D6:D164,"Anganwadi")</f>
        <v>69</v>
      </c>
      <c r="D11" s="32">
        <f>SUMIF('Sep-19'!$D$6:$D$164,"Anganwadi",'Sep-19'!$G$6:$G$164)</f>
        <v>1062</v>
      </c>
      <c r="E11" s="32">
        <f>SUMIF('Sep-19'!$D$6:$D$164,"Anganwadi",'Sep-19'!$H$6:$H$164)</f>
        <v>1114</v>
      </c>
      <c r="F11" s="32">
        <f t="shared" si="0"/>
        <v>2176</v>
      </c>
      <c r="G11" s="31">
        <f>COUNTIF('Sep-19'!D6:D164,"School")</f>
        <v>38</v>
      </c>
      <c r="H11" s="32">
        <f>SUMIF('Sep-19'!$D$6:$D$164,"School",'Sep-19'!$G$6:$G$164)</f>
        <v>1712</v>
      </c>
      <c r="I11" s="32">
        <f>SUMIF('Sep-19'!$D$6:$D$164,"School",'Sep-19'!$H$6:$H$164)</f>
        <v>2009</v>
      </c>
      <c r="J11" s="32">
        <f t="shared" si="1"/>
        <v>3721</v>
      </c>
    </row>
    <row r="12" spans="1:11" ht="19.5" customHeight="1">
      <c r="A12" s="129" t="s">
        <v>38</v>
      </c>
      <c r="B12" s="129"/>
      <c r="C12" s="34">
        <f>SUM(C6:C11)</f>
        <v>558</v>
      </c>
      <c r="D12" s="34">
        <f t="shared" ref="D12:J12" si="2">SUM(D6:D11)</f>
        <v>8151</v>
      </c>
      <c r="E12" s="34">
        <f t="shared" si="2"/>
        <v>8455</v>
      </c>
      <c r="F12" s="34">
        <f t="shared" si="2"/>
        <v>16606</v>
      </c>
      <c r="G12" s="34">
        <f t="shared" si="2"/>
        <v>204</v>
      </c>
      <c r="H12" s="34">
        <f t="shared" si="2"/>
        <v>7937</v>
      </c>
      <c r="I12" s="34">
        <f t="shared" si="2"/>
        <v>9466</v>
      </c>
      <c r="J12" s="34">
        <f t="shared" si="2"/>
        <v>17403</v>
      </c>
    </row>
    <row r="14" spans="1:11">
      <c r="A14" s="145" t="s">
        <v>67</v>
      </c>
      <c r="B14" s="145"/>
      <c r="C14" s="145"/>
      <c r="D14" s="145"/>
      <c r="E14" s="145"/>
      <c r="F14" s="145"/>
    </row>
    <row r="15" spans="1:11" ht="82.5">
      <c r="A15" s="43" t="s">
        <v>27</v>
      </c>
      <c r="B15" s="42" t="s">
        <v>28</v>
      </c>
      <c r="C15" s="46" t="s">
        <v>64</v>
      </c>
      <c r="D15" s="41" t="s">
        <v>29</v>
      </c>
      <c r="E15" s="41" t="s">
        <v>30</v>
      </c>
      <c r="F15" s="41" t="s">
        <v>65</v>
      </c>
    </row>
    <row r="16" spans="1:11">
      <c r="A16" s="148">
        <v>1</v>
      </c>
      <c r="B16" s="146">
        <v>43571</v>
      </c>
      <c r="C16" s="47" t="s">
        <v>62</v>
      </c>
      <c r="D16" s="31">
        <f>COUNTIFS('April-19'!B$5:B$164,"Team 1",'April-19'!D$5:D$164,"Anganwadi")</f>
        <v>7</v>
      </c>
      <c r="E16" s="31">
        <f>COUNTIFS('April-19'!B$5:B$164,"Team 1",'April-19'!D$5:D$164,"School")</f>
        <v>30</v>
      </c>
      <c r="F16" s="32">
        <f>SUMIF('April-19'!$B$5:$B$164,"Team 1",'April-19'!$I$5:$I$164)</f>
        <v>2972</v>
      </c>
    </row>
    <row r="17" spans="1:6">
      <c r="A17" s="149"/>
      <c r="B17" s="147"/>
      <c r="C17" s="47" t="s">
        <v>63</v>
      </c>
      <c r="D17" s="31">
        <f>COUNTIFS('April-19'!B$5:B$164,"Team 2",'April-19'!D$5:D$164,"Anganwadi")</f>
        <v>25</v>
      </c>
      <c r="E17" s="31">
        <f>COUNTIFS('April-19'!B$5:B$164,"Team 2",'April-19'!D$5:D$164,"School")</f>
        <v>20</v>
      </c>
      <c r="F17" s="32">
        <f>SUMIF('April-19'!$B$5:$B$164,"Team 2",'April-19'!$I$5:$I$164)</f>
        <v>2882</v>
      </c>
    </row>
    <row r="18" spans="1:6">
      <c r="A18" s="148">
        <v>2</v>
      </c>
      <c r="B18" s="146">
        <v>43601</v>
      </c>
      <c r="C18" s="47" t="s">
        <v>62</v>
      </c>
      <c r="D18" s="31">
        <f>COUNTIFS('May-19'!B$5:B$164,"Team 1",'May-19'!D$5:D$164,"Anganwadi")</f>
        <v>55</v>
      </c>
      <c r="E18" s="31">
        <f>COUNTIFS('May-19'!B$5:B$164,"Team 1",'May-19'!D$5:D$164,"School")</f>
        <v>22</v>
      </c>
      <c r="F18" s="32">
        <f>SUMIF('May-19'!$B$5:$B$164,"Team 1",'May-19'!$I$5:$I$164)</f>
        <v>3212</v>
      </c>
    </row>
    <row r="19" spans="1:6">
      <c r="A19" s="149"/>
      <c r="B19" s="147"/>
      <c r="C19" s="47" t="s">
        <v>63</v>
      </c>
      <c r="D19" s="31">
        <f>COUNTIFS('May-19'!B$5:B$164,"Team 2",'May-19'!D$5:D$164,"Anganwadi")</f>
        <v>59</v>
      </c>
      <c r="E19" s="31">
        <f>COUNTIFS('May-19'!B$5:B$164,"Team 2",'May-19'!D$5:D$164,"School")</f>
        <v>9</v>
      </c>
      <c r="F19" s="32">
        <f>SUMIF('May-19'!$B$5:$B$164,"Team 2",'May-19'!$I$5:$I$164)</f>
        <v>2487</v>
      </c>
    </row>
    <row r="20" spans="1:6">
      <c r="A20" s="148">
        <v>3</v>
      </c>
      <c r="B20" s="146">
        <v>43632</v>
      </c>
      <c r="C20" s="47" t="s">
        <v>62</v>
      </c>
      <c r="D20" s="31">
        <f>COUNTIFS('Jun-19'!B$5:B$164,"Team 1",'Jun-19'!D$5:D$164,"Anganwadi")</f>
        <v>61</v>
      </c>
      <c r="E20" s="31">
        <f>COUNTIFS('Jun-19'!B$5:B$164,"Team 1",'Jun-19'!D$5:D$164,"School")</f>
        <v>13</v>
      </c>
      <c r="F20" s="32">
        <f>SUMIF('Jun-19'!$B$5:$B$164,"Team 1",'Jun-19'!$I$5:$I$164)</f>
        <v>2945</v>
      </c>
    </row>
    <row r="21" spans="1:6">
      <c r="A21" s="149"/>
      <c r="B21" s="147"/>
      <c r="C21" s="47" t="s">
        <v>63</v>
      </c>
      <c r="D21" s="31">
        <f>COUNTIFS('Jun-19'!B$5:B$164,"Team 2",'Jun-19'!D$5:D$164,"Anganwadi")</f>
        <v>73</v>
      </c>
      <c r="E21" s="31">
        <f>COUNTIFS('Jun-19'!B$5:B$164,"Team 2",'Jun-19'!D$5:D$164,"School")</f>
        <v>13</v>
      </c>
      <c r="F21" s="32">
        <f>SUMIF('Jun-19'!$B$5:$B$164,"Team 2",'Jun-19'!$I$5:$I$164)</f>
        <v>2730</v>
      </c>
    </row>
    <row r="22" spans="1:6">
      <c r="A22" s="148">
        <v>4</v>
      </c>
      <c r="B22" s="146">
        <v>43662</v>
      </c>
      <c r="C22" s="47" t="s">
        <v>62</v>
      </c>
      <c r="D22" s="31">
        <f>COUNTIFS('Jul-19'!B$5:B$164,"Team 1",'Jul-19'!D$5:D$164,"Anganwadi")</f>
        <v>87</v>
      </c>
      <c r="E22" s="31">
        <f>COUNTIFS('Jul-19'!B$5:B$164,"Team 1",'Jul-19'!D$5:D$164,"School")</f>
        <v>0</v>
      </c>
      <c r="F22" s="32">
        <f>SUMIF('Jul-19'!$B$5:$B$164,"Team 1",'Jul-19'!$I$5:$I$164)</f>
        <v>2530</v>
      </c>
    </row>
    <row r="23" spans="1:6">
      <c r="A23" s="149"/>
      <c r="B23" s="147"/>
      <c r="C23" s="47" t="s">
        <v>63</v>
      </c>
      <c r="D23" s="31">
        <f>COUNTIFS('Jul-19'!B$5:B$164,"Team 2",'Jul-19'!D$5:D$164,"Anganwadi")</f>
        <v>71</v>
      </c>
      <c r="E23" s="31">
        <f>COUNTIFS('Jul-19'!B$5:B$164,"Team 2",'Jul-19'!D$5:D$164,"School")</f>
        <v>1</v>
      </c>
      <c r="F23" s="32">
        <f>SUMIF('Jul-19'!$B$5:$B$164,"Team 2",'Jul-19'!$I$5:$I$164)</f>
        <v>2364</v>
      </c>
    </row>
    <row r="24" spans="1:6">
      <c r="A24" s="148">
        <v>5</v>
      </c>
      <c r="B24" s="146">
        <v>43693</v>
      </c>
      <c r="C24" s="47" t="s">
        <v>62</v>
      </c>
      <c r="D24" s="31">
        <f>COUNTIFS('Aug-19'!B$5:B$164,"Team 1",'Aug-19'!D$5:D$164,"Anganwadi")</f>
        <v>28</v>
      </c>
      <c r="E24" s="31">
        <f>COUNTIFS('Aug-19'!B$5:B$164,"Team 1",'Aug-19'!D$5:D$164,"School")</f>
        <v>34</v>
      </c>
      <c r="F24" s="32">
        <f>SUMIF('Aug-19'!$B$5:$B$164,"Team 1",'Aug-19'!$I$5:$I$164)</f>
        <v>2792</v>
      </c>
    </row>
    <row r="25" spans="1:6">
      <c r="A25" s="149"/>
      <c r="B25" s="147"/>
      <c r="C25" s="47" t="s">
        <v>63</v>
      </c>
      <c r="D25" s="31">
        <f>COUNTIFS('Aug-19'!B$5:B$164,"Team 2",'Aug-19'!D$5:D$164,"Anganwadi")</f>
        <v>23</v>
      </c>
      <c r="E25" s="31">
        <f>COUNTIFS('Aug-19'!B$5:B$164,"Team 2",'Aug-19'!D$5:D$164,"School")</f>
        <v>24</v>
      </c>
      <c r="F25" s="32">
        <f>SUMIF('Aug-19'!$B$5:$B$164,"Team 2",'Aug-19'!$I$5:$I$164)</f>
        <v>3198</v>
      </c>
    </row>
    <row r="26" spans="1:6">
      <c r="A26" s="148">
        <v>6</v>
      </c>
      <c r="B26" s="146">
        <v>43724</v>
      </c>
      <c r="C26" s="47" t="s">
        <v>62</v>
      </c>
      <c r="D26" s="31">
        <f>COUNTIFS('Sep-19'!B$5:B$164,"Team 1",'Sep-19'!D$5:D$164,"Anganwadi")</f>
        <v>36</v>
      </c>
      <c r="E26" s="31">
        <f>COUNTIFS('Sep-19'!B$5:B$164,"Team 1",'Sep-19'!D$5:D$164,"School")</f>
        <v>21</v>
      </c>
      <c r="F26" s="32">
        <f>SUMIF('Sep-19'!$B$5:$B$164,"Team 1",'Sep-19'!$I$5:$I$164)</f>
        <v>3045</v>
      </c>
    </row>
    <row r="27" spans="1:6">
      <c r="A27" s="149"/>
      <c r="B27" s="147"/>
      <c r="C27" s="47" t="s">
        <v>63</v>
      </c>
      <c r="D27" s="31">
        <f>COUNTIFS('Sep-19'!B$5:B$164,"Team 2",'Sep-19'!D$5:D$164,"Anganwadi")</f>
        <v>33</v>
      </c>
      <c r="E27" s="31">
        <f>COUNTIFS('Sep-19'!B$5:B$164,"Team 2",'Sep-19'!D$5:D$164,"School")</f>
        <v>18</v>
      </c>
      <c r="F27" s="32">
        <f>SUMIF('Sep-19'!$B$5:$B$164,"Team 2",'Sep-19'!$I$5:$I$164)</f>
        <v>2902</v>
      </c>
    </row>
    <row r="28" spans="1:6">
      <c r="A28" s="142" t="s">
        <v>38</v>
      </c>
      <c r="B28" s="143"/>
      <c r="C28" s="144"/>
      <c r="D28" s="40">
        <f>SUM(D16:D27)</f>
        <v>558</v>
      </c>
      <c r="E28" s="40">
        <f>SUM(E16:E27)</f>
        <v>205</v>
      </c>
      <c r="F28" s="40">
        <f>SUM(F16:F27)</f>
        <v>34059</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2019-04-20T04:14:39Z</dcterms:modified>
</cp:coreProperties>
</file>