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61" i="5"/>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E27" i="11" l="1"/>
  <c r="D27"/>
  <c r="E26"/>
  <c r="D26"/>
  <c r="E25" l="1"/>
  <c r="D25"/>
  <c r="E24"/>
  <c r="D24"/>
  <c r="E23"/>
  <c r="D23"/>
  <c r="E22"/>
  <c r="D22"/>
  <c r="E21"/>
  <c r="D21"/>
  <c r="E20"/>
  <c r="D20"/>
  <c r="E19"/>
  <c r="D19"/>
  <c r="E18"/>
  <c r="D18"/>
  <c r="F17"/>
  <c r="E17"/>
  <c r="D17"/>
  <c r="F16"/>
  <c r="E16"/>
  <c r="D16"/>
  <c r="D28" s="1"/>
  <c r="I11"/>
  <c r="H11"/>
  <c r="G11"/>
  <c r="E11"/>
  <c r="D11"/>
  <c r="C11"/>
  <c r="I10"/>
  <c r="H10"/>
  <c r="G10"/>
  <c r="E10"/>
  <c r="D10"/>
  <c r="C10"/>
  <c r="I9"/>
  <c r="H9"/>
  <c r="G9"/>
  <c r="E9"/>
  <c r="D9"/>
  <c r="C9"/>
  <c r="I8"/>
  <c r="H8"/>
  <c r="G8"/>
  <c r="E8"/>
  <c r="D8"/>
  <c r="C8"/>
  <c r="I7"/>
  <c r="H7"/>
  <c r="G7"/>
  <c r="E7"/>
  <c r="D7"/>
  <c r="C7"/>
  <c r="I6"/>
  <c r="H6"/>
  <c r="J9" l="1"/>
  <c r="F11"/>
  <c r="J11"/>
  <c r="H12"/>
  <c r="J7"/>
  <c r="F7"/>
  <c r="J8"/>
  <c r="J10"/>
  <c r="F8"/>
  <c r="F10"/>
  <c r="F9"/>
  <c r="I12"/>
  <c r="J6"/>
  <c r="E28"/>
  <c r="G6"/>
  <c r="G12" s="1"/>
  <c r="E6"/>
  <c r="E12" s="1"/>
  <c r="D6"/>
  <c r="D12" s="1"/>
  <c r="C6"/>
  <c r="C12" s="1"/>
  <c r="C2"/>
  <c r="D167" i="21"/>
  <c r="J12" i="11" l="1"/>
  <c r="F6"/>
  <c r="F12" s="1"/>
  <c r="B167" i="21"/>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F27" i="11" s="1"/>
  <c r="D167" i="20"/>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F25" i="11" s="1"/>
  <c r="D167" i="19"/>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F23" i="11" s="1"/>
  <c r="I39" i="19"/>
  <c r="I38"/>
  <c r="I37"/>
  <c r="I36"/>
  <c r="I35"/>
  <c r="I34"/>
  <c r="I33"/>
  <c r="I32"/>
  <c r="I31"/>
  <c r="I30"/>
  <c r="I29"/>
  <c r="I28"/>
  <c r="I27"/>
  <c r="I26"/>
  <c r="I25"/>
  <c r="I24"/>
  <c r="I23"/>
  <c r="I22"/>
  <c r="I21"/>
  <c r="I20"/>
  <c r="I19"/>
  <c r="I18"/>
  <c r="I17"/>
  <c r="I16"/>
  <c r="I15"/>
  <c r="I14"/>
  <c r="I13"/>
  <c r="I12"/>
  <c r="I11"/>
  <c r="I10"/>
  <c r="I9"/>
  <c r="I8"/>
  <c r="I7"/>
  <c r="I6"/>
  <c r="I5"/>
  <c r="D167" i="18"/>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F20" i="11" s="1"/>
  <c r="D167" i="17"/>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5"/>
  <c r="B167"/>
  <c r="D166"/>
  <c r="B166"/>
  <c r="I165"/>
  <c r="I165" i="21" l="1"/>
  <c r="F21" i="11"/>
  <c r="F18"/>
  <c r="F24"/>
  <c r="I165" i="20"/>
  <c r="F22" i="11"/>
  <c r="I165" i="19"/>
  <c r="I165" i="18"/>
  <c r="F19" i="11"/>
  <c r="I165" i="17"/>
  <c r="F26" i="11"/>
  <c r="H165" i="5"/>
  <c r="G165"/>
  <c r="C165"/>
  <c r="F28" i="11" l="1"/>
</calcChain>
</file>

<file path=xl/sharedStrings.xml><?xml version="1.0" encoding="utf-8"?>
<sst xmlns="http://schemas.openxmlformats.org/spreadsheetml/2006/main" count="4168" uniqueCount="939">
  <si>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</si>
  <si>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</si>
  <si>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</si>
  <si>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</si>
  <si>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</si>
  <si>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</si>
  <si>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</si>
  <si>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</si>
  <si>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</si>
  <si>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</si>
  <si>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</si>
  <si>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</si>
  <si>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</si>
  <si>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</si>
  <si>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</si>
  <si>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</si>
  <si>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</si>
  <si>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</si>
  <si>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</si>
  <si>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</si>
  <si>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</si>
  <si>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</si>
  <si>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</si>
  <si>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</si>
  <si>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</si>
  <si>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</si>
  <si>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</si>
  <si>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</si>
  <si>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</si>
  <si>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</si>
  <si>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</si>
  <si>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</si>
  <si>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</si>
  <si>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</si>
  <si>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</si>
  <si>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</si>
  <si>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</si>
  <si>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</si>
  <si>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</si>
  <si>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</si>
  <si>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</si>
  <si>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</si>
  <si>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</si>
  <si>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</si>
  <si>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</si>
  <si>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</si>
  <si>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</si>
  <si>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</si>
  <si>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</si>
  <si>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</si>
  <si>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</si>
  <si>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</si>
  <si>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</si>
  <si>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</si>
  <si>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</si>
  <si>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</si>
  <si>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</si>
  <si>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</si>
  <si>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</si>
  <si>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</si>
  <si>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</si>
  <si>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</si>
  <si>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</si>
  <si>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</si>
  <si>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</si>
  <si>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</si>
  <si>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</si>
  <si>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</si>
  <si>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</si>
  <si>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</si>
  <si>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</si>
  <si>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</si>
  <si>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Mr. Granthan Saikia</t>
  </si>
  <si>
    <t>lowkhowablock@rediffmail.com</t>
  </si>
  <si>
    <t>Khagandra Upadhay</t>
  </si>
  <si>
    <t>Dr. Md. Imran Hussain</t>
  </si>
  <si>
    <t>MO</t>
  </si>
  <si>
    <t>Dr. Md. Sahjahan</t>
  </si>
  <si>
    <t>Dental Surgeon</t>
  </si>
  <si>
    <t>Ekbal Hussain</t>
  </si>
  <si>
    <t>Pharmacist</t>
  </si>
  <si>
    <t>Mrs. Binita Baruah</t>
  </si>
  <si>
    <t>ANM</t>
  </si>
  <si>
    <t>Dr. Sanjib Kr. Das</t>
  </si>
  <si>
    <t>Dr. (Mrs.) Suryatapa Mazumder</t>
  </si>
  <si>
    <t>Md. Abdul Jalil Sheikh</t>
  </si>
  <si>
    <t>Mrs. Shusuna Das</t>
  </si>
  <si>
    <t>BHURBANDHA MEM</t>
  </si>
  <si>
    <t>PUB KOROIGURI PRE SR. MADRASSA</t>
  </si>
  <si>
    <t>Upper Primary only</t>
  </si>
  <si>
    <t>2.9.19</t>
  </si>
  <si>
    <t>Car</t>
  </si>
  <si>
    <t>255 Uttar Khanda Koroiguri</t>
  </si>
  <si>
    <t>3.9.19</t>
  </si>
  <si>
    <t>69 Madhya Koroiguri</t>
  </si>
  <si>
    <t>4.9.19</t>
  </si>
  <si>
    <t>256 Pachim Koroiguri Pashim K</t>
  </si>
  <si>
    <t>5.9.19</t>
  </si>
  <si>
    <t>PACHIM LARIRMUKH PRE SR. MADRA</t>
  </si>
  <si>
    <t>9854702547</t>
  </si>
  <si>
    <t>LORIMUKH SC</t>
  </si>
  <si>
    <t>6.9.19</t>
  </si>
  <si>
    <t>DAKHIN LARIMUKH LP(V)</t>
  </si>
  <si>
    <t>Primary</t>
  </si>
  <si>
    <t>LARIMUKH SC</t>
  </si>
  <si>
    <t>7.9.19</t>
  </si>
  <si>
    <t>128 Pub Lorimukh &amp; 248 pub lorimukh</t>
  </si>
  <si>
    <t>164 No 1 Bhurbandha Dubipar</t>
  </si>
  <si>
    <t>BHURBANDHA SC</t>
  </si>
  <si>
    <t>9.9.19</t>
  </si>
  <si>
    <t>180 No 7 Bogamukh</t>
  </si>
  <si>
    <t>BOGAMUKH SC</t>
  </si>
  <si>
    <t>11.9.19</t>
  </si>
  <si>
    <t>203 Arabali Bosti</t>
  </si>
  <si>
    <t>12.9.19</t>
  </si>
  <si>
    <t>205 No 4 Bhurbandha Nadipar</t>
  </si>
  <si>
    <t>13.9.19</t>
  </si>
  <si>
    <t>206 No 6 Bogamukh Hatipara</t>
  </si>
  <si>
    <t>207 Bogamukh Pubpara</t>
  </si>
  <si>
    <t>14.9.19</t>
  </si>
  <si>
    <t>209 Adhikari Bosti</t>
  </si>
  <si>
    <t>16.9.19</t>
  </si>
  <si>
    <t>212 Bogoriati Chouhanbosti</t>
  </si>
  <si>
    <t>908526143-</t>
  </si>
  <si>
    <t>17.9.19</t>
  </si>
  <si>
    <t>215 No 7 Bogamukh</t>
  </si>
  <si>
    <t>18.9.19</t>
  </si>
  <si>
    <t>216 No 5 Bogamukh Kathpara</t>
  </si>
  <si>
    <t>19.9.19</t>
  </si>
  <si>
    <t>204 Bihari Bosti</t>
  </si>
  <si>
    <t>-</t>
  </si>
  <si>
    <t>20.9.19</t>
  </si>
  <si>
    <t>85 Pachim Sowaloni P-I</t>
  </si>
  <si>
    <t>AMBAGAN SD</t>
  </si>
  <si>
    <t>21.9.19</t>
  </si>
  <si>
    <t>87 Pub Sowaloni P-II</t>
  </si>
  <si>
    <t>23.9.19</t>
  </si>
  <si>
    <t>88 Dakhin Bhumuraguri</t>
  </si>
  <si>
    <t>24.9.19</t>
  </si>
  <si>
    <t>89 Dakhin Bhumuraguri</t>
  </si>
  <si>
    <t>25.9.19</t>
  </si>
  <si>
    <t>94 Dakhin Putakolong P-I</t>
  </si>
  <si>
    <t>26.9.19</t>
  </si>
  <si>
    <t>95 Dakhin Putakolong P-II</t>
  </si>
  <si>
    <t>SAKANDAR ALI BALIKA LPS</t>
  </si>
  <si>
    <t>27.9.19</t>
  </si>
  <si>
    <t>4 NO. BHURBANDHA MKB.</t>
  </si>
  <si>
    <t>30.9.19</t>
  </si>
  <si>
    <t xml:space="preserve">143 Pub Sowaloni </t>
  </si>
  <si>
    <t>156 Dakhin Putakalong</t>
  </si>
  <si>
    <t>170 Pachim Mahabarali</t>
  </si>
  <si>
    <t>183 Pub Sowaloni</t>
  </si>
  <si>
    <t>187 Dakhin Bhumuraguri Kali Mandir</t>
  </si>
  <si>
    <t>219 Pachim Sowaloni</t>
  </si>
  <si>
    <t>227 Chak Bazar</t>
  </si>
  <si>
    <t>229 Madhyapara</t>
  </si>
  <si>
    <t>218 Pub Sawaloni Mohanbosti</t>
  </si>
  <si>
    <t>176 Dakhin Kadamguri</t>
  </si>
  <si>
    <t>ABDUR RASHID LPS</t>
  </si>
  <si>
    <t>BIR CHILARAI MKB.</t>
  </si>
  <si>
    <t>174 Niz Lawkhowa Durgabasti</t>
  </si>
  <si>
    <t>LAWKHOWA SHC</t>
  </si>
  <si>
    <t>146 Dakhin Belouguri Tamultal</t>
  </si>
  <si>
    <t>58 No 4 Bogamukh</t>
  </si>
  <si>
    <t>163 No 3 Bhurbandha Nayabazar</t>
  </si>
  <si>
    <t>714 NO. BORPETA BALIKA MAQ</t>
  </si>
  <si>
    <t xml:space="preserve"> pachim Roumari</t>
  </si>
  <si>
    <t>ROWMARI SC</t>
  </si>
  <si>
    <t>NAGARANI SATRA MAQTAB</t>
  </si>
  <si>
    <t>ROWMARI PRE SR. MADRASSA</t>
  </si>
  <si>
    <t>PUB GEHUACHALCHALI MAQTAB</t>
  </si>
  <si>
    <t>GEHUA CHALCHALI</t>
  </si>
  <si>
    <t>182 Uttar Kaoimari</t>
  </si>
  <si>
    <t>MAGURMARI SC</t>
  </si>
  <si>
    <t>220 Tatolitola Kaoimari</t>
  </si>
  <si>
    <t>PASHIM GHEHUA CHALCHALI MKB.</t>
  </si>
  <si>
    <t>GEHUA CHALCHALI SC</t>
  </si>
  <si>
    <t>190 Pub Singimari Pub K Tiniali</t>
  </si>
  <si>
    <t>SINGIMARI PHC</t>
  </si>
  <si>
    <t>240 Kurrerpar</t>
  </si>
  <si>
    <t>125 Pachim Singimari</t>
  </si>
  <si>
    <t>GHEHUA CHALCHALI NEW LPS</t>
  </si>
  <si>
    <t>66 Kasokhaity</t>
  </si>
  <si>
    <t>67 Solmari</t>
  </si>
  <si>
    <t>SOLMARI SC</t>
  </si>
  <si>
    <t>68 Solmari</t>
  </si>
  <si>
    <t>152 Uttar Magurmari</t>
  </si>
  <si>
    <t>231 Solmari Madhya Khanda</t>
  </si>
  <si>
    <t>234 Kasokhaity Uttar Pub Khanda</t>
  </si>
  <si>
    <t>32 Fakali P-I</t>
  </si>
  <si>
    <t>FAKALI SC</t>
  </si>
  <si>
    <t>33 Fakali P-II</t>
  </si>
  <si>
    <t>34 Kochgaon</t>
  </si>
  <si>
    <t>35 Dighali</t>
  </si>
  <si>
    <t>133 Fakali P-III</t>
  </si>
  <si>
    <t>37 No 2 Kanchanpur</t>
  </si>
  <si>
    <t>KANCHANPUR SC</t>
  </si>
  <si>
    <t>41 No 1 Nangaldhuwa</t>
  </si>
  <si>
    <t>LALIPAR SC</t>
  </si>
  <si>
    <t>NAVAJYOTI LPS</t>
  </si>
  <si>
    <t>UTTAR GARAJAN LPS</t>
  </si>
  <si>
    <t>GARAJAN SD</t>
  </si>
  <si>
    <t>234 No Kasokhaity AWC</t>
  </si>
  <si>
    <t>JURIYANA BEGUM</t>
  </si>
  <si>
    <t>2.4.19</t>
  </si>
  <si>
    <t>Monday</t>
  </si>
  <si>
    <t xml:space="preserve"> 2 no Kanchonpur LPS</t>
  </si>
  <si>
    <t>PURNIMA MAHANTA</t>
  </si>
  <si>
    <t>PUB FUTALZAR MAQTAB</t>
  </si>
  <si>
    <t>ASFIA BEGUM</t>
  </si>
  <si>
    <t>3.4.19</t>
  </si>
  <si>
    <t>Tuesday</t>
  </si>
  <si>
    <t>PUB FUTALZAR 3 NO.MAQTAB</t>
  </si>
  <si>
    <t>4.4.19</t>
  </si>
  <si>
    <t>Wednesday</t>
  </si>
  <si>
    <t>5.4.19</t>
  </si>
  <si>
    <t>Thursday</t>
  </si>
  <si>
    <t>6.4.19</t>
  </si>
  <si>
    <t>8.4.19</t>
  </si>
  <si>
    <t>Friday</t>
  </si>
  <si>
    <t xml:space="preserve"> Jorali Para.</t>
  </si>
  <si>
    <t>9.4.19</t>
  </si>
  <si>
    <t>PUTHIKHAITY ADARSHA LP(V)</t>
  </si>
  <si>
    <t>SOLMARI 1</t>
  </si>
  <si>
    <t>REHENA FERDUSE</t>
  </si>
  <si>
    <t>10.4.19</t>
  </si>
  <si>
    <t>11.4.19</t>
  </si>
  <si>
    <t>PUTHI KHAITY ABDUL H.GIRL MAQ</t>
  </si>
  <si>
    <t>9957120920</t>
  </si>
  <si>
    <t>12.4.19</t>
  </si>
  <si>
    <t xml:space="preserve"> Dokhin Amorkanda L.P.S</t>
  </si>
  <si>
    <t>AMRAKANDA SC</t>
  </si>
  <si>
    <t>BHANUMOTI MANDAL</t>
  </si>
  <si>
    <t>13.4.19</t>
  </si>
  <si>
    <t>Md. Idriss ali Idriss mkb</t>
  </si>
  <si>
    <t>SINGIMARI</t>
  </si>
  <si>
    <t>16.4.19</t>
  </si>
  <si>
    <t>Saturday</t>
  </si>
  <si>
    <t>72 Pub Singimari P-I</t>
  </si>
  <si>
    <t>PUB SINGIMARI</t>
  </si>
  <si>
    <t>LAKHIMAI BORA</t>
  </si>
  <si>
    <t>17.4.19</t>
  </si>
  <si>
    <t>18.4.19</t>
  </si>
  <si>
    <t>171 Pachim Kasokhaity</t>
  </si>
  <si>
    <t>20.4.19</t>
  </si>
  <si>
    <t>UTTAR KHATOWAL 2 NO. BALIKA LP</t>
  </si>
  <si>
    <t>9957695618</t>
  </si>
  <si>
    <t>MONALISA BARUAH</t>
  </si>
  <si>
    <t>22.4.19</t>
  </si>
  <si>
    <t>415 no khatowal mqtb</t>
  </si>
  <si>
    <t>23.4.19</t>
  </si>
  <si>
    <t>24.4.19</t>
  </si>
  <si>
    <t>39 NO HATIPUKHURI P-2</t>
  </si>
  <si>
    <t>25.4.19</t>
  </si>
  <si>
    <t>UTTAR KHATOWAL BALIKA MQTB</t>
  </si>
  <si>
    <t>26.4.19</t>
  </si>
  <si>
    <t>27.4.19</t>
  </si>
  <si>
    <t>PACHIM GARAJAN BALIKA</t>
  </si>
  <si>
    <t>29.4.19</t>
  </si>
  <si>
    <t>PACHIM FUTALJAR LC ALI</t>
  </si>
  <si>
    <t>30.4.19</t>
  </si>
  <si>
    <t>PACHIM FUTALJAR PRE SM</t>
  </si>
  <si>
    <t>136 Pub Futaljar P-V</t>
  </si>
  <si>
    <t>FUTALJAR SC</t>
  </si>
  <si>
    <t xml:space="preserve"> Khatuwal No 2</t>
  </si>
  <si>
    <t>UTTAR KHATOWAL</t>
  </si>
  <si>
    <t xml:space="preserve"> Kulachaidra LPS</t>
  </si>
  <si>
    <t>211 No 4 Bhurbandha D. Para</t>
  </si>
  <si>
    <t>BHURBANDA SC</t>
  </si>
  <si>
    <t>JURI SAHARIA</t>
  </si>
  <si>
    <t>202 No 4 Bhurbandha</t>
  </si>
  <si>
    <t>SUMITA DAS</t>
  </si>
  <si>
    <t>1 NO. BHATIAKHALI NEW LPS</t>
  </si>
  <si>
    <t>BHATIAKHALI SC</t>
  </si>
  <si>
    <t>DIPALI BORAH</t>
  </si>
  <si>
    <t>NABIN CH.BARDOLOI LPS</t>
  </si>
  <si>
    <t>KATHPARA K. NESSA GIRLS MEM(V)</t>
  </si>
  <si>
    <t>KATHPARA SC</t>
  </si>
  <si>
    <t>KUSUM TASA</t>
  </si>
  <si>
    <t>DAKHIN BHOMORAGURI LPS</t>
  </si>
  <si>
    <t>PASHIM SOALANI LPS</t>
  </si>
  <si>
    <t>9435836946</t>
  </si>
  <si>
    <t>GITA RANI KARMAKAR</t>
  </si>
  <si>
    <t>PUB SOALANI MILON LPS (V)</t>
  </si>
  <si>
    <t>PUB SOALANI LPS</t>
  </si>
  <si>
    <t>9435836980</t>
  </si>
  <si>
    <t>UTTAR KARAIGURI BALIKA MKB.(V)</t>
  </si>
  <si>
    <t>9859518663</t>
  </si>
  <si>
    <t>LORIMUKH MPHC</t>
  </si>
  <si>
    <t>SABITA SAIKIA</t>
  </si>
  <si>
    <t>BARUNGURI KURPARA NEW LPS</t>
  </si>
  <si>
    <t>9435446660</t>
  </si>
  <si>
    <t>LOWKHOWA FOREST VILLAGE</t>
  </si>
  <si>
    <t>NILIMA DAS</t>
  </si>
  <si>
    <t>UTTAR BARUNGURI MUKTAB</t>
  </si>
  <si>
    <t>9706973017</t>
  </si>
  <si>
    <t>626 NO. MAHABBARALI LPS</t>
  </si>
  <si>
    <t>TUBUKIJARONI 1</t>
  </si>
  <si>
    <t>ARUNA BORA</t>
  </si>
  <si>
    <t>MAHABBARALI ME</t>
  </si>
  <si>
    <t>PASHIM LALIRMUKH LPS</t>
  </si>
  <si>
    <t>PASHIM LARIMUKH MAQTAB</t>
  </si>
  <si>
    <t>LARIMUKH</t>
  </si>
  <si>
    <t>BHAGAMUKH ME</t>
  </si>
  <si>
    <t>BHAGAMUKH SC</t>
  </si>
  <si>
    <t>JOHURON NESSA</t>
  </si>
  <si>
    <t>169 Nambori LP School</t>
  </si>
  <si>
    <t>LAOKHOWA FOREST VILLAGE</t>
  </si>
  <si>
    <t>NAMBORI MKB.</t>
  </si>
  <si>
    <t>7399677908</t>
  </si>
  <si>
    <t>LAWKHOWA FOREST VILLAGE</t>
  </si>
  <si>
    <t>194 Barunguri Fakirpar</t>
  </si>
  <si>
    <t>SALPARA</t>
  </si>
  <si>
    <t>NURUN NEHAR BEGUM</t>
  </si>
  <si>
    <t>600 NO. KALIBARI LPS</t>
  </si>
  <si>
    <t>8011151953</t>
  </si>
  <si>
    <t>ANDHARIAPARA LPS</t>
  </si>
  <si>
    <t>8472068472</t>
  </si>
  <si>
    <t>ANDHERIAPARA</t>
  </si>
  <si>
    <t>199 Bongaon Pub Barunguri</t>
  </si>
  <si>
    <t>KUSHAL KOWAR BALIKA LPS</t>
  </si>
  <si>
    <t>7896442525</t>
  </si>
  <si>
    <t>123 Borun Guri</t>
  </si>
  <si>
    <t>TUBUKIJARANI LPS</t>
  </si>
  <si>
    <t>TUBUKIJARANI ME</t>
  </si>
  <si>
    <t>UTTAR BELOGURI JOY GURU LPS</t>
  </si>
  <si>
    <t>189 Uttar Belouguri P-II</t>
  </si>
  <si>
    <t>SRI MANTA SANKARDEV LPS</t>
  </si>
  <si>
    <t>UTTAR BELOGURI LPS</t>
  </si>
  <si>
    <t>106 Uttar Bheloguri</t>
  </si>
  <si>
    <t>228 Kasarilline</t>
  </si>
  <si>
    <t>103 Tubukijaroni</t>
  </si>
  <si>
    <t>160 Tubukijaroni Gaon par</t>
  </si>
  <si>
    <t>ANANDARAM BARUAH LPS</t>
  </si>
  <si>
    <t>104 Tubukijaroni</t>
  </si>
  <si>
    <t>61 Pachim Salpara</t>
  </si>
  <si>
    <t>1101 NO.BHURBANDHA LPS</t>
  </si>
  <si>
    <t>55 Bhurbandha</t>
  </si>
  <si>
    <t>UTTAR SALPARA S. A. BORA LPS</t>
  </si>
  <si>
    <t>SUN CHAHAR BAN GAON LP</t>
  </si>
  <si>
    <t>SALPARA BONGAON LPS</t>
  </si>
  <si>
    <t>64 Salpara Bongaon</t>
  </si>
  <si>
    <t>119 Radha Govinda Ashram</t>
  </si>
  <si>
    <t>195 Bilpar Haribhanga AWC</t>
  </si>
  <si>
    <t xml:space="preserve"> Duber Para</t>
  </si>
  <si>
    <t>126 Soonsahar Bongaon</t>
  </si>
  <si>
    <t>155 Salpara Bongaon</t>
  </si>
  <si>
    <t>258 Bagariati Kalisthan</t>
  </si>
  <si>
    <t>PUB SINGIMARI MAQTAB</t>
  </si>
  <si>
    <t>MAGURMARI GIRL'S MEM</t>
  </si>
  <si>
    <t>323 NO. MAGURMARI MAQTAB</t>
  </si>
  <si>
    <t>233 Uttar Pub Magurmari</t>
  </si>
  <si>
    <t>AMBAJ FARAJI MKB</t>
  </si>
  <si>
    <t>MURI PUTHIKHAITY EGS</t>
  </si>
  <si>
    <t>K.K. PRE SENIOR MADRASSA</t>
  </si>
  <si>
    <t>PUB SHALPARA BALIKA LP(V)</t>
  </si>
  <si>
    <t>MURI PUTHIKHAITY LPS</t>
  </si>
  <si>
    <t>2 NO. BHURBANDHA BINAPANI LP</t>
  </si>
  <si>
    <t xml:space="preserve">UTTAR KHATOWAL BALIKA MAQ </t>
  </si>
  <si>
    <t>39 Hatipukhuri P-II</t>
  </si>
  <si>
    <t xml:space="preserve"> Bolosoriapara</t>
  </si>
  <si>
    <t>415 NO. KHATOWAL MAQTAB</t>
  </si>
  <si>
    <t xml:space="preserve"> Kanchonpur Muktab School.</t>
  </si>
  <si>
    <t>DAKHIN KHATOWAL BALIKA MAQTAB</t>
  </si>
  <si>
    <t>DAKHIN KHATOWAL JR.BASIC S</t>
  </si>
  <si>
    <t>841 NO. BARPAKA BALIKA MKB.</t>
  </si>
  <si>
    <t>17 U Khatowal P-VII</t>
  </si>
  <si>
    <t>BARPOKA PRE SR. MADRASSA</t>
  </si>
  <si>
    <t>BARPAKA BALAK MAQTAB</t>
  </si>
  <si>
    <t>KHATOWAL ADARSHA BALIKA LPS</t>
  </si>
  <si>
    <t>28 Borpeta P-II</t>
  </si>
  <si>
    <t>36 Kanchanpur P- I</t>
  </si>
  <si>
    <t>KHATOWAL MEM</t>
  </si>
  <si>
    <t>DAKHIN KHATOWAL MOFIZUDDIN LP</t>
  </si>
  <si>
    <t>PASHIM AMRAKANDA BALIKA LPS</t>
  </si>
  <si>
    <t>24 Pub Futaljar P-II</t>
  </si>
  <si>
    <t>25 Pub Futaljar P-III</t>
  </si>
  <si>
    <t>26 Pub Futaljar P-IV</t>
  </si>
  <si>
    <t>38 Hatipukhuri P-I</t>
  </si>
  <si>
    <t>40 Hatipukhuri P-III</t>
  </si>
  <si>
    <t>45 Gahua Chalchali P-I</t>
  </si>
  <si>
    <t>46 Gahua Chalchali P-II</t>
  </si>
  <si>
    <t>47 Gahua Chalchali P-III</t>
  </si>
  <si>
    <t>48 Gahua Chalchali P-IV</t>
  </si>
  <si>
    <t>50 Pub Amrakanda P-II</t>
  </si>
  <si>
    <t>AMBAGAN</t>
  </si>
  <si>
    <t>2.5.19</t>
  </si>
  <si>
    <t>3.5.19</t>
  </si>
  <si>
    <t>4.5.19</t>
  </si>
  <si>
    <t>6.5.19</t>
  </si>
  <si>
    <t>7.5.19</t>
  </si>
  <si>
    <t>8.5.19</t>
  </si>
  <si>
    <t>TUBUKIJARONI SC</t>
  </si>
  <si>
    <t>10.5.19</t>
  </si>
  <si>
    <t>11.5.19</t>
  </si>
  <si>
    <t>13.5.19</t>
  </si>
  <si>
    <t>14.5.19</t>
  </si>
  <si>
    <t>SALPARA SC</t>
  </si>
  <si>
    <t>15.5.19</t>
  </si>
  <si>
    <t>16.5.19</t>
  </si>
  <si>
    <t>17.5.19</t>
  </si>
  <si>
    <t>9435502251</t>
  </si>
  <si>
    <t>20.5.19</t>
  </si>
  <si>
    <t>9854871139</t>
  </si>
  <si>
    <t>21.5.19</t>
  </si>
  <si>
    <t>9435502276</t>
  </si>
  <si>
    <t>22.5.19</t>
  </si>
  <si>
    <t>23.5.19</t>
  </si>
  <si>
    <t>24.5.19</t>
  </si>
  <si>
    <t>9957283811 (H)</t>
  </si>
  <si>
    <t>25.5.19</t>
  </si>
  <si>
    <t>27.5.19</t>
  </si>
  <si>
    <t>28.5.19</t>
  </si>
  <si>
    <t>29.5.19</t>
  </si>
  <si>
    <t>30.5.19</t>
  </si>
  <si>
    <t>7896557835</t>
  </si>
  <si>
    <t>HATIPUKHURI SC</t>
  </si>
  <si>
    <t>9957805084</t>
  </si>
  <si>
    <t>9678694380</t>
  </si>
  <si>
    <t>TARABARI MPHC</t>
  </si>
  <si>
    <t>9577371782</t>
  </si>
  <si>
    <t>9706777441</t>
  </si>
  <si>
    <t>9401041363</t>
  </si>
  <si>
    <t>7896557866</t>
  </si>
  <si>
    <t>AMRAKANDA</t>
  </si>
  <si>
    <t>9706699550</t>
  </si>
  <si>
    <t>GAHUA CHALCHALI SC</t>
  </si>
  <si>
    <t>HATIPUKHURI MAQTAB</t>
  </si>
  <si>
    <t>PUB SINGIMARI HUSSAINIA LP</t>
  </si>
  <si>
    <t>PUB SINGIMARI NEW LPS</t>
  </si>
  <si>
    <t xml:space="preserve"> Bilper Bosti.</t>
  </si>
  <si>
    <t>GUNABARI MAQTAB LPS</t>
  </si>
  <si>
    <t>FAKALI BILPAR MAQTAB</t>
  </si>
  <si>
    <t xml:space="preserve"> Leteri Para.</t>
  </si>
  <si>
    <t>2 NO. MADHYA KANCHANPUR LPS</t>
  </si>
  <si>
    <t>1 NO MADHYA KANCHANPUR LPS</t>
  </si>
  <si>
    <t>1 HatiparaP-1</t>
  </si>
  <si>
    <t>43 Saidaria P-I</t>
  </si>
  <si>
    <t>44 Saidaria P-II</t>
  </si>
  <si>
    <t xml:space="preserve"> Akond Para.</t>
  </si>
  <si>
    <t>SAIDARIA BALIKA LP(V)</t>
  </si>
  <si>
    <t xml:space="preserve"> Pachim Para.</t>
  </si>
  <si>
    <t xml:space="preserve"> Pordhani Para,</t>
  </si>
  <si>
    <t>108 Garajan P-II</t>
  </si>
  <si>
    <t>109 Garajan P-III</t>
  </si>
  <si>
    <t>113 Kanchanpur P- II</t>
  </si>
  <si>
    <t>114 Nangledhuwa</t>
  </si>
  <si>
    <t>135 Pachim Hatipukhuri</t>
  </si>
  <si>
    <t>7 NO. BAGAMUKH MAQTAB</t>
  </si>
  <si>
    <t>BHURBANDHA CHAUHAN BASTI LPS</t>
  </si>
  <si>
    <t>DAKHIN LAILURI MAQTAB</t>
  </si>
  <si>
    <t>6 NO. BAGAMUKH NEW LPS</t>
  </si>
  <si>
    <t>KATHPARA LPS</t>
  </si>
  <si>
    <t>6 NO. BAGAMUKH MAQTAB</t>
  </si>
  <si>
    <t>7 NO. BAGAMUKH NEW LPS</t>
  </si>
  <si>
    <t>UTTAR MAHABBARALI LPS</t>
  </si>
  <si>
    <t>105 Mahabarali</t>
  </si>
  <si>
    <t>PASHIM SALPARA MAQTAB</t>
  </si>
  <si>
    <t>254 Pachim Salpara Leteripar</t>
  </si>
  <si>
    <t>172 Pachim Salpara Muktab</t>
  </si>
  <si>
    <t>74 Pachim Singimari P -I</t>
  </si>
  <si>
    <t>PUB LAILURI LPS</t>
  </si>
  <si>
    <t>PUB LARIRMUKH LPS</t>
  </si>
  <si>
    <t>232 U Pachim Khanda Magurmari</t>
  </si>
  <si>
    <t>247 No 1 Kathpara</t>
  </si>
  <si>
    <t>250 Pachim Lorimukh Madhya K</t>
  </si>
  <si>
    <t>251 Pub Lorimukh</t>
  </si>
  <si>
    <t>23 Pub Futaljar P-I</t>
  </si>
  <si>
    <t>80 Muriputhikhaity</t>
  </si>
  <si>
    <t>185 Uttar MuriPUTHIKHAITYkhaity</t>
  </si>
  <si>
    <t>77 Madhya Magurmari</t>
  </si>
  <si>
    <t>78 Pachim magurmari</t>
  </si>
  <si>
    <t>81 Pub Kathpara</t>
  </si>
  <si>
    <t>82 Pub Lorimukh</t>
  </si>
  <si>
    <t>83 Pub Lorimukh</t>
  </si>
  <si>
    <t>149 Pachim Kathpara</t>
  </si>
  <si>
    <t>151 Pub Lorimukh Pub Khanda</t>
  </si>
  <si>
    <t>177 Nabin Ch. Bordoloi L.P.S</t>
  </si>
  <si>
    <t>3.6.19</t>
  </si>
  <si>
    <t>8876896387</t>
  </si>
  <si>
    <t>4.6.19</t>
  </si>
  <si>
    <t>9435240100</t>
  </si>
  <si>
    <t>6.6.19</t>
  </si>
  <si>
    <t>7.6.19</t>
  </si>
  <si>
    <t>9957374713</t>
  </si>
  <si>
    <t>GUNABARI SC</t>
  </si>
  <si>
    <t>8.6.19</t>
  </si>
  <si>
    <t>9707073301</t>
  </si>
  <si>
    <t>10.6.19</t>
  </si>
  <si>
    <t>11.6.19</t>
  </si>
  <si>
    <t>12.6.19</t>
  </si>
  <si>
    <t>TELIACHAPORITUP SC</t>
  </si>
  <si>
    <t>13.6.19</t>
  </si>
  <si>
    <t>14.6.19</t>
  </si>
  <si>
    <t>15.6.19</t>
  </si>
  <si>
    <t>HATIPARA SC</t>
  </si>
  <si>
    <t>17.6.19</t>
  </si>
  <si>
    <t>SAIDARIA SC</t>
  </si>
  <si>
    <t>18.6.19</t>
  </si>
  <si>
    <t>19.6.19</t>
  </si>
  <si>
    <t>20.6.19</t>
  </si>
  <si>
    <t>21.6.19</t>
  </si>
  <si>
    <t>22.6.19</t>
  </si>
  <si>
    <t>24.6.19</t>
  </si>
  <si>
    <t>25.6.19</t>
  </si>
  <si>
    <t>26.6.19</t>
  </si>
  <si>
    <t>27.6.19</t>
  </si>
  <si>
    <t>28.6.19</t>
  </si>
  <si>
    <t>29.6.19</t>
  </si>
  <si>
    <t>BAGAMUKH SC</t>
  </si>
  <si>
    <t>LAILURI SC</t>
  </si>
  <si>
    <t>9401610527</t>
  </si>
  <si>
    <t>9859132753</t>
  </si>
  <si>
    <t>LILURI SC</t>
  </si>
  <si>
    <t>117 Saidaria P-III</t>
  </si>
  <si>
    <t xml:space="preserve"> Tarabari gagolmari.</t>
  </si>
  <si>
    <t>14 U Khatowal P-IV</t>
  </si>
  <si>
    <t xml:space="preserve"> Morol para Part II</t>
  </si>
  <si>
    <t xml:space="preserve"> Uttor Khatuwal moulana Para</t>
  </si>
  <si>
    <t>13 U Khatowal P-III</t>
  </si>
  <si>
    <t xml:space="preserve"> Pachim Phutaljer.</t>
  </si>
  <si>
    <t>21 Pachim Futaljar P-I</t>
  </si>
  <si>
    <t xml:space="preserve"> Furkania Madrassa.</t>
  </si>
  <si>
    <t xml:space="preserve"> Phokir Para</t>
  </si>
  <si>
    <t>191 Pachim Singimari Pachim K</t>
  </si>
  <si>
    <t>4 Hatipara P-IV</t>
  </si>
  <si>
    <t>239 Forest gate</t>
  </si>
  <si>
    <t>217 Uttar Potakalong</t>
  </si>
  <si>
    <t>159 Pachim Singimari P Khanda</t>
  </si>
  <si>
    <t>230 Dakhin Kasokhaity D Khanda</t>
  </si>
  <si>
    <t>153 Dakhin Lailuri</t>
  </si>
  <si>
    <t>242 Singimari Uttar Pub Khanda</t>
  </si>
  <si>
    <t>200 No 1 Bhurbandha Gaonburhapar</t>
  </si>
  <si>
    <t>54 Dakhin Belouguri</t>
  </si>
  <si>
    <t>197 6 No Dewltola</t>
  </si>
  <si>
    <t>193 Belouguri</t>
  </si>
  <si>
    <t>210 Binapani</t>
  </si>
  <si>
    <t>179 No 2 Bhurbandha</t>
  </si>
  <si>
    <t>84 Pachim Sowaloni P-I</t>
  </si>
  <si>
    <t>246 Lailuri Pachim Khanda</t>
  </si>
  <si>
    <t>101 Lailuri P-VI</t>
  </si>
  <si>
    <t>63 Lawkhowa Bangaon</t>
  </si>
  <si>
    <t>57 No 3 Bhurbandha</t>
  </si>
  <si>
    <t>52 Niz Lawkhowa</t>
  </si>
  <si>
    <t>192 Lawkhowa Bazar Assamiya Gaon</t>
  </si>
  <si>
    <t>53 Niz Lawkhowa P-II</t>
  </si>
  <si>
    <t>145 Haribhanga R G Ashram</t>
  </si>
  <si>
    <t>96 Lailuri P-I</t>
  </si>
  <si>
    <t>264 No 2 Bhatiakhali 7th Block</t>
  </si>
  <si>
    <t xml:space="preserve">93 No 2 Bhatiakhali </t>
  </si>
  <si>
    <t>124 Borun Guri</t>
  </si>
  <si>
    <t>198 Namboritola Bongaon</t>
  </si>
  <si>
    <t>249 No 5 Kathpara</t>
  </si>
  <si>
    <t>161 Dakhin Muriputhikhaity</t>
  </si>
  <si>
    <t>196 No 5 Kalisthan</t>
  </si>
  <si>
    <t>76 Magurmari</t>
  </si>
  <si>
    <t>1.7.19</t>
  </si>
  <si>
    <t>2.7.19</t>
  </si>
  <si>
    <t>3.7.19</t>
  </si>
  <si>
    <t>U KHATOWAL SC</t>
  </si>
  <si>
    <t>4.7.19</t>
  </si>
  <si>
    <t>5.7.19</t>
  </si>
  <si>
    <t>6.7.19</t>
  </si>
  <si>
    <t>8.7.19</t>
  </si>
  <si>
    <t>9.7.19</t>
  </si>
  <si>
    <t>10.7.19</t>
  </si>
  <si>
    <t>11.7.19</t>
  </si>
  <si>
    <t>12.7.19</t>
  </si>
  <si>
    <t>13.7.19</t>
  </si>
  <si>
    <t>15.7.19</t>
  </si>
  <si>
    <t>16.7.19</t>
  </si>
  <si>
    <t>17.7.19</t>
  </si>
  <si>
    <t>18.7.19</t>
  </si>
  <si>
    <t>19.7.19</t>
  </si>
  <si>
    <t>20.7.19</t>
  </si>
  <si>
    <t>22.7.19</t>
  </si>
  <si>
    <t>23.7.19</t>
  </si>
  <si>
    <t>24.7.19</t>
  </si>
  <si>
    <t>25.7.19</t>
  </si>
  <si>
    <t>26.7.19</t>
  </si>
  <si>
    <t>27.7.19</t>
  </si>
  <si>
    <t>29.7.19</t>
  </si>
  <si>
    <t>30.7.19</t>
  </si>
  <si>
    <t>31.7.19</t>
  </si>
  <si>
    <t>HARIBHANGA SC</t>
  </si>
  <si>
    <t>178 No 1 Bhatiakhali Muktab</t>
  </si>
  <si>
    <t>259 No 1 Bhatiakhali Lambi Bosti</t>
  </si>
  <si>
    <t>262 Latani Chapari Murukhaity</t>
  </si>
  <si>
    <t xml:space="preserve">147 No 2 Bhatiakhali </t>
  </si>
  <si>
    <t>60 Pachim Salpara</t>
  </si>
  <si>
    <t>173 Pub Salpara Muktab Durgabosti</t>
  </si>
  <si>
    <t>237 Dollongpar Muktab</t>
  </si>
  <si>
    <t>236 Pub Singimari Uttar Khanda</t>
  </si>
  <si>
    <t>235 Makkapara Subahi</t>
  </si>
  <si>
    <t>DAKHIN SOLMARI SONAIPAR MAQ</t>
  </si>
  <si>
    <t>LATANI CHAPORI NEW LPS</t>
  </si>
  <si>
    <t>PUB KOROIGURI LPS</t>
  </si>
  <si>
    <t>102 Lotani Chapari</t>
  </si>
  <si>
    <t>70 Koroiguri</t>
  </si>
  <si>
    <t>79 Pachim Lorimukh</t>
  </si>
  <si>
    <t>141 Pachim Lorimukh</t>
  </si>
  <si>
    <t>PUB SHALPARA BALIKA MAQTAB</t>
  </si>
  <si>
    <t>481 NO. KARAIGURI MAQTAB</t>
  </si>
  <si>
    <t>DAKSHIN KARAIGURI MAQTAB</t>
  </si>
  <si>
    <t>168 Dakhin Koroiguri subahi</t>
  </si>
  <si>
    <t>144 Pachim Larimukh</t>
  </si>
  <si>
    <t>122 Koroiguri</t>
  </si>
  <si>
    <t>MADHYA POCHIM LORIRMUKH NEW LPS</t>
  </si>
  <si>
    <t>DAKSHIN KAROIGURI MEM</t>
  </si>
  <si>
    <t>208 No 1 Bogamukh Yakubpara</t>
  </si>
  <si>
    <t>213 No 5 Bogamukh Dakhinpara</t>
  </si>
  <si>
    <t>214 No 6 Bogamukh Salpara</t>
  </si>
  <si>
    <t>BHURBANDHA G.N.B. LPS</t>
  </si>
  <si>
    <t>75 Pachim Singimari P -II</t>
  </si>
  <si>
    <t>4 NO. BHURBANDHA NEW LPS</t>
  </si>
  <si>
    <t>31 Puthikhaity P-I</t>
  </si>
  <si>
    <t>111 Puthikhaity P-II</t>
  </si>
  <si>
    <t>112 Puthikhaity P-III</t>
  </si>
  <si>
    <t>116 Teliachapari Tup P-II</t>
  </si>
  <si>
    <t>11 U Khatowal P-I</t>
  </si>
  <si>
    <t xml:space="preserve"> Khalpara.</t>
  </si>
  <si>
    <t>5 Borpoka P-I</t>
  </si>
  <si>
    <t xml:space="preserve"> Roumari Muktab.Part IV</t>
  </si>
  <si>
    <t>110 Rowmari P-II</t>
  </si>
  <si>
    <t>PUB ROWMARI MAQTAB</t>
  </si>
  <si>
    <t>PUB ROWMARI MEM</t>
  </si>
  <si>
    <t>262 NO. ROWMARI BARPETA MKB.</t>
  </si>
  <si>
    <t>27 Borpeta P-I</t>
  </si>
  <si>
    <t>131 Madhya Borpeta P-I</t>
  </si>
  <si>
    <t>162 Pub Singimari Pub Khanda</t>
  </si>
  <si>
    <t>241 Pub Singimari</t>
  </si>
  <si>
    <t>DAKHIN FAKALI BALIKA MAQTAB</t>
  </si>
  <si>
    <t xml:space="preserve"> Modhyo Para</t>
  </si>
  <si>
    <t xml:space="preserve"> Fakoli Ancholik koborstan</t>
  </si>
  <si>
    <t>ROWMARI MUKTAB(V)</t>
  </si>
  <si>
    <t xml:space="preserve"> Kawra Goza</t>
  </si>
  <si>
    <t>30 Rowmari P-I</t>
  </si>
  <si>
    <t>BARPETA ME</t>
  </si>
  <si>
    <t>332 NO. ROWMARI BALIKA MAQTAB</t>
  </si>
  <si>
    <t>2 Hatipara P-II</t>
  </si>
  <si>
    <t xml:space="preserve"> Pachim Hatipara.</t>
  </si>
  <si>
    <t>535 NO.HATIPARA MKB.</t>
  </si>
  <si>
    <t>DAKHIN BARPETA MAQTAB</t>
  </si>
  <si>
    <t>1.8.19</t>
  </si>
  <si>
    <t>2.8.19</t>
  </si>
  <si>
    <t>3.8.19</t>
  </si>
  <si>
    <t>5.8.19</t>
  </si>
  <si>
    <t>6.8.19</t>
  </si>
  <si>
    <t>LOTANI CHAPORI SC</t>
  </si>
  <si>
    <t>7.8.19</t>
  </si>
  <si>
    <t>8.8.19</t>
  </si>
  <si>
    <t>9.8.19</t>
  </si>
  <si>
    <t>10.8.19</t>
  </si>
  <si>
    <t>13.8.19</t>
  </si>
  <si>
    <t>14.8.19</t>
  </si>
  <si>
    <t>16.8.19</t>
  </si>
  <si>
    <t>17.8.19</t>
  </si>
  <si>
    <t>19.8.19</t>
  </si>
  <si>
    <t>20.8.19</t>
  </si>
  <si>
    <t>21.8.19</t>
  </si>
  <si>
    <t>LATANI CHAPORI SC</t>
  </si>
  <si>
    <t>22.8.19</t>
  </si>
  <si>
    <t>9435368233</t>
  </si>
  <si>
    <t>24.8.19</t>
  </si>
  <si>
    <t>26.8.19</t>
  </si>
  <si>
    <t>27.8.19</t>
  </si>
  <si>
    <t>28.8.19</t>
  </si>
  <si>
    <t>29.8.19</t>
  </si>
  <si>
    <t>30.8.19</t>
  </si>
  <si>
    <t>31.8.19</t>
  </si>
  <si>
    <t>847392534-</t>
  </si>
  <si>
    <t>9435925084</t>
  </si>
  <si>
    <t>9954519398</t>
  </si>
  <si>
    <t>9707619435</t>
  </si>
  <si>
    <t>NAGAON</t>
  </si>
  <si>
    <t>114 Nangledhuwa &amp; 134 NO NANGALDHUA</t>
  </si>
  <si>
    <t xml:space="preserve"> Gahua Chalchali LP</t>
  </si>
  <si>
    <t xml:space="preserve"> Hatipukhuri PRIMARY</t>
  </si>
  <si>
    <t>Bhurbandha GNB LP</t>
  </si>
  <si>
    <t>No 4 Bhurbandha LP</t>
  </si>
  <si>
    <t xml:space="preserve"> DAKHIN Khatuwal MOFIZ UDDIN SCHOOL</t>
  </si>
  <si>
    <t xml:space="preserve"> Pub SALPARA L P</t>
  </si>
  <si>
    <t>UTTAR Amrakanda LP</t>
  </si>
  <si>
    <t>Hatipukhuri LP</t>
  </si>
  <si>
    <t>FAKALI BILPAR MKB</t>
  </si>
  <si>
    <t>FAKALI MES</t>
  </si>
  <si>
    <t xml:space="preserve">FAKOLI MUKTB </t>
  </si>
  <si>
    <t>FAKALI NEW LP</t>
  </si>
  <si>
    <t>PUB ROWMARI MQTB</t>
  </si>
  <si>
    <t>DAKHIN FAKOLI MQTB</t>
  </si>
  <si>
    <t>AMRAKANDA SODULLA LP</t>
  </si>
  <si>
    <t>2 NO KANCHANPUR LP</t>
  </si>
  <si>
    <t>42 Teliachapari Tup LP</t>
  </si>
  <si>
    <t>No 1 Bhatiakhali MQB</t>
  </si>
  <si>
    <t xml:space="preserve"> No 2 Bhatiakhali MEM</t>
  </si>
  <si>
    <t>MAGURMARI BALIKA MKB</t>
  </si>
  <si>
    <t>PACHIM MAGURMARI MKB</t>
  </si>
  <si>
    <t>BARUNGURI KURPARA NEW LP</t>
  </si>
  <si>
    <t>DAKHIN LORIMUKH LP</t>
  </si>
  <si>
    <t xml:space="preserve"> Dokhin Ashigor I.</t>
  </si>
  <si>
    <t>117 SAIDORIA PART III</t>
  </si>
  <si>
    <t>BORTAL AWC</t>
  </si>
  <si>
    <t>1.6.19</t>
  </si>
  <si>
    <t>DAKHIN PUTAKOLONG LP</t>
  </si>
  <si>
    <t>91/ 92  No 1 Bhatiakhali</t>
  </si>
  <si>
    <t>BHURBANDHA RAJANI KT. BORDOLOI ME</t>
  </si>
  <si>
    <t>SAIDARIA BALIKA LP</t>
  </si>
  <si>
    <t>SAIDARIA</t>
  </si>
  <si>
    <t>GARAJAN HIGH</t>
  </si>
  <si>
    <t>TARABARI</t>
  </si>
  <si>
    <t>ASHA BHUYAN</t>
  </si>
  <si>
    <t>8256060102</t>
  </si>
  <si>
    <t>ILA MALLICK</t>
  </si>
  <si>
    <t>9957771631</t>
  </si>
  <si>
    <t>MALATI MANDAL</t>
  </si>
  <si>
    <t>8011182149</t>
  </si>
  <si>
    <t>JAHANARA BEGUM</t>
  </si>
  <si>
    <t>9854477422</t>
  </si>
  <si>
    <t>NURJAHAN BEGUM</t>
  </si>
  <si>
    <t>9678959876</t>
  </si>
  <si>
    <t>9954177707</t>
  </si>
  <si>
    <t>KHATEMAN NESSA</t>
  </si>
  <si>
    <t>9957184745</t>
  </si>
  <si>
    <t>MAZIDA KHATUN (NEW ASHA)</t>
  </si>
  <si>
    <t>9577104552</t>
  </si>
  <si>
    <t>SAHIDA BEGUM (NEW ASHA)</t>
  </si>
  <si>
    <t>8011892851</t>
  </si>
  <si>
    <t>NUR NEHAR(NEW ASHA)</t>
  </si>
  <si>
    <t>9678484979</t>
  </si>
  <si>
    <t>AFIA BEGUM (NEW ASHA)</t>
  </si>
  <si>
    <t>8011616601</t>
  </si>
  <si>
    <t>HAFIZA KHATUN (NEW ASHA)</t>
  </si>
  <si>
    <t>9085762819</t>
  </si>
  <si>
    <t>AULIYA BEGUM</t>
  </si>
  <si>
    <t>8486520811</t>
  </si>
  <si>
    <t>JAIMON NESSA</t>
  </si>
  <si>
    <t>8011461048</t>
  </si>
  <si>
    <t>SUFIA KHATUN</t>
  </si>
  <si>
    <t>995712087</t>
  </si>
  <si>
    <t>NURUN NEHAR</t>
  </si>
  <si>
    <t>9435609833</t>
  </si>
  <si>
    <t>MOMTAZ BEGUM</t>
  </si>
  <si>
    <t>8486123722</t>
  </si>
  <si>
    <t>AKTARA BEGUM</t>
  </si>
  <si>
    <t>9957367512</t>
  </si>
  <si>
    <t>RASHIDA BEGUM</t>
  </si>
  <si>
    <t>9957362528</t>
  </si>
  <si>
    <t>SULTANA REJIA</t>
  </si>
  <si>
    <t>9085268280</t>
  </si>
  <si>
    <t>AFIA BEGUM</t>
  </si>
  <si>
    <t>9957658335</t>
  </si>
  <si>
    <t>SAFALI BISWAS</t>
  </si>
  <si>
    <t>9678832034</t>
  </si>
  <si>
    <t>KANAK NANDI</t>
  </si>
  <si>
    <t>7896806992</t>
  </si>
  <si>
    <t>8486434164</t>
  </si>
  <si>
    <t>MONALISHA BARUAH</t>
  </si>
  <si>
    <t>ARUNA BORAH</t>
  </si>
  <si>
    <t>TILUPRABHA DEVI</t>
  </si>
  <si>
    <t>9707585886</t>
  </si>
  <si>
    <t>RUPALI BARUAH</t>
  </si>
  <si>
    <t>BENU RANI</t>
  </si>
  <si>
    <t>9435924976</t>
  </si>
  <si>
    <t>HAZRAT ALI</t>
  </si>
  <si>
    <t>9864688253</t>
  </si>
  <si>
    <t>ASMINA BEGUM</t>
  </si>
  <si>
    <t>9577182284</t>
  </si>
  <si>
    <t>Hanufa Khatun</t>
  </si>
  <si>
    <t>9678715882</t>
  </si>
  <si>
    <t>REHANA FIRDUS</t>
  </si>
  <si>
    <t>9401694095</t>
  </si>
  <si>
    <t>Asmina Begum</t>
  </si>
  <si>
    <t>8011956490</t>
  </si>
  <si>
    <t>94035710369</t>
  </si>
  <si>
    <t>9678250327</t>
  </si>
  <si>
    <t>NIRUPOMA NEOG</t>
  </si>
  <si>
    <t>JAYEDA KHATUN</t>
  </si>
  <si>
    <t>8011242611</t>
  </si>
  <si>
    <t>RENU DEVI</t>
  </si>
  <si>
    <t>Husnara begum</t>
  </si>
  <si>
    <t>9957535380</t>
  </si>
  <si>
    <t>SONIA SULTANA</t>
  </si>
  <si>
    <t>Ambiya begum</t>
  </si>
  <si>
    <t>8011470684</t>
  </si>
  <si>
    <t>MEJINA BEGUM</t>
  </si>
  <si>
    <t>Afia Begum</t>
  </si>
  <si>
    <t>9957952409</t>
  </si>
  <si>
    <t>RUPANJALI HAZARIKA</t>
  </si>
  <si>
    <t>9435710369</t>
  </si>
  <si>
    <t>Ahiya begum</t>
  </si>
  <si>
    <t>7896426417</t>
  </si>
  <si>
    <t>PHILOMINA KANDULNA</t>
  </si>
  <si>
    <t>9401451397</t>
  </si>
  <si>
    <t>Firoza Begum</t>
  </si>
  <si>
    <t>8011470985</t>
  </si>
  <si>
    <t>8011472725</t>
  </si>
  <si>
    <t>Monuwara Begum</t>
  </si>
  <si>
    <t>8472068714</t>
  </si>
  <si>
    <t>PRANITA PHUKAN</t>
  </si>
  <si>
    <t>9854165639</t>
  </si>
  <si>
    <t>ANJUMA BEGUM (NEW ASHA)</t>
  </si>
  <si>
    <t>7896372479</t>
  </si>
  <si>
    <t xml:space="preserve">SEWALI MAHANTA </t>
  </si>
  <si>
    <t>8254989324</t>
  </si>
  <si>
    <t>ANJUMA KHATUN(NEW ASHA)</t>
  </si>
  <si>
    <t>9508804359</t>
  </si>
  <si>
    <t>HAZARA KHATUN(NEW ASHA)</t>
  </si>
  <si>
    <t>9954996974</t>
  </si>
  <si>
    <t>SUMI HAZARIKA</t>
  </si>
  <si>
    <t>9085905578</t>
  </si>
  <si>
    <t>NARJINA BEGUM(NEW ASHA)</t>
  </si>
  <si>
    <t>9678250603</t>
  </si>
  <si>
    <t>Dipa Sengupta</t>
  </si>
  <si>
    <t xml:space="preserve">9435398610 </t>
  </si>
  <si>
    <t>Kalpana Rai</t>
  </si>
  <si>
    <t>8011708382</t>
  </si>
  <si>
    <t>Devojani Basumatari</t>
  </si>
  <si>
    <t>940145109</t>
  </si>
  <si>
    <t>Manjila Begum</t>
  </si>
  <si>
    <t>7896769782</t>
  </si>
  <si>
    <t>Nilima Baishya</t>
  </si>
  <si>
    <t>9401451408</t>
  </si>
  <si>
    <t>Morjina Begum</t>
  </si>
  <si>
    <t>8822874774</t>
  </si>
  <si>
    <t>Prativa Bezbaruah</t>
  </si>
  <si>
    <t>9401648393</t>
  </si>
  <si>
    <t>Rashida KHATUN</t>
  </si>
  <si>
    <t>9085659285</t>
  </si>
  <si>
    <t>Tiluprava Devi</t>
  </si>
  <si>
    <t>997761489</t>
  </si>
  <si>
    <t>MAZEDA AHMED (NEW ASHA)</t>
  </si>
  <si>
    <t>8011752246</t>
  </si>
  <si>
    <t xml:space="preserve">DIPALI BORAH </t>
  </si>
  <si>
    <t>9401451404</t>
  </si>
  <si>
    <t>Sufia Khatun</t>
  </si>
  <si>
    <t>8011151610</t>
  </si>
  <si>
    <t>Jesmin Sultana</t>
  </si>
  <si>
    <t>9508503301</t>
  </si>
  <si>
    <t>Gulapjan Nessa</t>
  </si>
  <si>
    <t>8253842900</t>
  </si>
  <si>
    <t>Afia Khatun</t>
  </si>
  <si>
    <t>9678177932</t>
  </si>
  <si>
    <t>Ambiya KHATUN</t>
  </si>
  <si>
    <t>9957918742</t>
  </si>
  <si>
    <t>Maleka Khatun</t>
  </si>
  <si>
    <t>8011183531</t>
  </si>
  <si>
    <t>ROHIMA KHATUN (NEW ASHA)</t>
  </si>
  <si>
    <t>9085021910</t>
  </si>
  <si>
    <t xml:space="preserve">HASNARA BEGUM </t>
  </si>
  <si>
    <t>MORJINA KHATUN</t>
  </si>
  <si>
    <t>9678250473</t>
  </si>
  <si>
    <t>ROWSONARA BEGUM</t>
  </si>
  <si>
    <t>9678251642</t>
  </si>
  <si>
    <t>HALIMA KHATUN</t>
  </si>
  <si>
    <t>9678775725</t>
  </si>
  <si>
    <t>RABIA KHATUN</t>
  </si>
  <si>
    <t/>
  </si>
  <si>
    <t>PRANITA PHUKON</t>
  </si>
  <si>
    <t>PACHIM SINGIMARI</t>
  </si>
  <si>
    <t>SUNMONI BEGUM</t>
  </si>
  <si>
    <t>SANIA SULTANA</t>
  </si>
  <si>
    <t>NILIMA BAISHYA</t>
  </si>
  <si>
    <t>PACHIM SALPARA</t>
  </si>
  <si>
    <t>REHENA FIRDOSH</t>
  </si>
  <si>
    <t>743 NO Lotani Chapari MKB</t>
  </si>
  <si>
    <t xml:space="preserve">FAKOLI </t>
  </si>
  <si>
    <t>MEGINA BEGUM</t>
  </si>
  <si>
    <t>SOON MONI BEGUM</t>
  </si>
  <si>
    <t>SUFIA AHMED</t>
  </si>
  <si>
    <t>LATANICHAPORI SC</t>
  </si>
  <si>
    <t>DIPALI BORA</t>
  </si>
  <si>
    <t>BHANUMOTI  MANDAL</t>
  </si>
  <si>
    <t>DIPA SENGUPTA</t>
  </si>
  <si>
    <t>BENURANI MONDAL</t>
  </si>
  <si>
    <t>GEETA KARMAKAR</t>
  </si>
  <si>
    <t>REHENA FIRDOS</t>
  </si>
  <si>
    <t>KETEKI SARKAR</t>
  </si>
  <si>
    <t>SUMI TAMULY</t>
  </si>
  <si>
    <t>AMBIA KHATUN</t>
  </si>
  <si>
    <t>9957143775</t>
  </si>
  <si>
    <t>FATEMA KHATON</t>
  </si>
  <si>
    <t>9706344818</t>
  </si>
  <si>
    <t>8472013248</t>
  </si>
  <si>
    <t>HUSNARA KHATUN</t>
  </si>
  <si>
    <t>9401334535</t>
  </si>
  <si>
    <t>HASNARA BEGUM (NEW ASHA)</t>
  </si>
  <si>
    <t>9707806322</t>
  </si>
  <si>
    <t>Husnara begum( NEW ASHA)</t>
  </si>
  <si>
    <t>7399340094</t>
  </si>
  <si>
    <t>AFIA KHATUN ( NEW ASHA)</t>
  </si>
  <si>
    <t>99543944182</t>
  </si>
  <si>
    <t>MAHMUDA KHATUN( NEW ASHA)</t>
  </si>
  <si>
    <t>9954186342</t>
  </si>
  <si>
    <t>MAHMUDA BEGUM</t>
  </si>
  <si>
    <t>8876083204</t>
  </si>
  <si>
    <t>957743490</t>
  </si>
  <si>
    <t>FARIDA JALAL</t>
  </si>
  <si>
    <t>9854287181</t>
  </si>
  <si>
    <t>JANNATUN  NEHAR</t>
  </si>
  <si>
    <t>9577790424</t>
  </si>
  <si>
    <t>9859081932</t>
  </si>
  <si>
    <t>ABEDA BEGUM</t>
  </si>
  <si>
    <t>9957112405</t>
  </si>
  <si>
    <t>PARBINA BEGUM</t>
  </si>
  <si>
    <t>9678775629</t>
  </si>
  <si>
    <t>JAHEDA KHATUN</t>
  </si>
  <si>
    <t>7896556927</t>
  </si>
  <si>
    <t>SULEMA KHATUN</t>
  </si>
  <si>
    <t>8011738819</t>
  </si>
  <si>
    <t>JOYMATI BISWAS (NEW ASHA)</t>
  </si>
  <si>
    <t>9954191994</t>
  </si>
  <si>
    <t>SANCHITA SARKAR (NEW ASHA)</t>
  </si>
  <si>
    <t>9678733264</t>
  </si>
  <si>
    <t>SHYAMALA KHATUN (NEW ASHA)</t>
  </si>
  <si>
    <t>9706402705</t>
  </si>
  <si>
    <t>BILASHI  SARKAR</t>
  </si>
  <si>
    <t>9957183849</t>
  </si>
  <si>
    <t>NURUN NEHAR SHAH</t>
  </si>
  <si>
    <t>9957361422</t>
  </si>
  <si>
    <t>LAKHI BONIK</t>
  </si>
  <si>
    <t>8011741559</t>
  </si>
  <si>
    <t>SANDHYA SARKER</t>
  </si>
  <si>
    <t>9435936755</t>
  </si>
  <si>
    <t>SUM SUN NEHER</t>
  </si>
  <si>
    <t>8811962744</t>
  </si>
  <si>
    <t>KANCHAN BHUYAN</t>
  </si>
  <si>
    <t>9678447027</t>
  </si>
  <si>
    <t>CHAMPABOTI MANDAL</t>
  </si>
  <si>
    <t>7896138288</t>
  </si>
  <si>
    <t>MAHARANI MANDAL</t>
  </si>
  <si>
    <t>9957076554</t>
  </si>
  <si>
    <t>AROTI DAS</t>
  </si>
  <si>
    <t>9678537002</t>
  </si>
  <si>
    <t>KANAN DAS</t>
  </si>
  <si>
    <t>9957958931</t>
  </si>
  <si>
    <t>995712088</t>
  </si>
  <si>
    <t>995712089</t>
  </si>
  <si>
    <t>995712090</t>
  </si>
  <si>
    <t>MINAKSHI SAHARIA</t>
  </si>
</sst>
</file>

<file path=xl/styles.xml><?xml version="1.0" encoding="utf-8"?>
<styleSheet xmlns="http://schemas.openxmlformats.org/spreadsheetml/2006/main">
  <numFmts count="1">
    <numFmt numFmtId="164" formatCode="[$-409]d/mmm/yy;@"/>
  </numFmts>
  <fonts count="2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0"/>
      <color theme="1"/>
      <name val="Calibri"/>
      <family val="2"/>
      <scheme val="minor"/>
    </font>
    <font>
      <sz val="10"/>
      <name val="Arial"/>
      <family val="2"/>
    </font>
    <font>
      <sz val="10"/>
      <name val="Times New Roman"/>
      <family val="1"/>
    </font>
    <font>
      <sz val="10"/>
      <color theme="1"/>
      <name val="Times New Roman"/>
      <family val="1"/>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9" fillId="0" borderId="0"/>
    <xf numFmtId="0" fontId="19" fillId="0" borderId="0"/>
  </cellStyleXfs>
  <cellXfs count="178">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3" fillId="0" borderId="1" xfId="0" applyFont="1" applyFill="1" applyBorder="1" applyAlignment="1" applyProtection="1">
      <protection locked="0"/>
    </xf>
    <xf numFmtId="0" fontId="0" fillId="0" borderId="1" xfId="0" applyFill="1" applyBorder="1" applyProtection="1">
      <protection locked="0"/>
    </xf>
    <xf numFmtId="0" fontId="0" fillId="0" borderId="1" xfId="0" applyNumberFormat="1" applyFill="1" applyBorder="1" applyAlignment="1" applyProtection="1">
      <alignment horizontal="right"/>
      <protection locked="0"/>
    </xf>
    <xf numFmtId="0" fontId="0" fillId="0" borderId="1" xfId="0" applyFill="1" applyBorder="1" applyAlignment="1" applyProtection="1">
      <alignment horizontal="right"/>
      <protection locked="0"/>
    </xf>
    <xf numFmtId="14" fontId="0" fillId="0" borderId="1" xfId="0" applyNumberFormat="1" applyBorder="1" applyProtection="1">
      <protection locked="0"/>
    </xf>
    <xf numFmtId="14" fontId="0" fillId="0" borderId="1" xfId="0" applyNumberFormat="1" applyFill="1" applyBorder="1" applyProtection="1">
      <protection locked="0"/>
    </xf>
    <xf numFmtId="164" fontId="18" fillId="0" borderId="1" xfId="0" applyNumberFormat="1" applyFont="1" applyBorder="1" applyAlignment="1" applyProtection="1">
      <alignment horizontal="left" vertical="center" wrapText="1"/>
      <protection locked="0"/>
    </xf>
    <xf numFmtId="0" fontId="0" fillId="0" borderId="1" xfId="0" applyBorder="1" applyProtection="1">
      <protection locked="0"/>
    </xf>
    <xf numFmtId="164" fontId="0" fillId="0" borderId="1" xfId="0" applyNumberFormat="1" applyFont="1" applyBorder="1" applyAlignment="1" applyProtection="1">
      <alignment horizontal="left" vertical="center" wrapText="1"/>
      <protection locked="0"/>
    </xf>
    <xf numFmtId="0" fontId="19" fillId="0" borderId="1" xfId="1" applyFont="1" applyFill="1" applyBorder="1" applyAlignment="1" applyProtection="1">
      <alignment horizontal="right"/>
      <protection locked="0"/>
    </xf>
    <xf numFmtId="0" fontId="0" fillId="0" borderId="1" xfId="0" quotePrefix="1" applyNumberFormat="1" applyFill="1" applyBorder="1" applyAlignment="1" applyProtection="1">
      <alignment horizontal="right"/>
      <protection locked="0"/>
    </xf>
    <xf numFmtId="0" fontId="19" fillId="0" borderId="1" xfId="0" applyFont="1" applyFill="1" applyBorder="1" applyAlignment="1" applyProtection="1">
      <alignment horizontal="right"/>
      <protection locked="0"/>
    </xf>
    <xf numFmtId="0" fontId="0" fillId="0" borderId="1" xfId="0" quotePrefix="1" applyFill="1" applyBorder="1" applyAlignment="1" applyProtection="1">
      <alignment horizontal="right"/>
      <protection locked="0"/>
    </xf>
    <xf numFmtId="0" fontId="20" fillId="0" borderId="1" xfId="1" applyFont="1" applyFill="1" applyBorder="1" applyAlignment="1" applyProtection="1">
      <alignment horizontal="left" wrapText="1"/>
      <protection locked="0"/>
    </xf>
    <xf numFmtId="0" fontId="20" fillId="0" borderId="1" xfId="1" quotePrefix="1" applyFont="1" applyFill="1" applyBorder="1" applyAlignment="1" applyProtection="1">
      <alignment horizontal="center" wrapText="1"/>
      <protection locked="0"/>
    </xf>
    <xf numFmtId="0" fontId="20" fillId="0" borderId="1" xfId="1" applyFont="1" applyBorder="1" applyAlignment="1" applyProtection="1">
      <alignment horizontal="left" wrapText="1"/>
      <protection locked="0"/>
    </xf>
    <xf numFmtId="0" fontId="20" fillId="0" borderId="1" xfId="1" quotePrefix="1" applyFont="1" applyBorder="1" applyAlignment="1" applyProtection="1">
      <alignment horizontal="center" wrapText="1"/>
      <protection locked="0"/>
    </xf>
    <xf numFmtId="0" fontId="21" fillId="0" borderId="1" xfId="0" quotePrefix="1" applyFont="1" applyFill="1" applyBorder="1" applyAlignment="1" applyProtection="1">
      <alignment horizontal="center" wrapText="1"/>
      <protection locked="0"/>
    </xf>
    <xf numFmtId="0" fontId="21" fillId="0" borderId="1" xfId="0" quotePrefix="1" applyFont="1" applyBorder="1" applyAlignment="1" applyProtection="1">
      <alignment horizontal="center" wrapText="1"/>
      <protection locked="0"/>
    </xf>
    <xf numFmtId="0" fontId="20" fillId="0" borderId="1" xfId="0" quotePrefix="1" applyFont="1" applyFill="1" applyBorder="1" applyAlignment="1" applyProtection="1">
      <alignment horizontal="center" wrapText="1"/>
      <protection locked="0"/>
    </xf>
    <xf numFmtId="0" fontId="20" fillId="0" borderId="1" xfId="1" applyFont="1" applyBorder="1" applyAlignment="1" applyProtection="1">
      <alignment horizontal="center" wrapText="1"/>
      <protection locked="0"/>
    </xf>
    <xf numFmtId="0" fontId="20" fillId="0" borderId="1" xfId="0" applyFont="1" applyBorder="1" applyAlignment="1" applyProtection="1">
      <alignment horizontal="left" wrapText="1"/>
      <protection locked="0"/>
    </xf>
    <xf numFmtId="0" fontId="21" fillId="0" borderId="1" xfId="0" quotePrefix="1" applyFont="1" applyBorder="1" applyAlignment="1" applyProtection="1">
      <alignment horizontal="left"/>
      <protection locked="0"/>
    </xf>
    <xf numFmtId="0" fontId="21" fillId="10" borderId="1" xfId="0" applyFont="1" applyFill="1" applyBorder="1" applyAlignment="1" applyProtection="1">
      <alignment horizontal="left"/>
      <protection locked="0"/>
    </xf>
    <xf numFmtId="0" fontId="20" fillId="10" borderId="1" xfId="0" applyFont="1" applyFill="1" applyBorder="1" applyAlignment="1" applyProtection="1">
      <alignment horizontal="left" wrapText="1"/>
      <protection locked="0"/>
    </xf>
    <xf numFmtId="0" fontId="20" fillId="10" borderId="1" xfId="1" quotePrefix="1" applyFont="1" applyFill="1" applyBorder="1" applyAlignment="1" applyProtection="1">
      <alignment horizontal="center" wrapText="1"/>
      <protection locked="0"/>
    </xf>
    <xf numFmtId="0" fontId="21" fillId="0" borderId="1" xfId="0" applyFont="1" applyBorder="1" applyAlignment="1" applyProtection="1">
      <alignment horizontal="left"/>
      <protection locked="0"/>
    </xf>
    <xf numFmtId="0" fontId="20" fillId="0" borderId="1" xfId="0" applyFont="1" applyFill="1" applyBorder="1" applyAlignment="1" applyProtection="1">
      <alignment horizontal="left" wrapText="1"/>
      <protection locked="0"/>
    </xf>
    <xf numFmtId="0" fontId="21" fillId="0" borderId="1" xfId="0" applyFont="1" applyFill="1" applyBorder="1" applyAlignment="1" applyProtection="1">
      <alignment horizontal="left"/>
      <protection locked="0"/>
    </xf>
    <xf numFmtId="0" fontId="21" fillId="0" borderId="1" xfId="0" quotePrefix="1" applyFont="1" applyFill="1" applyBorder="1" applyAlignment="1" applyProtection="1">
      <alignment horizontal="left"/>
      <protection locked="0"/>
    </xf>
    <xf numFmtId="0" fontId="20" fillId="0" borderId="1" xfId="0" applyFont="1" applyFill="1" applyBorder="1" applyAlignment="1" applyProtection="1">
      <alignment horizontal="left"/>
      <protection locked="0"/>
    </xf>
    <xf numFmtId="0" fontId="21" fillId="0" borderId="1" xfId="0" applyFont="1" applyBorder="1" applyAlignment="1" applyProtection="1">
      <alignment horizontal="center" wrapText="1"/>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20" fillId="0" borderId="1" xfId="2" applyFont="1" applyFill="1" applyBorder="1" applyAlignment="1" applyProtection="1">
      <alignment horizontal="left" wrapText="1"/>
      <protection locked="0"/>
    </xf>
    <xf numFmtId="0" fontId="21" fillId="0" borderId="1" xfId="0" quotePrefix="1" applyFont="1" applyFill="1" applyBorder="1" applyAlignment="1" applyProtection="1">
      <alignment horizontal="center"/>
      <protection locked="0"/>
    </xf>
    <xf numFmtId="0" fontId="20" fillId="0" borderId="7" xfId="1" applyFont="1" applyFill="1" applyBorder="1" applyAlignment="1" applyProtection="1">
      <alignment horizontal="left" wrapText="1"/>
      <protection locked="0"/>
    </xf>
    <xf numFmtId="0" fontId="21" fillId="0" borderId="7" xfId="0" quotePrefix="1" applyFont="1" applyBorder="1" applyAlignment="1" applyProtection="1">
      <alignment horizontal="center" wrapText="1"/>
      <protection locked="0"/>
    </xf>
  </cellXfs>
  <cellStyles count="3">
    <cellStyle name="Normal" xfId="0" builtinId="0"/>
    <cellStyle name="Normal 2" xfId="1"/>
    <cellStyle name="Normal 2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O6" sqref="O6"/>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01" t="s">
        <v>69</v>
      </c>
      <c r="B1" s="101"/>
      <c r="C1" s="101"/>
      <c r="D1" s="101"/>
      <c r="E1" s="101"/>
      <c r="F1" s="101"/>
      <c r="G1" s="101"/>
      <c r="H1" s="101"/>
      <c r="I1" s="101"/>
      <c r="J1" s="101"/>
      <c r="K1" s="101"/>
      <c r="L1" s="101"/>
      <c r="M1" s="101"/>
    </row>
    <row r="2" spans="1:14">
      <c r="A2" s="102" t="s">
        <v>0</v>
      </c>
      <c r="B2" s="102"/>
      <c r="C2" s="104" t="s">
        <v>68</v>
      </c>
      <c r="D2" s="105"/>
      <c r="E2" s="2" t="s">
        <v>1</v>
      </c>
      <c r="F2" s="92" t="s">
        <v>674</v>
      </c>
      <c r="G2" s="92"/>
      <c r="H2" s="92"/>
      <c r="I2" s="92"/>
      <c r="J2" s="92"/>
      <c r="K2" s="117" t="s">
        <v>24</v>
      </c>
      <c r="L2" s="117"/>
      <c r="M2" s="36" t="s">
        <v>235</v>
      </c>
    </row>
    <row r="3" spans="1:14" ht="7.5" customHeight="1">
      <c r="A3" s="138"/>
      <c r="B3" s="138"/>
      <c r="C3" s="138"/>
      <c r="D3" s="138"/>
      <c r="E3" s="138"/>
      <c r="F3" s="137"/>
      <c r="G3" s="137"/>
      <c r="H3" s="137"/>
      <c r="I3" s="137"/>
      <c r="J3" s="137"/>
      <c r="K3" s="139"/>
      <c r="L3" s="139"/>
      <c r="M3" s="139"/>
    </row>
    <row r="4" spans="1:14">
      <c r="A4" s="111" t="s">
        <v>2</v>
      </c>
      <c r="B4" s="112"/>
      <c r="C4" s="112"/>
      <c r="D4" s="112"/>
      <c r="E4" s="113"/>
      <c r="F4" s="137"/>
      <c r="G4" s="137"/>
      <c r="H4" s="137"/>
      <c r="I4" s="140" t="s">
        <v>60</v>
      </c>
      <c r="J4" s="140"/>
      <c r="K4" s="140"/>
      <c r="L4" s="140"/>
      <c r="M4" s="140"/>
    </row>
    <row r="5" spans="1:14" ht="18.75" customHeight="1">
      <c r="A5" s="136" t="s">
        <v>4</v>
      </c>
      <c r="B5" s="136"/>
      <c r="C5" s="114" t="s">
        <v>72</v>
      </c>
      <c r="D5" s="115"/>
      <c r="E5" s="116"/>
      <c r="F5" s="137"/>
      <c r="G5" s="137"/>
      <c r="H5" s="137"/>
      <c r="I5" s="106" t="s">
        <v>5</v>
      </c>
      <c r="J5" s="106"/>
      <c r="K5" s="108" t="s">
        <v>74</v>
      </c>
      <c r="L5" s="110"/>
      <c r="M5" s="109"/>
    </row>
    <row r="6" spans="1:14" ht="18.75" customHeight="1">
      <c r="A6" s="107" t="s">
        <v>18</v>
      </c>
      <c r="B6" s="107"/>
      <c r="C6" s="59">
        <v>9435711793</v>
      </c>
      <c r="D6" s="103" t="s">
        <v>73</v>
      </c>
      <c r="E6" s="103"/>
      <c r="F6" s="137"/>
      <c r="G6" s="137"/>
      <c r="H6" s="137"/>
      <c r="I6" s="107" t="s">
        <v>18</v>
      </c>
      <c r="J6" s="107"/>
      <c r="K6" s="108">
        <v>9435188731</v>
      </c>
      <c r="L6" s="109"/>
      <c r="M6" s="118"/>
      <c r="N6" s="119"/>
    </row>
    <row r="7" spans="1:14">
      <c r="A7" s="135" t="s">
        <v>3</v>
      </c>
      <c r="B7" s="135"/>
      <c r="C7" s="135"/>
      <c r="D7" s="135"/>
      <c r="E7" s="135"/>
      <c r="F7" s="135"/>
      <c r="G7" s="135"/>
      <c r="H7" s="135"/>
      <c r="I7" s="135"/>
      <c r="J7" s="135"/>
      <c r="K7" s="135"/>
      <c r="L7" s="135"/>
      <c r="M7" s="135"/>
    </row>
    <row r="8" spans="1:14">
      <c r="A8" s="98" t="s">
        <v>21</v>
      </c>
      <c r="B8" s="99"/>
      <c r="C8" s="100"/>
      <c r="D8" s="3" t="s">
        <v>20</v>
      </c>
      <c r="E8" s="50"/>
      <c r="F8" s="122"/>
      <c r="G8" s="123"/>
      <c r="H8" s="123"/>
      <c r="I8" s="98" t="s">
        <v>22</v>
      </c>
      <c r="J8" s="99"/>
      <c r="K8" s="100"/>
      <c r="L8" s="3" t="s">
        <v>20</v>
      </c>
      <c r="M8" s="50"/>
    </row>
    <row r="9" spans="1:14">
      <c r="A9" s="127" t="s">
        <v>26</v>
      </c>
      <c r="B9" s="128"/>
      <c r="C9" s="6" t="s">
        <v>6</v>
      </c>
      <c r="D9" s="9" t="s">
        <v>12</v>
      </c>
      <c r="E9" s="5" t="s">
        <v>15</v>
      </c>
      <c r="F9" s="124"/>
      <c r="G9" s="125"/>
      <c r="H9" s="125"/>
      <c r="I9" s="127" t="s">
        <v>26</v>
      </c>
      <c r="J9" s="128"/>
      <c r="K9" s="6" t="s">
        <v>6</v>
      </c>
      <c r="L9" s="9" t="s">
        <v>12</v>
      </c>
      <c r="M9" s="5" t="s">
        <v>15</v>
      </c>
    </row>
    <row r="10" spans="1:14">
      <c r="A10" s="131" t="s">
        <v>75</v>
      </c>
      <c r="B10" s="131"/>
      <c r="C10" s="17" t="s">
        <v>76</v>
      </c>
      <c r="D10" s="52">
        <v>9854386542</v>
      </c>
      <c r="E10" s="37"/>
      <c r="F10" s="124"/>
      <c r="G10" s="125"/>
      <c r="H10" s="125"/>
      <c r="I10" s="129" t="s">
        <v>83</v>
      </c>
      <c r="J10" s="130"/>
      <c r="K10" s="17" t="s">
        <v>76</v>
      </c>
      <c r="L10" s="52">
        <v>9085467620</v>
      </c>
      <c r="M10" s="37"/>
    </row>
    <row r="11" spans="1:14">
      <c r="A11" s="131" t="s">
        <v>77</v>
      </c>
      <c r="B11" s="131"/>
      <c r="C11" s="17" t="s">
        <v>78</v>
      </c>
      <c r="D11" s="52">
        <v>9401006329</v>
      </c>
      <c r="E11" s="37"/>
      <c r="F11" s="124"/>
      <c r="G11" s="125"/>
      <c r="H11" s="125"/>
      <c r="I11" s="129" t="s">
        <v>84</v>
      </c>
      <c r="J11" s="130"/>
      <c r="K11" s="20" t="s">
        <v>76</v>
      </c>
      <c r="L11" s="52">
        <v>9435295851</v>
      </c>
      <c r="M11" s="37"/>
    </row>
    <row r="12" spans="1:14">
      <c r="A12" s="131" t="s">
        <v>79</v>
      </c>
      <c r="B12" s="131"/>
      <c r="C12" s="17" t="s">
        <v>80</v>
      </c>
      <c r="D12" s="52">
        <v>9678753393</v>
      </c>
      <c r="E12" s="37"/>
      <c r="F12" s="124"/>
      <c r="G12" s="125"/>
      <c r="H12" s="125"/>
      <c r="I12" s="131" t="s">
        <v>85</v>
      </c>
      <c r="J12" s="131"/>
      <c r="K12" s="17" t="s">
        <v>80</v>
      </c>
      <c r="L12" s="52">
        <v>9954201004</v>
      </c>
      <c r="M12" s="37"/>
    </row>
    <row r="13" spans="1:14">
      <c r="A13" s="131" t="s">
        <v>81</v>
      </c>
      <c r="B13" s="131"/>
      <c r="C13" s="17" t="s">
        <v>82</v>
      </c>
      <c r="D13" s="52">
        <v>7576811569</v>
      </c>
      <c r="E13" s="37"/>
      <c r="F13" s="124"/>
      <c r="G13" s="125"/>
      <c r="H13" s="125"/>
      <c r="I13" s="131" t="s">
        <v>86</v>
      </c>
      <c r="J13" s="131"/>
      <c r="K13" s="17" t="s">
        <v>82</v>
      </c>
      <c r="L13" s="52">
        <v>9435588245</v>
      </c>
      <c r="M13" s="37"/>
    </row>
    <row r="14" spans="1:14">
      <c r="A14" s="132" t="s">
        <v>19</v>
      </c>
      <c r="B14" s="133"/>
      <c r="C14" s="134"/>
      <c r="D14" s="97"/>
      <c r="E14" s="97"/>
      <c r="F14" s="124"/>
      <c r="G14" s="125"/>
      <c r="H14" s="125"/>
      <c r="I14" s="126"/>
      <c r="J14" s="126"/>
      <c r="K14" s="126"/>
      <c r="L14" s="126"/>
      <c r="M14" s="126"/>
      <c r="N14" s="8"/>
    </row>
    <row r="15" spans="1:14">
      <c r="A15" s="121"/>
      <c r="B15" s="121"/>
      <c r="C15" s="121"/>
      <c r="D15" s="121"/>
      <c r="E15" s="121"/>
      <c r="F15" s="121"/>
      <c r="G15" s="121"/>
      <c r="H15" s="121"/>
      <c r="I15" s="121"/>
      <c r="J15" s="121"/>
      <c r="K15" s="121"/>
      <c r="L15" s="121"/>
      <c r="M15" s="121"/>
    </row>
    <row r="16" spans="1:14">
      <c r="A16" s="120" t="s">
        <v>44</v>
      </c>
      <c r="B16" s="120"/>
      <c r="C16" s="120"/>
      <c r="D16" s="120"/>
      <c r="E16" s="120"/>
      <c r="F16" s="120"/>
      <c r="G16" s="120"/>
      <c r="H16" s="120"/>
      <c r="I16" s="120"/>
      <c r="J16" s="120"/>
      <c r="K16" s="120"/>
      <c r="L16" s="120"/>
      <c r="M16" s="120"/>
    </row>
    <row r="17" spans="1:13" ht="32.25" customHeight="1">
      <c r="A17" s="95" t="s">
        <v>56</v>
      </c>
      <c r="B17" s="95"/>
      <c r="C17" s="95"/>
      <c r="D17" s="95"/>
      <c r="E17" s="95"/>
      <c r="F17" s="95"/>
      <c r="G17" s="95"/>
      <c r="H17" s="95"/>
      <c r="I17" s="95"/>
      <c r="J17" s="95"/>
      <c r="K17" s="95"/>
      <c r="L17" s="95"/>
      <c r="M17" s="95"/>
    </row>
    <row r="18" spans="1:13">
      <c r="A18" s="94" t="s">
        <v>57</v>
      </c>
      <c r="B18" s="94"/>
      <c r="C18" s="94"/>
      <c r="D18" s="94"/>
      <c r="E18" s="94"/>
      <c r="F18" s="94"/>
      <c r="G18" s="94"/>
      <c r="H18" s="94"/>
      <c r="I18" s="94"/>
      <c r="J18" s="94"/>
      <c r="K18" s="94"/>
      <c r="L18" s="94"/>
      <c r="M18" s="94"/>
    </row>
    <row r="19" spans="1:13">
      <c r="A19" s="94" t="s">
        <v>45</v>
      </c>
      <c r="B19" s="94"/>
      <c r="C19" s="94"/>
      <c r="D19" s="94"/>
      <c r="E19" s="94"/>
      <c r="F19" s="94"/>
      <c r="G19" s="94"/>
      <c r="H19" s="94"/>
      <c r="I19" s="94"/>
      <c r="J19" s="94"/>
      <c r="K19" s="94"/>
      <c r="L19" s="94"/>
      <c r="M19" s="94"/>
    </row>
    <row r="20" spans="1:13">
      <c r="A20" s="94" t="s">
        <v>39</v>
      </c>
      <c r="B20" s="94"/>
      <c r="C20" s="94"/>
      <c r="D20" s="94"/>
      <c r="E20" s="94"/>
      <c r="F20" s="94"/>
      <c r="G20" s="94"/>
      <c r="H20" s="94"/>
      <c r="I20" s="94"/>
      <c r="J20" s="94"/>
      <c r="K20" s="94"/>
      <c r="L20" s="94"/>
      <c r="M20" s="94"/>
    </row>
    <row r="21" spans="1:13">
      <c r="A21" s="94" t="s">
        <v>46</v>
      </c>
      <c r="B21" s="94"/>
      <c r="C21" s="94"/>
      <c r="D21" s="94"/>
      <c r="E21" s="94"/>
      <c r="F21" s="94"/>
      <c r="G21" s="94"/>
      <c r="H21" s="94"/>
      <c r="I21" s="94"/>
      <c r="J21" s="94"/>
      <c r="K21" s="94"/>
      <c r="L21" s="94"/>
      <c r="M21" s="94"/>
    </row>
    <row r="22" spans="1:13">
      <c r="A22" s="94" t="s">
        <v>40</v>
      </c>
      <c r="B22" s="94"/>
      <c r="C22" s="94"/>
      <c r="D22" s="94"/>
      <c r="E22" s="94"/>
      <c r="F22" s="94"/>
      <c r="G22" s="94"/>
      <c r="H22" s="94"/>
      <c r="I22" s="94"/>
      <c r="J22" s="94"/>
      <c r="K22" s="94"/>
      <c r="L22" s="94"/>
      <c r="M22" s="94"/>
    </row>
    <row r="23" spans="1:13">
      <c r="A23" s="96" t="s">
        <v>49</v>
      </c>
      <c r="B23" s="96"/>
      <c r="C23" s="96"/>
      <c r="D23" s="96"/>
      <c r="E23" s="96"/>
      <c r="F23" s="96"/>
      <c r="G23" s="96"/>
      <c r="H23" s="96"/>
      <c r="I23" s="96"/>
      <c r="J23" s="96"/>
      <c r="K23" s="96"/>
      <c r="L23" s="96"/>
      <c r="M23" s="96"/>
    </row>
    <row r="24" spans="1:13">
      <c r="A24" s="94" t="s">
        <v>41</v>
      </c>
      <c r="B24" s="94"/>
      <c r="C24" s="94"/>
      <c r="D24" s="94"/>
      <c r="E24" s="94"/>
      <c r="F24" s="94"/>
      <c r="G24" s="94"/>
      <c r="H24" s="94"/>
      <c r="I24" s="94"/>
      <c r="J24" s="94"/>
      <c r="K24" s="94"/>
      <c r="L24" s="94"/>
      <c r="M24" s="94"/>
    </row>
    <row r="25" spans="1:13">
      <c r="A25" s="94" t="s">
        <v>42</v>
      </c>
      <c r="B25" s="94"/>
      <c r="C25" s="94"/>
      <c r="D25" s="94"/>
      <c r="E25" s="94"/>
      <c r="F25" s="94"/>
      <c r="G25" s="94"/>
      <c r="H25" s="94"/>
      <c r="I25" s="94"/>
      <c r="J25" s="94"/>
      <c r="K25" s="94"/>
      <c r="L25" s="94"/>
      <c r="M25" s="94"/>
    </row>
    <row r="26" spans="1:13">
      <c r="A26" s="94" t="s">
        <v>43</v>
      </c>
      <c r="B26" s="94"/>
      <c r="C26" s="94"/>
      <c r="D26" s="94"/>
      <c r="E26" s="94"/>
      <c r="F26" s="94"/>
      <c r="G26" s="94"/>
      <c r="H26" s="94"/>
      <c r="I26" s="94"/>
      <c r="J26" s="94"/>
      <c r="K26" s="94"/>
      <c r="L26" s="94"/>
      <c r="M26" s="94"/>
    </row>
    <row r="27" spans="1:13">
      <c r="A27" s="93" t="s">
        <v>47</v>
      </c>
      <c r="B27" s="93"/>
      <c r="C27" s="93"/>
      <c r="D27" s="93"/>
      <c r="E27" s="93"/>
      <c r="F27" s="93"/>
      <c r="G27" s="93"/>
      <c r="H27" s="93"/>
      <c r="I27" s="93"/>
      <c r="J27" s="93"/>
      <c r="K27" s="93"/>
      <c r="L27" s="93"/>
      <c r="M27" s="93"/>
    </row>
    <row r="28" spans="1:13">
      <c r="A28" s="94" t="s">
        <v>48</v>
      </c>
      <c r="B28" s="94"/>
      <c r="C28" s="94"/>
      <c r="D28" s="94"/>
      <c r="E28" s="94"/>
      <c r="F28" s="94"/>
      <c r="G28" s="94"/>
      <c r="H28" s="94"/>
      <c r="I28" s="94"/>
      <c r="J28" s="94"/>
      <c r="K28" s="94"/>
      <c r="L28" s="94"/>
      <c r="M28" s="94"/>
    </row>
    <row r="29" spans="1:13" ht="44.25" customHeight="1">
      <c r="A29" s="91" t="s">
        <v>58</v>
      </c>
      <c r="B29" s="91"/>
      <c r="C29" s="91"/>
      <c r="D29" s="91"/>
      <c r="E29" s="91"/>
      <c r="F29" s="91"/>
      <c r="G29" s="91"/>
      <c r="H29" s="91"/>
      <c r="I29" s="91"/>
      <c r="J29" s="91"/>
      <c r="K29" s="91"/>
      <c r="L29" s="91"/>
      <c r="M29" s="91"/>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tabSelected="1" zoomScale="90" zoomScaleNormal="90" workbookViewId="0">
      <pane xSplit="3" ySplit="4" topLeftCell="D5" activePane="bottomRight" state="frozen"/>
      <selection pane="topRight" activeCell="C1" sqref="C1"/>
      <selection pane="bottomLeft" activeCell="A5" sqref="A5"/>
      <selection pane="bottomRight" activeCell="P96" sqref="P96"/>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1" t="s">
        <v>70</v>
      </c>
      <c r="B1" s="141"/>
      <c r="C1" s="141"/>
      <c r="D1" s="141"/>
      <c r="E1" s="141"/>
      <c r="F1" s="141"/>
      <c r="G1" s="141"/>
      <c r="H1" s="141"/>
      <c r="I1" s="141"/>
      <c r="J1" s="141"/>
      <c r="K1" s="141"/>
      <c r="L1" s="141"/>
      <c r="M1" s="141"/>
      <c r="N1" s="141"/>
      <c r="O1" s="141"/>
      <c r="P1" s="141"/>
      <c r="Q1" s="141"/>
      <c r="R1" s="141"/>
      <c r="S1" s="141"/>
    </row>
    <row r="2" spans="1:20" ht="16.5" customHeight="1">
      <c r="A2" s="144" t="s">
        <v>59</v>
      </c>
      <c r="B2" s="145"/>
      <c r="C2" s="145"/>
      <c r="D2" s="25">
        <v>43556</v>
      </c>
      <c r="E2" s="22"/>
      <c r="F2" s="22"/>
      <c r="G2" s="22"/>
      <c r="H2" s="22"/>
      <c r="I2" s="22"/>
      <c r="J2" s="22"/>
      <c r="K2" s="22"/>
      <c r="L2" s="22"/>
      <c r="M2" s="22"/>
      <c r="N2" s="22"/>
      <c r="O2" s="22"/>
      <c r="P2" s="22"/>
      <c r="Q2" s="22"/>
      <c r="R2" s="22"/>
      <c r="S2" s="22"/>
    </row>
    <row r="3" spans="1:20" ht="24" customHeight="1">
      <c r="A3" s="146" t="s">
        <v>14</v>
      </c>
      <c r="B3" s="142" t="s">
        <v>61</v>
      </c>
      <c r="C3" s="147" t="s">
        <v>7</v>
      </c>
      <c r="D3" s="147" t="s">
        <v>55</v>
      </c>
      <c r="E3" s="147" t="s">
        <v>16</v>
      </c>
      <c r="F3" s="148" t="s">
        <v>17</v>
      </c>
      <c r="G3" s="147" t="s">
        <v>8</v>
      </c>
      <c r="H3" s="147"/>
      <c r="I3" s="147"/>
      <c r="J3" s="147" t="s">
        <v>31</v>
      </c>
      <c r="K3" s="142" t="s">
        <v>33</v>
      </c>
      <c r="L3" s="142" t="s">
        <v>50</v>
      </c>
      <c r="M3" s="142" t="s">
        <v>51</v>
      </c>
      <c r="N3" s="142" t="s">
        <v>34</v>
      </c>
      <c r="O3" s="142" t="s">
        <v>35</v>
      </c>
      <c r="P3" s="146" t="s">
        <v>54</v>
      </c>
      <c r="Q3" s="147" t="s">
        <v>52</v>
      </c>
      <c r="R3" s="147" t="s">
        <v>32</v>
      </c>
      <c r="S3" s="147" t="s">
        <v>53</v>
      </c>
      <c r="T3" s="147" t="s">
        <v>13</v>
      </c>
    </row>
    <row r="4" spans="1:20" ht="25.5" customHeight="1">
      <c r="A4" s="146"/>
      <c r="B4" s="149"/>
      <c r="C4" s="147"/>
      <c r="D4" s="147"/>
      <c r="E4" s="147"/>
      <c r="F4" s="148"/>
      <c r="G4" s="15" t="s">
        <v>9</v>
      </c>
      <c r="H4" s="15" t="s">
        <v>10</v>
      </c>
      <c r="I4" s="11" t="s">
        <v>11</v>
      </c>
      <c r="J4" s="147"/>
      <c r="K4" s="143"/>
      <c r="L4" s="143"/>
      <c r="M4" s="143"/>
      <c r="N4" s="143"/>
      <c r="O4" s="143"/>
      <c r="P4" s="146"/>
      <c r="Q4" s="146"/>
      <c r="R4" s="147"/>
      <c r="S4" s="147"/>
      <c r="T4" s="147"/>
    </row>
    <row r="5" spans="1:20">
      <c r="A5" s="4">
        <v>1</v>
      </c>
      <c r="B5" s="60" t="s">
        <v>62</v>
      </c>
      <c r="C5" s="60" t="s">
        <v>202</v>
      </c>
      <c r="D5" s="60" t="s">
        <v>25</v>
      </c>
      <c r="E5" s="62"/>
      <c r="F5" s="62"/>
      <c r="G5" s="60">
        <v>51</v>
      </c>
      <c r="H5" s="60">
        <v>39</v>
      </c>
      <c r="I5" s="52">
        <f>SUM(G5:H5)</f>
        <v>90</v>
      </c>
      <c r="J5" s="60"/>
      <c r="K5" s="18" t="s">
        <v>198</v>
      </c>
      <c r="L5" s="18" t="s">
        <v>203</v>
      </c>
      <c r="M5" s="18">
        <v>9401451395</v>
      </c>
      <c r="N5" s="72" t="s">
        <v>710</v>
      </c>
      <c r="O5" s="73" t="s">
        <v>711</v>
      </c>
      <c r="P5" s="63" t="s">
        <v>204</v>
      </c>
      <c r="Q5" s="18" t="s">
        <v>211</v>
      </c>
      <c r="R5" s="18"/>
      <c r="S5" s="18" t="s">
        <v>91</v>
      </c>
      <c r="T5" s="18"/>
    </row>
    <row r="6" spans="1:20">
      <c r="A6" s="4">
        <v>2</v>
      </c>
      <c r="B6" s="60" t="s">
        <v>62</v>
      </c>
      <c r="C6" s="60" t="s">
        <v>206</v>
      </c>
      <c r="D6" s="60" t="s">
        <v>23</v>
      </c>
      <c r="E6" s="61">
        <v>190929</v>
      </c>
      <c r="F6" s="61"/>
      <c r="G6" s="60">
        <v>49</v>
      </c>
      <c r="H6" s="60">
        <v>41</v>
      </c>
      <c r="I6" s="52">
        <f t="shared" ref="I6:I9" si="0">SUM(G6:H6)</f>
        <v>90</v>
      </c>
      <c r="J6" s="62">
        <v>9678250695</v>
      </c>
      <c r="K6" s="18" t="s">
        <v>198</v>
      </c>
      <c r="L6" s="18" t="s">
        <v>207</v>
      </c>
      <c r="M6" s="18">
        <v>9401451395</v>
      </c>
      <c r="N6" s="74" t="s">
        <v>712</v>
      </c>
      <c r="O6" s="75" t="s">
        <v>713</v>
      </c>
      <c r="P6" s="63" t="s">
        <v>204</v>
      </c>
      <c r="Q6" s="18" t="s">
        <v>211</v>
      </c>
      <c r="R6" s="18"/>
      <c r="S6" s="18" t="s">
        <v>91</v>
      </c>
      <c r="T6" s="18"/>
    </row>
    <row r="7" spans="1:20">
      <c r="A7" s="4">
        <v>3</v>
      </c>
      <c r="B7" s="60" t="s">
        <v>62</v>
      </c>
      <c r="C7" s="60" t="s">
        <v>208</v>
      </c>
      <c r="D7" s="60" t="s">
        <v>23</v>
      </c>
      <c r="E7" s="61">
        <v>18100904904</v>
      </c>
      <c r="F7" s="61" t="s">
        <v>103</v>
      </c>
      <c r="G7" s="60">
        <v>62</v>
      </c>
      <c r="H7" s="60">
        <v>41</v>
      </c>
      <c r="I7" s="52">
        <f t="shared" si="0"/>
        <v>103</v>
      </c>
      <c r="J7" s="62">
        <v>9401502876</v>
      </c>
      <c r="K7" s="18" t="s">
        <v>201</v>
      </c>
      <c r="L7" s="18" t="s">
        <v>209</v>
      </c>
      <c r="M7" s="18">
        <v>9401451392</v>
      </c>
      <c r="N7" s="74" t="s">
        <v>714</v>
      </c>
      <c r="O7" s="75" t="s">
        <v>715</v>
      </c>
      <c r="P7" s="63" t="s">
        <v>210</v>
      </c>
      <c r="Q7" s="18" t="s">
        <v>214</v>
      </c>
      <c r="R7" s="18"/>
      <c r="S7" s="18" t="s">
        <v>91</v>
      </c>
      <c r="T7" s="18"/>
    </row>
    <row r="8" spans="1:20">
      <c r="A8" s="4">
        <v>4</v>
      </c>
      <c r="B8" s="60" t="s">
        <v>62</v>
      </c>
      <c r="C8" s="60" t="s">
        <v>212</v>
      </c>
      <c r="D8" s="60" t="s">
        <v>23</v>
      </c>
      <c r="E8" s="61">
        <v>18100904903</v>
      </c>
      <c r="F8" s="61" t="s">
        <v>103</v>
      </c>
      <c r="G8" s="60">
        <v>56</v>
      </c>
      <c r="H8" s="60">
        <v>45</v>
      </c>
      <c r="I8" s="52">
        <f t="shared" si="0"/>
        <v>101</v>
      </c>
      <c r="J8" s="62">
        <v>7896560326</v>
      </c>
      <c r="K8" s="18" t="s">
        <v>201</v>
      </c>
      <c r="L8" s="18" t="s">
        <v>209</v>
      </c>
      <c r="M8" s="18">
        <v>8876506676</v>
      </c>
      <c r="N8" s="74" t="s">
        <v>716</v>
      </c>
      <c r="O8" s="75" t="s">
        <v>717</v>
      </c>
      <c r="P8" s="63" t="s">
        <v>213</v>
      </c>
      <c r="Q8" s="18" t="s">
        <v>216</v>
      </c>
      <c r="R8" s="18"/>
      <c r="S8" s="18" t="s">
        <v>91</v>
      </c>
      <c r="T8" s="18"/>
    </row>
    <row r="9" spans="1:20">
      <c r="A9" s="4">
        <v>5</v>
      </c>
      <c r="B9" s="60" t="s">
        <v>62</v>
      </c>
      <c r="C9" s="60" t="s">
        <v>212</v>
      </c>
      <c r="D9" s="60" t="s">
        <v>23</v>
      </c>
      <c r="E9" s="61">
        <v>18100904903</v>
      </c>
      <c r="F9" s="61" t="s">
        <v>103</v>
      </c>
      <c r="G9" s="60">
        <v>67</v>
      </c>
      <c r="H9" s="60">
        <v>51</v>
      </c>
      <c r="I9" s="52">
        <f t="shared" si="0"/>
        <v>118</v>
      </c>
      <c r="J9" s="62">
        <v>7896560326</v>
      </c>
      <c r="K9" s="18" t="s">
        <v>201</v>
      </c>
      <c r="L9" s="18" t="s">
        <v>209</v>
      </c>
      <c r="M9" s="18">
        <v>9957719072</v>
      </c>
      <c r="N9" s="74" t="s">
        <v>718</v>
      </c>
      <c r="O9" s="75" t="s">
        <v>719</v>
      </c>
      <c r="P9" s="63" t="s">
        <v>213</v>
      </c>
      <c r="Q9" s="18" t="s">
        <v>216</v>
      </c>
      <c r="R9" s="18"/>
      <c r="S9" s="18" t="s">
        <v>91</v>
      </c>
      <c r="T9" s="18"/>
    </row>
    <row r="10" spans="1:20">
      <c r="A10" s="4">
        <v>6</v>
      </c>
      <c r="B10" s="60" t="s">
        <v>62</v>
      </c>
      <c r="C10" s="60" t="s">
        <v>222</v>
      </c>
      <c r="D10" s="60" t="s">
        <v>23</v>
      </c>
      <c r="E10" s="61">
        <v>18100905007</v>
      </c>
      <c r="F10" s="61" t="s">
        <v>103</v>
      </c>
      <c r="G10" s="60">
        <v>45</v>
      </c>
      <c r="H10" s="60">
        <v>45</v>
      </c>
      <c r="I10" s="52">
        <f t="shared" ref="I10:I73" si="1">SUM(G10:H10)</f>
        <v>90</v>
      </c>
      <c r="J10" s="62">
        <v>9678302116</v>
      </c>
      <c r="K10" s="18" t="s">
        <v>223</v>
      </c>
      <c r="L10" s="18" t="s">
        <v>224</v>
      </c>
      <c r="M10" s="18">
        <v>9957719072</v>
      </c>
      <c r="N10" s="74" t="s">
        <v>718</v>
      </c>
      <c r="O10" s="75" t="s">
        <v>720</v>
      </c>
      <c r="P10" s="63" t="s">
        <v>215</v>
      </c>
      <c r="Q10" s="18" t="s">
        <v>219</v>
      </c>
      <c r="R10" s="18"/>
      <c r="S10" s="18" t="s">
        <v>91</v>
      </c>
      <c r="T10" s="18"/>
    </row>
    <row r="11" spans="1:20">
      <c r="A11" s="4">
        <v>7</v>
      </c>
      <c r="B11" s="60" t="s">
        <v>62</v>
      </c>
      <c r="C11" s="60" t="s">
        <v>222</v>
      </c>
      <c r="D11" s="60" t="s">
        <v>23</v>
      </c>
      <c r="E11" s="61">
        <v>18100905007</v>
      </c>
      <c r="F11" s="61" t="s">
        <v>103</v>
      </c>
      <c r="G11" s="60">
        <v>50</v>
      </c>
      <c r="H11" s="60">
        <v>49</v>
      </c>
      <c r="I11" s="52">
        <f t="shared" si="1"/>
        <v>99</v>
      </c>
      <c r="J11" s="62">
        <v>9678302116</v>
      </c>
      <c r="K11" s="18" t="s">
        <v>223</v>
      </c>
      <c r="L11" s="18" t="s">
        <v>224</v>
      </c>
      <c r="M11" s="18">
        <v>9401451395</v>
      </c>
      <c r="N11" s="74" t="s">
        <v>721</v>
      </c>
      <c r="O11" s="75" t="s">
        <v>722</v>
      </c>
      <c r="P11" s="63" t="s">
        <v>217</v>
      </c>
      <c r="Q11" s="18" t="s">
        <v>237</v>
      </c>
      <c r="R11" s="18"/>
      <c r="S11" s="18" t="s">
        <v>91</v>
      </c>
      <c r="T11" s="18"/>
    </row>
    <row r="12" spans="1:20" s="49" customFormat="1" ht="27">
      <c r="A12" s="48">
        <v>8</v>
      </c>
      <c r="B12" s="60" t="s">
        <v>62</v>
      </c>
      <c r="C12" s="60" t="s">
        <v>227</v>
      </c>
      <c r="D12" s="60" t="s">
        <v>23</v>
      </c>
      <c r="E12" s="61">
        <v>18100905003</v>
      </c>
      <c r="F12" s="61" t="s">
        <v>103</v>
      </c>
      <c r="G12" s="60">
        <v>45</v>
      </c>
      <c r="H12" s="60">
        <v>42</v>
      </c>
      <c r="I12" s="52">
        <f t="shared" si="1"/>
        <v>87</v>
      </c>
      <c r="J12" s="62" t="s">
        <v>228</v>
      </c>
      <c r="K12" s="18" t="s">
        <v>223</v>
      </c>
      <c r="L12" s="18" t="s">
        <v>224</v>
      </c>
      <c r="M12" s="18">
        <v>9859463013</v>
      </c>
      <c r="N12" s="72" t="s">
        <v>723</v>
      </c>
      <c r="O12" s="76" t="s">
        <v>724</v>
      </c>
      <c r="P12" s="63" t="s">
        <v>218</v>
      </c>
      <c r="Q12" s="18" t="s">
        <v>205</v>
      </c>
      <c r="R12" s="18"/>
      <c r="S12" s="18" t="s">
        <v>91</v>
      </c>
      <c r="T12" s="18"/>
    </row>
    <row r="13" spans="1:20" ht="27">
      <c r="A13" s="4">
        <v>9</v>
      </c>
      <c r="B13" s="60" t="s">
        <v>62</v>
      </c>
      <c r="C13" s="60" t="s">
        <v>230</v>
      </c>
      <c r="D13" s="60" t="s">
        <v>23</v>
      </c>
      <c r="E13" s="61">
        <v>190934</v>
      </c>
      <c r="F13" s="61"/>
      <c r="G13" s="60">
        <v>49</v>
      </c>
      <c r="H13" s="60">
        <v>51</v>
      </c>
      <c r="I13" s="52">
        <f t="shared" si="1"/>
        <v>100</v>
      </c>
      <c r="J13" s="62">
        <v>9085654066</v>
      </c>
      <c r="K13" s="18" t="s">
        <v>231</v>
      </c>
      <c r="L13" s="18" t="s">
        <v>232</v>
      </c>
      <c r="M13" s="18">
        <v>9859463013</v>
      </c>
      <c r="N13" s="72" t="s">
        <v>725</v>
      </c>
      <c r="O13" s="77" t="s">
        <v>726</v>
      </c>
      <c r="P13" s="63" t="s">
        <v>221</v>
      </c>
      <c r="Q13" s="18" t="s">
        <v>211</v>
      </c>
      <c r="R13" s="18"/>
      <c r="S13" s="18" t="s">
        <v>91</v>
      </c>
      <c r="T13" s="18"/>
    </row>
    <row r="14" spans="1:20" ht="27">
      <c r="A14" s="4">
        <v>10</v>
      </c>
      <c r="B14" s="60" t="s">
        <v>62</v>
      </c>
      <c r="C14" s="60" t="s">
        <v>234</v>
      </c>
      <c r="D14" s="60" t="s">
        <v>23</v>
      </c>
      <c r="E14" s="61"/>
      <c r="F14" s="61"/>
      <c r="G14" s="60">
        <v>49</v>
      </c>
      <c r="H14" s="60">
        <v>57</v>
      </c>
      <c r="I14" s="52">
        <f t="shared" si="1"/>
        <v>106</v>
      </c>
      <c r="J14" s="62"/>
      <c r="K14" s="18" t="s">
        <v>235</v>
      </c>
      <c r="L14" s="18"/>
      <c r="M14" s="18">
        <v>8876506676</v>
      </c>
      <c r="N14" s="72" t="s">
        <v>727</v>
      </c>
      <c r="O14" s="77" t="s">
        <v>728</v>
      </c>
      <c r="P14" s="63" t="s">
        <v>225</v>
      </c>
      <c r="Q14" s="18" t="s">
        <v>214</v>
      </c>
      <c r="R14" s="18"/>
      <c r="S14" s="18" t="s">
        <v>91</v>
      </c>
      <c r="T14" s="18"/>
    </row>
    <row r="15" spans="1:20" ht="27">
      <c r="A15" s="4">
        <v>11</v>
      </c>
      <c r="B15" s="60" t="s">
        <v>62</v>
      </c>
      <c r="C15" s="60" t="s">
        <v>238</v>
      </c>
      <c r="D15" s="60" t="s">
        <v>25</v>
      </c>
      <c r="E15" s="61">
        <v>130507</v>
      </c>
      <c r="F15" s="61"/>
      <c r="G15" s="60">
        <v>41</v>
      </c>
      <c r="H15" s="60">
        <v>26</v>
      </c>
      <c r="I15" s="52">
        <f t="shared" si="1"/>
        <v>67</v>
      </c>
      <c r="J15" s="62">
        <v>9957956472</v>
      </c>
      <c r="K15" s="18" t="s">
        <v>239</v>
      </c>
      <c r="L15" s="18" t="s">
        <v>240</v>
      </c>
      <c r="M15" s="18">
        <v>8876506676</v>
      </c>
      <c r="N15" s="72" t="s">
        <v>729</v>
      </c>
      <c r="O15" s="78" t="s">
        <v>730</v>
      </c>
      <c r="P15" s="63" t="s">
        <v>226</v>
      </c>
      <c r="Q15" s="18" t="s">
        <v>216</v>
      </c>
      <c r="R15" s="18"/>
      <c r="S15" s="18" t="s">
        <v>91</v>
      </c>
      <c r="T15" s="18"/>
    </row>
    <row r="16" spans="1:20" ht="27">
      <c r="A16" s="4">
        <v>12</v>
      </c>
      <c r="B16" s="60" t="s">
        <v>62</v>
      </c>
      <c r="C16" s="60" t="s">
        <v>243</v>
      </c>
      <c r="D16" s="60" t="s">
        <v>25</v>
      </c>
      <c r="E16" s="61">
        <v>130720</v>
      </c>
      <c r="F16" s="61"/>
      <c r="G16" s="60">
        <v>41</v>
      </c>
      <c r="H16" s="60">
        <v>39</v>
      </c>
      <c r="I16" s="52">
        <f t="shared" si="1"/>
        <v>80</v>
      </c>
      <c r="J16" s="62">
        <v>7896263269</v>
      </c>
      <c r="K16" s="18" t="s">
        <v>198</v>
      </c>
      <c r="L16" s="18" t="s">
        <v>203</v>
      </c>
      <c r="M16" s="18">
        <v>8876506677</v>
      </c>
      <c r="N16" s="72" t="s">
        <v>731</v>
      </c>
      <c r="O16" s="77" t="s">
        <v>732</v>
      </c>
      <c r="P16" s="63" t="s">
        <v>229</v>
      </c>
      <c r="Q16" s="18" t="s">
        <v>219</v>
      </c>
      <c r="R16" s="18"/>
      <c r="S16" s="18" t="s">
        <v>91</v>
      </c>
      <c r="T16" s="18"/>
    </row>
    <row r="17" spans="1:20">
      <c r="A17" s="4">
        <v>13</v>
      </c>
      <c r="B17" s="60" t="s">
        <v>62</v>
      </c>
      <c r="C17" s="60" t="s">
        <v>245</v>
      </c>
      <c r="D17" s="60" t="s">
        <v>23</v>
      </c>
      <c r="E17" s="61">
        <v>18100906404</v>
      </c>
      <c r="F17" s="61" t="s">
        <v>103</v>
      </c>
      <c r="G17" s="60">
        <v>48</v>
      </c>
      <c r="H17" s="60">
        <v>60</v>
      </c>
      <c r="I17" s="52">
        <f t="shared" si="1"/>
        <v>108</v>
      </c>
      <c r="J17" s="62" t="s">
        <v>246</v>
      </c>
      <c r="K17" s="18" t="s">
        <v>265</v>
      </c>
      <c r="L17" s="18" t="s">
        <v>247</v>
      </c>
      <c r="M17" s="18">
        <v>8876506678</v>
      </c>
      <c r="N17" s="74" t="s">
        <v>733</v>
      </c>
      <c r="O17" s="75" t="s">
        <v>734</v>
      </c>
      <c r="P17" s="63" t="s">
        <v>233</v>
      </c>
      <c r="Q17" s="18" t="s">
        <v>237</v>
      </c>
      <c r="R17" s="18"/>
      <c r="S17" s="18" t="s">
        <v>91</v>
      </c>
      <c r="T17" s="18"/>
    </row>
    <row r="18" spans="1:20">
      <c r="A18" s="4">
        <v>14</v>
      </c>
      <c r="B18" s="60" t="s">
        <v>62</v>
      </c>
      <c r="C18" s="60" t="s">
        <v>249</v>
      </c>
      <c r="D18" s="60" t="s">
        <v>23</v>
      </c>
      <c r="E18" s="61"/>
      <c r="F18" s="61"/>
      <c r="G18" s="60">
        <v>49</v>
      </c>
      <c r="H18" s="60">
        <v>45</v>
      </c>
      <c r="I18" s="52">
        <f t="shared" si="1"/>
        <v>94</v>
      </c>
      <c r="J18" s="62">
        <v>9957805084</v>
      </c>
      <c r="K18" s="18" t="s">
        <v>265</v>
      </c>
      <c r="L18" s="18" t="s">
        <v>247</v>
      </c>
      <c r="M18" s="18">
        <v>9401451393</v>
      </c>
      <c r="N18" s="74" t="s">
        <v>735</v>
      </c>
      <c r="O18" s="75" t="s">
        <v>736</v>
      </c>
      <c r="P18" s="63" t="s">
        <v>236</v>
      </c>
      <c r="Q18" s="18" t="s">
        <v>211</v>
      </c>
      <c r="R18" s="18"/>
      <c r="S18" s="18" t="s">
        <v>91</v>
      </c>
      <c r="T18" s="18"/>
    </row>
    <row r="19" spans="1:20">
      <c r="A19" s="4">
        <v>15</v>
      </c>
      <c r="B19" s="60" t="s">
        <v>62</v>
      </c>
      <c r="C19" s="60" t="s">
        <v>249</v>
      </c>
      <c r="D19" s="60" t="s">
        <v>23</v>
      </c>
      <c r="E19" s="62"/>
      <c r="F19" s="62"/>
      <c r="G19" s="60">
        <v>39</v>
      </c>
      <c r="H19" s="60">
        <v>33</v>
      </c>
      <c r="I19" s="52">
        <f t="shared" si="1"/>
        <v>72</v>
      </c>
      <c r="J19" s="62">
        <v>9957805084</v>
      </c>
      <c r="K19" s="18" t="s">
        <v>265</v>
      </c>
      <c r="L19" s="18" t="s">
        <v>247</v>
      </c>
      <c r="M19" s="18">
        <v>8876506676</v>
      </c>
      <c r="N19" s="74" t="s">
        <v>737</v>
      </c>
      <c r="O19" s="75" t="s">
        <v>738</v>
      </c>
      <c r="P19" s="63" t="s">
        <v>241</v>
      </c>
      <c r="Q19" s="18" t="s">
        <v>214</v>
      </c>
      <c r="R19" s="18"/>
      <c r="S19" s="18" t="s">
        <v>91</v>
      </c>
      <c r="T19" s="18"/>
    </row>
    <row r="20" spans="1:20">
      <c r="A20" s="4">
        <v>16</v>
      </c>
      <c r="B20" s="60" t="s">
        <v>62</v>
      </c>
      <c r="C20" s="60" t="s">
        <v>252</v>
      </c>
      <c r="D20" s="18" t="s">
        <v>23</v>
      </c>
      <c r="E20" s="19"/>
      <c r="F20" s="18"/>
      <c r="G20" s="60">
        <v>70</v>
      </c>
      <c r="H20" s="60">
        <v>26</v>
      </c>
      <c r="I20" s="52">
        <f t="shared" si="1"/>
        <v>96</v>
      </c>
      <c r="J20" s="18">
        <v>9957858295</v>
      </c>
      <c r="K20" s="18" t="s">
        <v>416</v>
      </c>
      <c r="L20" s="18"/>
      <c r="M20" s="18">
        <v>9957719072</v>
      </c>
      <c r="N20" s="74" t="s">
        <v>739</v>
      </c>
      <c r="O20" s="75" t="s">
        <v>740</v>
      </c>
      <c r="P20" s="63" t="s">
        <v>242</v>
      </c>
      <c r="Q20" s="18" t="s">
        <v>216</v>
      </c>
      <c r="R20" s="18"/>
      <c r="S20" s="18" t="s">
        <v>91</v>
      </c>
      <c r="T20" s="18"/>
    </row>
    <row r="21" spans="1:20" ht="33">
      <c r="A21" s="4">
        <v>17</v>
      </c>
      <c r="B21" s="60" t="s">
        <v>62</v>
      </c>
      <c r="C21" s="18" t="s">
        <v>254</v>
      </c>
      <c r="D21" s="18" t="s">
        <v>23</v>
      </c>
      <c r="E21" s="19"/>
      <c r="F21" s="18"/>
      <c r="G21" s="60">
        <v>67</v>
      </c>
      <c r="H21" s="60">
        <v>77</v>
      </c>
      <c r="I21" s="52">
        <f t="shared" si="1"/>
        <v>144</v>
      </c>
      <c r="J21" s="18">
        <v>7896557835</v>
      </c>
      <c r="K21" s="18" t="s">
        <v>265</v>
      </c>
      <c r="L21" s="18" t="s">
        <v>247</v>
      </c>
      <c r="M21" s="18">
        <v>9957719073</v>
      </c>
      <c r="N21" s="74" t="s">
        <v>741</v>
      </c>
      <c r="O21" s="75" t="s">
        <v>742</v>
      </c>
      <c r="P21" s="63" t="s">
        <v>244</v>
      </c>
      <c r="Q21" s="18" t="s">
        <v>237</v>
      </c>
      <c r="R21" s="18"/>
      <c r="S21" s="18" t="s">
        <v>91</v>
      </c>
      <c r="T21" s="18"/>
    </row>
    <row r="22" spans="1:20" ht="33">
      <c r="A22" s="4">
        <v>18</v>
      </c>
      <c r="B22" s="60" t="s">
        <v>62</v>
      </c>
      <c r="C22" s="18" t="s">
        <v>254</v>
      </c>
      <c r="D22" s="18" t="s">
        <v>23</v>
      </c>
      <c r="E22" s="19"/>
      <c r="F22" s="18"/>
      <c r="G22" s="60">
        <v>51</v>
      </c>
      <c r="H22" s="60">
        <v>33</v>
      </c>
      <c r="I22" s="52">
        <f t="shared" si="1"/>
        <v>84</v>
      </c>
      <c r="J22" s="18">
        <v>7896557835</v>
      </c>
      <c r="K22" s="18" t="s">
        <v>265</v>
      </c>
      <c r="L22" s="18" t="s">
        <v>247</v>
      </c>
      <c r="M22" s="18">
        <v>9957719074</v>
      </c>
      <c r="N22" s="74" t="s">
        <v>743</v>
      </c>
      <c r="O22" s="75" t="s">
        <v>744</v>
      </c>
      <c r="P22" s="63" t="s">
        <v>248</v>
      </c>
      <c r="Q22" s="18" t="s">
        <v>205</v>
      </c>
      <c r="R22" s="18"/>
      <c r="S22" s="18" t="s">
        <v>91</v>
      </c>
      <c r="T22" s="18"/>
    </row>
    <row r="23" spans="1:20">
      <c r="A23" s="4">
        <v>19</v>
      </c>
      <c r="B23" s="60" t="s">
        <v>62</v>
      </c>
      <c r="C23" s="18" t="s">
        <v>257</v>
      </c>
      <c r="D23" s="18" t="s">
        <v>23</v>
      </c>
      <c r="E23" s="19"/>
      <c r="F23" s="18"/>
      <c r="G23" s="60">
        <v>26</v>
      </c>
      <c r="H23" s="60">
        <v>41</v>
      </c>
      <c r="I23" s="52">
        <f t="shared" si="1"/>
        <v>67</v>
      </c>
      <c r="J23" s="18">
        <v>8486317572</v>
      </c>
      <c r="K23" s="18" t="s">
        <v>201</v>
      </c>
      <c r="L23" s="18"/>
      <c r="M23" s="18">
        <v>9957719075</v>
      </c>
      <c r="N23" s="74" t="s">
        <v>745</v>
      </c>
      <c r="O23" s="75" t="s">
        <v>746</v>
      </c>
      <c r="P23" s="63" t="s">
        <v>250</v>
      </c>
      <c r="Q23" s="18" t="s">
        <v>211</v>
      </c>
      <c r="R23" s="18"/>
      <c r="S23" s="18" t="s">
        <v>91</v>
      </c>
      <c r="T23" s="18"/>
    </row>
    <row r="24" spans="1:20">
      <c r="A24" s="4">
        <v>20</v>
      </c>
      <c r="B24" s="60" t="s">
        <v>62</v>
      </c>
      <c r="C24" s="18" t="s">
        <v>259</v>
      </c>
      <c r="D24" s="18" t="s">
        <v>23</v>
      </c>
      <c r="E24" s="19"/>
      <c r="F24" s="18"/>
      <c r="G24" s="60">
        <v>39</v>
      </c>
      <c r="H24" s="60">
        <v>41</v>
      </c>
      <c r="I24" s="52">
        <f t="shared" si="1"/>
        <v>80</v>
      </c>
      <c r="J24" s="18">
        <v>8486483634</v>
      </c>
      <c r="K24" s="18" t="s">
        <v>263</v>
      </c>
      <c r="L24" s="18"/>
      <c r="M24" s="18">
        <v>8876506676</v>
      </c>
      <c r="N24" s="74" t="s">
        <v>747</v>
      </c>
      <c r="O24" s="79">
        <v>9957167954</v>
      </c>
      <c r="P24" s="63" t="s">
        <v>251</v>
      </c>
      <c r="Q24" s="18" t="s">
        <v>214</v>
      </c>
      <c r="R24" s="18"/>
      <c r="S24" s="18" t="s">
        <v>91</v>
      </c>
      <c r="T24" s="18"/>
    </row>
    <row r="25" spans="1:20">
      <c r="A25" s="4">
        <v>21</v>
      </c>
      <c r="B25" s="60" t="s">
        <v>62</v>
      </c>
      <c r="C25" s="18" t="s">
        <v>261</v>
      </c>
      <c r="D25" s="18" t="s">
        <v>23</v>
      </c>
      <c r="E25" s="19"/>
      <c r="F25" s="18"/>
      <c r="G25" s="60">
        <v>33</v>
      </c>
      <c r="H25" s="60">
        <v>51</v>
      </c>
      <c r="I25" s="52">
        <f t="shared" si="1"/>
        <v>84</v>
      </c>
      <c r="J25" s="18">
        <v>9678359253</v>
      </c>
      <c r="K25" s="18" t="s">
        <v>263</v>
      </c>
      <c r="L25" s="18"/>
      <c r="M25" s="18">
        <v>8876506677</v>
      </c>
      <c r="N25" s="80" t="s">
        <v>741</v>
      </c>
      <c r="O25" s="77" t="s">
        <v>748</v>
      </c>
      <c r="P25" s="63" t="s">
        <v>253</v>
      </c>
      <c r="Q25" s="18" t="s">
        <v>216</v>
      </c>
      <c r="R25" s="18"/>
      <c r="S25" s="18" t="s">
        <v>91</v>
      </c>
      <c r="T25" s="18"/>
    </row>
    <row r="26" spans="1:20" ht="33">
      <c r="A26" s="4">
        <v>22</v>
      </c>
      <c r="B26" s="60" t="s">
        <v>62</v>
      </c>
      <c r="C26" s="60" t="s">
        <v>681</v>
      </c>
      <c r="D26" s="60" t="s">
        <v>23</v>
      </c>
      <c r="E26" s="61"/>
      <c r="F26" s="61"/>
      <c r="G26" s="60">
        <v>39</v>
      </c>
      <c r="H26" s="60">
        <v>33</v>
      </c>
      <c r="I26" s="52">
        <f t="shared" si="1"/>
        <v>72</v>
      </c>
      <c r="J26" s="18"/>
      <c r="K26" s="18" t="s">
        <v>312</v>
      </c>
      <c r="L26" s="18" t="s">
        <v>313</v>
      </c>
      <c r="M26" s="18">
        <v>8876506678</v>
      </c>
      <c r="N26" s="74" t="s">
        <v>749</v>
      </c>
      <c r="O26" s="75" t="s">
        <v>750</v>
      </c>
      <c r="P26" s="65" t="s">
        <v>255</v>
      </c>
      <c r="Q26" s="66" t="s">
        <v>219</v>
      </c>
      <c r="R26" s="18"/>
      <c r="S26" s="18" t="s">
        <v>91</v>
      </c>
      <c r="T26" s="18"/>
    </row>
    <row r="27" spans="1:20">
      <c r="A27" s="4">
        <v>23</v>
      </c>
      <c r="B27" s="60" t="s">
        <v>62</v>
      </c>
      <c r="C27" s="60" t="s">
        <v>680</v>
      </c>
      <c r="D27" s="60" t="s">
        <v>23</v>
      </c>
      <c r="E27" s="61">
        <v>191025</v>
      </c>
      <c r="F27" s="61"/>
      <c r="G27" s="60">
        <v>45</v>
      </c>
      <c r="H27" s="60">
        <v>70</v>
      </c>
      <c r="I27" s="52">
        <f t="shared" si="1"/>
        <v>115</v>
      </c>
      <c r="J27" s="62">
        <v>8486329979</v>
      </c>
      <c r="K27" s="18" t="s">
        <v>709</v>
      </c>
      <c r="L27" s="18"/>
      <c r="M27" s="18">
        <v>8876506679</v>
      </c>
      <c r="N27" s="74" t="s">
        <v>751</v>
      </c>
      <c r="O27" s="75" t="s">
        <v>752</v>
      </c>
      <c r="P27" s="65" t="s">
        <v>256</v>
      </c>
      <c r="Q27" s="66" t="s">
        <v>237</v>
      </c>
      <c r="R27" s="18"/>
      <c r="S27" s="18" t="s">
        <v>91</v>
      </c>
      <c r="T27" s="18"/>
    </row>
    <row r="28" spans="1:20">
      <c r="A28" s="4">
        <v>24</v>
      </c>
      <c r="B28" s="60" t="s">
        <v>62</v>
      </c>
      <c r="C28" s="60" t="s">
        <v>266</v>
      </c>
      <c r="D28" s="60" t="s">
        <v>23</v>
      </c>
      <c r="E28" s="61">
        <v>190932</v>
      </c>
      <c r="F28" s="61"/>
      <c r="G28" s="60">
        <v>49</v>
      </c>
      <c r="H28" s="60">
        <v>59</v>
      </c>
      <c r="I28" s="52">
        <f t="shared" si="1"/>
        <v>108</v>
      </c>
      <c r="J28" s="62">
        <v>9085653927</v>
      </c>
      <c r="K28" s="18" t="s">
        <v>235</v>
      </c>
      <c r="L28" s="18"/>
      <c r="M28" s="18">
        <v>8876506680</v>
      </c>
      <c r="N28" s="74" t="s">
        <v>753</v>
      </c>
      <c r="O28" s="77" t="s">
        <v>754</v>
      </c>
      <c r="P28" s="65" t="s">
        <v>258</v>
      </c>
      <c r="Q28" s="66" t="s">
        <v>205</v>
      </c>
      <c r="R28" s="18"/>
      <c r="S28" s="18" t="s">
        <v>91</v>
      </c>
      <c r="T28" s="18"/>
    </row>
    <row r="29" spans="1:20">
      <c r="A29" s="4">
        <v>25</v>
      </c>
      <c r="B29" s="60" t="s">
        <v>62</v>
      </c>
      <c r="C29" s="60" t="s">
        <v>264</v>
      </c>
      <c r="D29" s="60" t="s">
        <v>25</v>
      </c>
      <c r="E29" s="61">
        <v>191025</v>
      </c>
      <c r="F29" s="61"/>
      <c r="G29" s="60">
        <v>33</v>
      </c>
      <c r="H29" s="60">
        <v>51</v>
      </c>
      <c r="I29" s="52">
        <f t="shared" si="1"/>
        <v>84</v>
      </c>
      <c r="J29" s="62">
        <v>8486329979</v>
      </c>
      <c r="K29" s="18" t="s">
        <v>265</v>
      </c>
      <c r="L29" s="18"/>
      <c r="M29" s="18">
        <v>8876506676</v>
      </c>
      <c r="N29" s="72" t="s">
        <v>710</v>
      </c>
      <c r="O29" s="73" t="s">
        <v>711</v>
      </c>
      <c r="P29" s="65" t="s">
        <v>260</v>
      </c>
      <c r="Q29" s="66" t="s">
        <v>211</v>
      </c>
      <c r="R29" s="18"/>
      <c r="S29" s="18" t="s">
        <v>91</v>
      </c>
      <c r="T29" s="18"/>
    </row>
    <row r="30" spans="1:20">
      <c r="A30" s="4">
        <v>26</v>
      </c>
      <c r="B30" s="60" t="s">
        <v>63</v>
      </c>
      <c r="C30" s="60" t="s">
        <v>267</v>
      </c>
      <c r="D30" s="60" t="s">
        <v>25</v>
      </c>
      <c r="E30" s="61">
        <v>130227</v>
      </c>
      <c r="F30" s="61"/>
      <c r="G30" s="60">
        <v>43</v>
      </c>
      <c r="H30" s="60">
        <v>51</v>
      </c>
      <c r="I30" s="52">
        <f t="shared" si="1"/>
        <v>94</v>
      </c>
      <c r="J30" s="62">
        <v>9957073838</v>
      </c>
      <c r="K30" s="18" t="s">
        <v>268</v>
      </c>
      <c r="L30" s="18" t="s">
        <v>269</v>
      </c>
      <c r="M30" s="18">
        <v>9435667298</v>
      </c>
      <c r="N30" s="74" t="s">
        <v>712</v>
      </c>
      <c r="O30" s="75" t="s">
        <v>713</v>
      </c>
      <c r="P30" s="63" t="s">
        <v>204</v>
      </c>
      <c r="Q30" s="66" t="s">
        <v>211</v>
      </c>
      <c r="R30" s="18"/>
      <c r="S30" s="18" t="s">
        <v>91</v>
      </c>
      <c r="T30" s="18"/>
    </row>
    <row r="31" spans="1:20">
      <c r="A31" s="4">
        <v>27</v>
      </c>
      <c r="B31" s="60" t="s">
        <v>63</v>
      </c>
      <c r="C31" s="60" t="s">
        <v>679</v>
      </c>
      <c r="D31" s="60" t="s">
        <v>23</v>
      </c>
      <c r="E31" s="61">
        <v>130207</v>
      </c>
      <c r="F31" s="61"/>
      <c r="G31" s="60">
        <v>90</v>
      </c>
      <c r="H31" s="60">
        <v>85</v>
      </c>
      <c r="I31" s="52">
        <f t="shared" si="1"/>
        <v>175</v>
      </c>
      <c r="J31" s="62">
        <v>9854866307</v>
      </c>
      <c r="K31" s="18" t="s">
        <v>268</v>
      </c>
      <c r="L31" s="18" t="s">
        <v>269</v>
      </c>
      <c r="M31" s="18">
        <v>9435667298</v>
      </c>
      <c r="N31" s="74" t="s">
        <v>714</v>
      </c>
      <c r="O31" s="75" t="s">
        <v>715</v>
      </c>
      <c r="P31" s="63" t="s">
        <v>204</v>
      </c>
      <c r="Q31" s="18" t="s">
        <v>211</v>
      </c>
      <c r="R31" s="18"/>
      <c r="S31" s="18" t="s">
        <v>91</v>
      </c>
      <c r="T31" s="18"/>
    </row>
    <row r="32" spans="1:20">
      <c r="A32" s="4">
        <v>28</v>
      </c>
      <c r="B32" s="60" t="s">
        <v>63</v>
      </c>
      <c r="C32" s="60" t="s">
        <v>270</v>
      </c>
      <c r="D32" s="60" t="s">
        <v>25</v>
      </c>
      <c r="E32" s="61">
        <v>130219</v>
      </c>
      <c r="F32" s="61"/>
      <c r="G32" s="60">
        <v>44</v>
      </c>
      <c r="H32" s="60">
        <v>57</v>
      </c>
      <c r="I32" s="52">
        <f t="shared" si="1"/>
        <v>101</v>
      </c>
      <c r="J32" s="62">
        <v>7399353811</v>
      </c>
      <c r="K32" s="18" t="s">
        <v>268</v>
      </c>
      <c r="L32" s="18" t="s">
        <v>271</v>
      </c>
      <c r="M32" s="18">
        <v>8876506676</v>
      </c>
      <c r="N32" s="74" t="s">
        <v>716</v>
      </c>
      <c r="O32" s="75" t="s">
        <v>717</v>
      </c>
      <c r="P32" s="63" t="s">
        <v>210</v>
      </c>
      <c r="Q32" s="18" t="s">
        <v>214</v>
      </c>
      <c r="R32" s="18"/>
      <c r="S32" s="18" t="s">
        <v>91</v>
      </c>
      <c r="T32" s="18"/>
    </row>
    <row r="33" spans="1:20">
      <c r="A33" s="4">
        <v>29</v>
      </c>
      <c r="B33" s="60" t="s">
        <v>63</v>
      </c>
      <c r="C33" s="60" t="s">
        <v>678</v>
      </c>
      <c r="D33" s="60" t="s">
        <v>23</v>
      </c>
      <c r="E33" s="61">
        <v>130219</v>
      </c>
      <c r="F33" s="61"/>
      <c r="G33" s="60">
        <v>45</v>
      </c>
      <c r="H33" s="60">
        <v>26</v>
      </c>
      <c r="I33" s="52">
        <f t="shared" si="1"/>
        <v>71</v>
      </c>
      <c r="J33" s="62">
        <v>7399353811</v>
      </c>
      <c r="K33" s="18" t="s">
        <v>268</v>
      </c>
      <c r="L33" s="18" t="s">
        <v>271</v>
      </c>
      <c r="M33" s="18">
        <v>8317346054</v>
      </c>
      <c r="N33" s="74" t="s">
        <v>718</v>
      </c>
      <c r="O33" s="75" t="s">
        <v>719</v>
      </c>
      <c r="P33" s="63" t="s">
        <v>210</v>
      </c>
      <c r="Q33" s="18" t="s">
        <v>214</v>
      </c>
      <c r="R33" s="18"/>
      <c r="S33" s="18" t="s">
        <v>91</v>
      </c>
      <c r="T33" s="18"/>
    </row>
    <row r="34" spans="1:20">
      <c r="A34" s="4">
        <v>30</v>
      </c>
      <c r="B34" s="60" t="s">
        <v>63</v>
      </c>
      <c r="C34" s="60" t="s">
        <v>272</v>
      </c>
      <c r="D34" s="60" t="s">
        <v>23</v>
      </c>
      <c r="E34" s="62">
        <v>18100900403</v>
      </c>
      <c r="F34" s="62" t="s">
        <v>103</v>
      </c>
      <c r="G34" s="60">
        <v>51</v>
      </c>
      <c r="H34" s="60">
        <v>39</v>
      </c>
      <c r="I34" s="52">
        <f t="shared" si="1"/>
        <v>90</v>
      </c>
      <c r="J34" s="62">
        <v>9706988693</v>
      </c>
      <c r="K34" s="18" t="s">
        <v>273</v>
      </c>
      <c r="L34" s="18" t="s">
        <v>274</v>
      </c>
      <c r="M34" s="18">
        <v>9435667298</v>
      </c>
      <c r="N34" s="74" t="s">
        <v>718</v>
      </c>
      <c r="O34" s="75" t="s">
        <v>720</v>
      </c>
      <c r="P34" s="63" t="s">
        <v>213</v>
      </c>
      <c r="Q34" s="18" t="s">
        <v>216</v>
      </c>
      <c r="R34" s="18"/>
      <c r="S34" s="18" t="s">
        <v>91</v>
      </c>
      <c r="T34" s="18"/>
    </row>
    <row r="35" spans="1:20">
      <c r="A35" s="4">
        <v>31</v>
      </c>
      <c r="B35" s="60" t="s">
        <v>63</v>
      </c>
      <c r="C35" s="60" t="s">
        <v>275</v>
      </c>
      <c r="D35" s="60" t="s">
        <v>23</v>
      </c>
      <c r="E35" s="62">
        <v>18100903701</v>
      </c>
      <c r="F35" s="62" t="s">
        <v>103</v>
      </c>
      <c r="G35" s="60">
        <v>49</v>
      </c>
      <c r="H35" s="60">
        <v>41</v>
      </c>
      <c r="I35" s="52">
        <f t="shared" si="1"/>
        <v>90</v>
      </c>
      <c r="J35" s="62">
        <v>9531001236</v>
      </c>
      <c r="K35" s="18" t="s">
        <v>161</v>
      </c>
      <c r="L35" s="18" t="s">
        <v>209</v>
      </c>
      <c r="M35" s="18">
        <v>8876506676</v>
      </c>
      <c r="N35" s="74" t="s">
        <v>721</v>
      </c>
      <c r="O35" s="75" t="s">
        <v>722</v>
      </c>
      <c r="P35" s="63" t="s">
        <v>215</v>
      </c>
      <c r="Q35" s="18" t="s">
        <v>219</v>
      </c>
      <c r="R35" s="18"/>
      <c r="S35" s="18" t="s">
        <v>91</v>
      </c>
      <c r="T35" s="18"/>
    </row>
    <row r="36" spans="1:20" ht="27">
      <c r="A36" s="4">
        <v>32</v>
      </c>
      <c r="B36" s="60" t="s">
        <v>63</v>
      </c>
      <c r="C36" s="60" t="s">
        <v>276</v>
      </c>
      <c r="D36" s="60" t="s">
        <v>23</v>
      </c>
      <c r="E36" s="62">
        <v>18100903513</v>
      </c>
      <c r="F36" s="62" t="s">
        <v>89</v>
      </c>
      <c r="G36" s="60">
        <v>41</v>
      </c>
      <c r="H36" s="60">
        <v>41</v>
      </c>
      <c r="I36" s="52">
        <f t="shared" si="1"/>
        <v>82</v>
      </c>
      <c r="J36" s="62">
        <v>9435733365</v>
      </c>
      <c r="K36" s="18" t="s">
        <v>277</v>
      </c>
      <c r="L36" s="18" t="s">
        <v>278</v>
      </c>
      <c r="M36" s="18">
        <v>9435667298</v>
      </c>
      <c r="N36" s="72" t="s">
        <v>723</v>
      </c>
      <c r="O36" s="76" t="s">
        <v>724</v>
      </c>
      <c r="P36" s="63" t="s">
        <v>215</v>
      </c>
      <c r="Q36" s="18" t="s">
        <v>219</v>
      </c>
      <c r="R36" s="18"/>
      <c r="S36" s="18" t="s">
        <v>91</v>
      </c>
      <c r="T36" s="18"/>
    </row>
    <row r="37" spans="1:20" ht="27">
      <c r="A37" s="4">
        <v>33</v>
      </c>
      <c r="B37" s="60" t="s">
        <v>63</v>
      </c>
      <c r="C37" s="60" t="s">
        <v>279</v>
      </c>
      <c r="D37" s="60" t="s">
        <v>23</v>
      </c>
      <c r="E37" s="62">
        <v>18100905901</v>
      </c>
      <c r="F37" s="62" t="s">
        <v>103</v>
      </c>
      <c r="G37" s="60">
        <v>41</v>
      </c>
      <c r="H37" s="60">
        <v>41</v>
      </c>
      <c r="I37" s="52">
        <f t="shared" si="1"/>
        <v>82</v>
      </c>
      <c r="J37" s="62">
        <v>9706971901</v>
      </c>
      <c r="K37" s="18" t="s">
        <v>268</v>
      </c>
      <c r="L37" s="18" t="s">
        <v>269</v>
      </c>
      <c r="M37" s="18">
        <v>8876506676</v>
      </c>
      <c r="N37" s="72" t="s">
        <v>725</v>
      </c>
      <c r="O37" s="77" t="s">
        <v>726</v>
      </c>
      <c r="P37" s="63" t="s">
        <v>217</v>
      </c>
      <c r="Q37" s="18" t="s">
        <v>237</v>
      </c>
      <c r="R37" s="18"/>
      <c r="S37" s="18" t="s">
        <v>91</v>
      </c>
      <c r="T37" s="18"/>
    </row>
    <row r="38" spans="1:20" ht="33">
      <c r="A38" s="4">
        <v>34</v>
      </c>
      <c r="B38" s="60" t="s">
        <v>63</v>
      </c>
      <c r="C38" s="60" t="s">
        <v>280</v>
      </c>
      <c r="D38" s="60" t="s">
        <v>23</v>
      </c>
      <c r="E38" s="62">
        <v>18100900203</v>
      </c>
      <c r="F38" s="62" t="s">
        <v>103</v>
      </c>
      <c r="G38" s="60">
        <v>26</v>
      </c>
      <c r="H38" s="60">
        <v>26</v>
      </c>
      <c r="I38" s="52">
        <f t="shared" si="1"/>
        <v>52</v>
      </c>
      <c r="J38" s="62" t="s">
        <v>281</v>
      </c>
      <c r="K38" s="18" t="s">
        <v>133</v>
      </c>
      <c r="L38" s="18" t="s">
        <v>282</v>
      </c>
      <c r="M38" s="18">
        <v>8317346054</v>
      </c>
      <c r="N38" s="72" t="s">
        <v>727</v>
      </c>
      <c r="O38" s="77" t="s">
        <v>728</v>
      </c>
      <c r="P38" s="63" t="s">
        <v>217</v>
      </c>
      <c r="Q38" s="18" t="s">
        <v>237</v>
      </c>
      <c r="R38" s="18"/>
      <c r="S38" s="18" t="s">
        <v>91</v>
      </c>
      <c r="T38" s="18"/>
    </row>
    <row r="39" spans="1:20" ht="33">
      <c r="A39" s="4">
        <v>35</v>
      </c>
      <c r="B39" s="60" t="s">
        <v>63</v>
      </c>
      <c r="C39" s="60" t="s">
        <v>283</v>
      </c>
      <c r="D39" s="60" t="s">
        <v>23</v>
      </c>
      <c r="E39" s="62">
        <v>18100900307</v>
      </c>
      <c r="F39" s="62" t="s">
        <v>103</v>
      </c>
      <c r="G39" s="60">
        <v>41</v>
      </c>
      <c r="H39" s="60">
        <v>33</v>
      </c>
      <c r="I39" s="52">
        <f t="shared" si="1"/>
        <v>74</v>
      </c>
      <c r="J39" s="62">
        <v>8876837555</v>
      </c>
      <c r="K39" s="18" t="s">
        <v>133</v>
      </c>
      <c r="L39" s="18" t="s">
        <v>282</v>
      </c>
      <c r="M39" s="18">
        <v>9435667298</v>
      </c>
      <c r="N39" s="72" t="s">
        <v>729</v>
      </c>
      <c r="O39" s="78" t="s">
        <v>730</v>
      </c>
      <c r="P39" s="63" t="s">
        <v>218</v>
      </c>
      <c r="Q39" s="18" t="s">
        <v>205</v>
      </c>
      <c r="R39" s="18"/>
      <c r="S39" s="18" t="s">
        <v>91</v>
      </c>
      <c r="T39" s="18"/>
    </row>
    <row r="40" spans="1:20" ht="33">
      <c r="A40" s="4">
        <v>36</v>
      </c>
      <c r="B40" s="60" t="s">
        <v>63</v>
      </c>
      <c r="C40" s="60" t="s">
        <v>284</v>
      </c>
      <c r="D40" s="60" t="s">
        <v>23</v>
      </c>
      <c r="E40" s="62">
        <v>18100900301</v>
      </c>
      <c r="F40" s="62" t="s">
        <v>103</v>
      </c>
      <c r="G40" s="60">
        <v>86</v>
      </c>
      <c r="H40" s="60">
        <v>26</v>
      </c>
      <c r="I40" s="52">
        <f t="shared" si="1"/>
        <v>112</v>
      </c>
      <c r="J40" s="62" t="s">
        <v>285</v>
      </c>
      <c r="K40" s="18" t="s">
        <v>133</v>
      </c>
      <c r="L40" s="18" t="s">
        <v>282</v>
      </c>
      <c r="M40" s="18">
        <v>8876506676</v>
      </c>
      <c r="N40" s="72" t="s">
        <v>731</v>
      </c>
      <c r="O40" s="77" t="s">
        <v>732</v>
      </c>
      <c r="P40" s="63" t="s">
        <v>218</v>
      </c>
      <c r="Q40" s="18" t="s">
        <v>205</v>
      </c>
      <c r="R40" s="18"/>
      <c r="S40" s="18" t="s">
        <v>91</v>
      </c>
      <c r="T40" s="18"/>
    </row>
    <row r="41" spans="1:20">
      <c r="A41" s="4">
        <v>37</v>
      </c>
      <c r="B41" s="60" t="s">
        <v>63</v>
      </c>
      <c r="C41" s="60" t="s">
        <v>286</v>
      </c>
      <c r="D41" s="60" t="s">
        <v>23</v>
      </c>
      <c r="E41" s="62">
        <v>18100905306</v>
      </c>
      <c r="F41" s="62" t="s">
        <v>103</v>
      </c>
      <c r="G41" s="60">
        <v>42</v>
      </c>
      <c r="H41" s="60">
        <v>39</v>
      </c>
      <c r="I41" s="52">
        <f t="shared" si="1"/>
        <v>81</v>
      </c>
      <c r="J41" s="62" t="s">
        <v>287</v>
      </c>
      <c r="K41" s="18" t="s">
        <v>288</v>
      </c>
      <c r="L41" s="18" t="s">
        <v>289</v>
      </c>
      <c r="M41" s="18">
        <v>9435667298</v>
      </c>
      <c r="N41" s="74" t="s">
        <v>733</v>
      </c>
      <c r="O41" s="75" t="s">
        <v>734</v>
      </c>
      <c r="P41" s="63" t="s">
        <v>221</v>
      </c>
      <c r="Q41" s="18" t="s">
        <v>211</v>
      </c>
      <c r="R41" s="18"/>
      <c r="S41" s="18" t="s">
        <v>91</v>
      </c>
      <c r="T41" s="18"/>
    </row>
    <row r="42" spans="1:20" ht="33">
      <c r="A42" s="4">
        <v>38</v>
      </c>
      <c r="B42" s="60" t="s">
        <v>63</v>
      </c>
      <c r="C42" s="60" t="s">
        <v>290</v>
      </c>
      <c r="D42" s="60" t="s">
        <v>23</v>
      </c>
      <c r="E42" s="62">
        <v>18100903904</v>
      </c>
      <c r="F42" s="62" t="s">
        <v>103</v>
      </c>
      <c r="G42" s="60">
        <v>49</v>
      </c>
      <c r="H42" s="60">
        <v>41</v>
      </c>
      <c r="I42" s="52">
        <f t="shared" si="1"/>
        <v>90</v>
      </c>
      <c r="J42" s="62" t="s">
        <v>291</v>
      </c>
      <c r="K42" s="18" t="s">
        <v>292</v>
      </c>
      <c r="L42" s="18" t="s">
        <v>293</v>
      </c>
      <c r="M42" s="18">
        <v>8876506676</v>
      </c>
      <c r="N42" s="74" t="s">
        <v>735</v>
      </c>
      <c r="O42" s="75" t="s">
        <v>736</v>
      </c>
      <c r="P42" s="63" t="s">
        <v>225</v>
      </c>
      <c r="Q42" s="18" t="s">
        <v>214</v>
      </c>
      <c r="R42" s="18"/>
      <c r="S42" s="18" t="s">
        <v>91</v>
      </c>
      <c r="T42" s="18"/>
    </row>
    <row r="43" spans="1:20" ht="33">
      <c r="A43" s="4">
        <v>39</v>
      </c>
      <c r="B43" s="60" t="s">
        <v>63</v>
      </c>
      <c r="C43" s="60" t="s">
        <v>294</v>
      </c>
      <c r="D43" s="60" t="s">
        <v>23</v>
      </c>
      <c r="E43" s="62">
        <v>18100903908</v>
      </c>
      <c r="F43" s="62" t="s">
        <v>103</v>
      </c>
      <c r="G43" s="60">
        <v>26</v>
      </c>
      <c r="H43" s="60">
        <v>26</v>
      </c>
      <c r="I43" s="52">
        <f t="shared" si="1"/>
        <v>52</v>
      </c>
      <c r="J43" s="62" t="s">
        <v>295</v>
      </c>
      <c r="K43" s="18" t="s">
        <v>292</v>
      </c>
      <c r="L43" s="18" t="s">
        <v>293</v>
      </c>
      <c r="M43" s="18">
        <v>8317346054</v>
      </c>
      <c r="N43" s="74" t="s">
        <v>737</v>
      </c>
      <c r="O43" s="75" t="s">
        <v>738</v>
      </c>
      <c r="P43" s="63" t="s">
        <v>226</v>
      </c>
      <c r="Q43" s="18" t="s">
        <v>216</v>
      </c>
      <c r="R43" s="18"/>
      <c r="S43" s="18" t="s">
        <v>91</v>
      </c>
      <c r="T43" s="18"/>
    </row>
    <row r="44" spans="1:20">
      <c r="A44" s="4">
        <v>40</v>
      </c>
      <c r="B44" s="60" t="s">
        <v>63</v>
      </c>
      <c r="C44" s="60" t="s">
        <v>296</v>
      </c>
      <c r="D44" s="60" t="s">
        <v>23</v>
      </c>
      <c r="E44" s="62">
        <v>18100906001</v>
      </c>
      <c r="F44" s="62" t="s">
        <v>103</v>
      </c>
      <c r="G44" s="60">
        <v>39</v>
      </c>
      <c r="H44" s="60">
        <v>39</v>
      </c>
      <c r="I44" s="52">
        <f t="shared" si="1"/>
        <v>78</v>
      </c>
      <c r="J44" s="62">
        <v>7399355177</v>
      </c>
      <c r="K44" s="18" t="s">
        <v>297</v>
      </c>
      <c r="L44" s="18" t="s">
        <v>298</v>
      </c>
      <c r="M44" s="18">
        <v>9435667298</v>
      </c>
      <c r="N44" s="74" t="s">
        <v>739</v>
      </c>
      <c r="O44" s="75" t="s">
        <v>740</v>
      </c>
      <c r="P44" s="63" t="s">
        <v>229</v>
      </c>
      <c r="Q44" s="18" t="s">
        <v>219</v>
      </c>
      <c r="R44" s="18"/>
      <c r="S44" s="18" t="s">
        <v>91</v>
      </c>
      <c r="T44" s="18"/>
    </row>
    <row r="45" spans="1:20">
      <c r="A45" s="4">
        <v>41</v>
      </c>
      <c r="B45" s="60" t="s">
        <v>63</v>
      </c>
      <c r="C45" s="60" t="s">
        <v>299</v>
      </c>
      <c r="D45" s="60" t="s">
        <v>23</v>
      </c>
      <c r="E45" s="62">
        <v>18100906004</v>
      </c>
      <c r="F45" s="62" t="s">
        <v>89</v>
      </c>
      <c r="G45" s="60">
        <v>51</v>
      </c>
      <c r="H45" s="60">
        <v>51</v>
      </c>
      <c r="I45" s="52">
        <f t="shared" si="1"/>
        <v>102</v>
      </c>
      <c r="J45" s="62">
        <v>8011371792</v>
      </c>
      <c r="K45" s="18" t="s">
        <v>297</v>
      </c>
      <c r="L45" s="18" t="s">
        <v>298</v>
      </c>
      <c r="M45" s="18">
        <v>8876506676</v>
      </c>
      <c r="N45" s="74" t="s">
        <v>741</v>
      </c>
      <c r="O45" s="75" t="s">
        <v>742</v>
      </c>
      <c r="P45" s="63" t="s">
        <v>233</v>
      </c>
      <c r="Q45" s="18" t="s">
        <v>237</v>
      </c>
      <c r="R45" s="18"/>
      <c r="S45" s="18" t="s">
        <v>91</v>
      </c>
      <c r="T45" s="18"/>
    </row>
    <row r="46" spans="1:20">
      <c r="A46" s="4">
        <v>42</v>
      </c>
      <c r="B46" s="60" t="s">
        <v>63</v>
      </c>
      <c r="C46" s="60" t="s">
        <v>300</v>
      </c>
      <c r="D46" s="60" t="s">
        <v>23</v>
      </c>
      <c r="E46" s="62">
        <v>18100903602</v>
      </c>
      <c r="F46" s="62" t="s">
        <v>103</v>
      </c>
      <c r="G46" s="60">
        <v>26</v>
      </c>
      <c r="H46" s="60">
        <v>26</v>
      </c>
      <c r="I46" s="52">
        <f t="shared" si="1"/>
        <v>52</v>
      </c>
      <c r="J46" s="62">
        <v>9401826886</v>
      </c>
      <c r="K46" s="18" t="s">
        <v>288</v>
      </c>
      <c r="L46" s="18" t="s">
        <v>289</v>
      </c>
      <c r="M46" s="18">
        <v>9435667298</v>
      </c>
      <c r="N46" s="74" t="s">
        <v>743</v>
      </c>
      <c r="O46" s="75" t="s">
        <v>744</v>
      </c>
      <c r="P46" s="63" t="s">
        <v>236</v>
      </c>
      <c r="Q46" s="18" t="s">
        <v>211</v>
      </c>
      <c r="R46" s="18"/>
      <c r="S46" s="18" t="s">
        <v>91</v>
      </c>
      <c r="T46" s="18"/>
    </row>
    <row r="47" spans="1:20">
      <c r="A47" s="4">
        <v>43</v>
      </c>
      <c r="B47" s="60" t="s">
        <v>63</v>
      </c>
      <c r="C47" s="60" t="s">
        <v>301</v>
      </c>
      <c r="D47" s="60" t="s">
        <v>23</v>
      </c>
      <c r="E47" s="62">
        <v>18100903601</v>
      </c>
      <c r="F47" s="62" t="s">
        <v>103</v>
      </c>
      <c r="G47" s="60">
        <v>39</v>
      </c>
      <c r="H47" s="60">
        <v>39</v>
      </c>
      <c r="I47" s="52">
        <f t="shared" si="1"/>
        <v>78</v>
      </c>
      <c r="J47" s="62">
        <v>9859131324</v>
      </c>
      <c r="K47" s="18" t="s">
        <v>302</v>
      </c>
      <c r="L47" s="18" t="s">
        <v>289</v>
      </c>
      <c r="M47" s="18">
        <v>8876506676</v>
      </c>
      <c r="N47" s="74" t="s">
        <v>745</v>
      </c>
      <c r="O47" s="75" t="s">
        <v>746</v>
      </c>
      <c r="P47" s="63" t="s">
        <v>236</v>
      </c>
      <c r="Q47" s="18" t="s">
        <v>211</v>
      </c>
      <c r="R47" s="18"/>
      <c r="S47" s="18" t="s">
        <v>91</v>
      </c>
      <c r="T47" s="18"/>
    </row>
    <row r="48" spans="1:20">
      <c r="A48" s="4">
        <v>44</v>
      </c>
      <c r="B48" s="60" t="s">
        <v>63</v>
      </c>
      <c r="C48" s="60" t="s">
        <v>303</v>
      </c>
      <c r="D48" s="60" t="s">
        <v>23</v>
      </c>
      <c r="E48" s="62">
        <v>18100901204</v>
      </c>
      <c r="F48" s="62" t="s">
        <v>89</v>
      </c>
      <c r="G48" s="60">
        <v>52</v>
      </c>
      <c r="H48" s="60">
        <v>70</v>
      </c>
      <c r="I48" s="52">
        <f t="shared" si="1"/>
        <v>122</v>
      </c>
      <c r="J48" s="62">
        <v>9678940867</v>
      </c>
      <c r="K48" s="18" t="s">
        <v>304</v>
      </c>
      <c r="L48" s="18" t="s">
        <v>305</v>
      </c>
      <c r="M48" s="18">
        <v>8317346054</v>
      </c>
      <c r="N48" s="74" t="s">
        <v>747</v>
      </c>
      <c r="O48" s="79">
        <v>9957167954</v>
      </c>
      <c r="P48" s="63" t="s">
        <v>241</v>
      </c>
      <c r="Q48" s="18" t="s">
        <v>214</v>
      </c>
      <c r="R48" s="18"/>
      <c r="S48" s="18" t="s">
        <v>91</v>
      </c>
      <c r="T48" s="18"/>
    </row>
    <row r="49" spans="1:20">
      <c r="A49" s="4">
        <v>45</v>
      </c>
      <c r="B49" s="60" t="s">
        <v>63</v>
      </c>
      <c r="C49" s="60" t="s">
        <v>698</v>
      </c>
      <c r="D49" s="60" t="s">
        <v>23</v>
      </c>
      <c r="E49" s="62">
        <v>18100901204</v>
      </c>
      <c r="F49" s="62" t="s">
        <v>89</v>
      </c>
      <c r="G49" s="60">
        <v>50</v>
      </c>
      <c r="H49" s="60">
        <v>34</v>
      </c>
      <c r="I49" s="52">
        <f t="shared" si="1"/>
        <v>84</v>
      </c>
      <c r="J49" s="62">
        <v>9678940867</v>
      </c>
      <c r="K49" s="18" t="s">
        <v>304</v>
      </c>
      <c r="L49" s="18" t="s">
        <v>305</v>
      </c>
      <c r="M49" s="18">
        <v>9435667298</v>
      </c>
      <c r="N49" s="80" t="s">
        <v>741</v>
      </c>
      <c r="O49" s="77" t="s">
        <v>748</v>
      </c>
      <c r="P49" s="63" t="s">
        <v>242</v>
      </c>
      <c r="Q49" s="18" t="s">
        <v>216</v>
      </c>
      <c r="R49" s="18"/>
      <c r="S49" s="18" t="s">
        <v>91</v>
      </c>
      <c r="T49" s="18"/>
    </row>
    <row r="50" spans="1:20" ht="33">
      <c r="A50" s="4">
        <v>46</v>
      </c>
      <c r="B50" s="60" t="s">
        <v>63</v>
      </c>
      <c r="C50" s="60" t="s">
        <v>306</v>
      </c>
      <c r="D50" s="60" t="s">
        <v>23</v>
      </c>
      <c r="E50" s="61">
        <v>130519</v>
      </c>
      <c r="F50" s="61"/>
      <c r="G50" s="60">
        <v>50</v>
      </c>
      <c r="H50" s="60">
        <v>51</v>
      </c>
      <c r="I50" s="52">
        <f t="shared" si="1"/>
        <v>101</v>
      </c>
      <c r="J50" s="62">
        <v>8721049188</v>
      </c>
      <c r="K50" s="18" t="s">
        <v>307</v>
      </c>
      <c r="L50" s="18" t="s">
        <v>293</v>
      </c>
      <c r="M50" s="18">
        <v>8876506676</v>
      </c>
      <c r="N50" s="74" t="s">
        <v>749</v>
      </c>
      <c r="O50" s="75" t="s">
        <v>750</v>
      </c>
      <c r="P50" s="63" t="s">
        <v>244</v>
      </c>
      <c r="Q50" s="18" t="s">
        <v>237</v>
      </c>
      <c r="R50" s="18"/>
      <c r="S50" s="18" t="s">
        <v>91</v>
      </c>
      <c r="T50" s="18"/>
    </row>
    <row r="51" spans="1:20" ht="33">
      <c r="A51" s="4">
        <v>47</v>
      </c>
      <c r="B51" s="60" t="s">
        <v>63</v>
      </c>
      <c r="C51" s="60" t="s">
        <v>308</v>
      </c>
      <c r="D51" s="60" t="s">
        <v>23</v>
      </c>
      <c r="E51" s="62">
        <v>18100905502</v>
      </c>
      <c r="F51" s="62" t="s">
        <v>103</v>
      </c>
      <c r="G51" s="60">
        <v>41</v>
      </c>
      <c r="H51" s="60">
        <v>51</v>
      </c>
      <c r="I51" s="52">
        <f t="shared" si="1"/>
        <v>92</v>
      </c>
      <c r="J51" s="62" t="s">
        <v>309</v>
      </c>
      <c r="K51" s="18" t="s">
        <v>310</v>
      </c>
      <c r="L51" s="18" t="s">
        <v>293</v>
      </c>
      <c r="M51" s="18">
        <v>8820590613.7999992</v>
      </c>
      <c r="N51" s="72" t="s">
        <v>710</v>
      </c>
      <c r="O51" s="73" t="s">
        <v>711</v>
      </c>
      <c r="P51" s="63" t="s">
        <v>248</v>
      </c>
      <c r="Q51" s="18" t="s">
        <v>205</v>
      </c>
      <c r="R51" s="18"/>
      <c r="S51" s="18" t="s">
        <v>91</v>
      </c>
      <c r="T51" s="18"/>
    </row>
    <row r="52" spans="1:20" ht="33">
      <c r="A52" s="4">
        <v>48</v>
      </c>
      <c r="B52" s="60" t="s">
        <v>63</v>
      </c>
      <c r="C52" s="60" t="s">
        <v>311</v>
      </c>
      <c r="D52" s="60" t="s">
        <v>25</v>
      </c>
      <c r="E52" s="61">
        <v>130413</v>
      </c>
      <c r="F52" s="61"/>
      <c r="G52" s="60">
        <v>45</v>
      </c>
      <c r="H52" s="60">
        <v>49</v>
      </c>
      <c r="I52" s="52">
        <f t="shared" si="1"/>
        <v>94</v>
      </c>
      <c r="J52" s="62">
        <v>0</v>
      </c>
      <c r="K52" s="18" t="s">
        <v>312</v>
      </c>
      <c r="L52" s="18" t="s">
        <v>313</v>
      </c>
      <c r="M52" s="18">
        <v>8764674551.6000004</v>
      </c>
      <c r="N52" s="74" t="s">
        <v>712</v>
      </c>
      <c r="O52" s="75" t="s">
        <v>713</v>
      </c>
      <c r="P52" s="63" t="s">
        <v>250</v>
      </c>
      <c r="Q52" s="18" t="s">
        <v>211</v>
      </c>
      <c r="R52" s="18"/>
      <c r="S52" s="18" t="s">
        <v>91</v>
      </c>
      <c r="T52" s="18"/>
    </row>
    <row r="53" spans="1:20" ht="33">
      <c r="A53" s="4">
        <v>49</v>
      </c>
      <c r="B53" s="60" t="s">
        <v>63</v>
      </c>
      <c r="C53" s="60" t="s">
        <v>314</v>
      </c>
      <c r="D53" s="60" t="s">
        <v>23</v>
      </c>
      <c r="E53" s="62">
        <v>18100904201</v>
      </c>
      <c r="F53" s="62" t="s">
        <v>103</v>
      </c>
      <c r="G53" s="60">
        <v>33</v>
      </c>
      <c r="H53" s="60">
        <v>39</v>
      </c>
      <c r="I53" s="52">
        <f t="shared" si="1"/>
        <v>72</v>
      </c>
      <c r="J53" s="62" t="s">
        <v>315</v>
      </c>
      <c r="K53" s="18" t="s">
        <v>133</v>
      </c>
      <c r="L53" s="18" t="s">
        <v>282</v>
      </c>
      <c r="M53" s="18">
        <v>8708758489.3999996</v>
      </c>
      <c r="N53" s="74" t="s">
        <v>714</v>
      </c>
      <c r="O53" s="75" t="s">
        <v>715</v>
      </c>
      <c r="P53" s="63" t="s">
        <v>251</v>
      </c>
      <c r="Q53" s="18" t="s">
        <v>214</v>
      </c>
      <c r="R53" s="18"/>
      <c r="S53" s="18" t="s">
        <v>91</v>
      </c>
      <c r="T53" s="18"/>
    </row>
    <row r="54" spans="1:20">
      <c r="A54" s="4">
        <v>50</v>
      </c>
      <c r="B54" s="60" t="s">
        <v>63</v>
      </c>
      <c r="C54" s="60" t="s">
        <v>316</v>
      </c>
      <c r="D54" s="60" t="s">
        <v>23</v>
      </c>
      <c r="E54" s="62">
        <v>18100903901</v>
      </c>
      <c r="F54" s="62" t="s">
        <v>103</v>
      </c>
      <c r="G54" s="60">
        <v>26</v>
      </c>
      <c r="H54" s="60">
        <v>41</v>
      </c>
      <c r="I54" s="52">
        <f t="shared" si="1"/>
        <v>67</v>
      </c>
      <c r="J54" s="62" t="s">
        <v>317</v>
      </c>
      <c r="K54" s="18" t="s">
        <v>318</v>
      </c>
      <c r="L54" s="18"/>
      <c r="M54" s="18">
        <v>9401451392</v>
      </c>
      <c r="N54" s="74" t="s">
        <v>716</v>
      </c>
      <c r="O54" s="75" t="s">
        <v>717</v>
      </c>
      <c r="P54" s="63" t="s">
        <v>253</v>
      </c>
      <c r="Q54" s="18" t="s">
        <v>216</v>
      </c>
      <c r="R54" s="18"/>
      <c r="S54" s="18" t="s">
        <v>91</v>
      </c>
      <c r="T54" s="18"/>
    </row>
    <row r="55" spans="1:20" ht="33">
      <c r="A55" s="4">
        <v>51</v>
      </c>
      <c r="B55" s="60" t="s">
        <v>63</v>
      </c>
      <c r="C55" s="60" t="s">
        <v>319</v>
      </c>
      <c r="D55" s="60" t="s">
        <v>25</v>
      </c>
      <c r="E55" s="61">
        <v>130412</v>
      </c>
      <c r="F55" s="61"/>
      <c r="G55" s="60">
        <v>39</v>
      </c>
      <c r="H55" s="60">
        <v>33</v>
      </c>
      <c r="I55" s="52">
        <f t="shared" si="1"/>
        <v>72</v>
      </c>
      <c r="J55" s="62">
        <v>0</v>
      </c>
      <c r="K55" s="18" t="s">
        <v>312</v>
      </c>
      <c r="L55" s="18" t="s">
        <v>313</v>
      </c>
      <c r="M55" s="18"/>
      <c r="N55" s="74" t="s">
        <v>718</v>
      </c>
      <c r="O55" s="75" t="s">
        <v>719</v>
      </c>
      <c r="P55" s="63" t="s">
        <v>253</v>
      </c>
      <c r="Q55" s="18" t="s">
        <v>216</v>
      </c>
      <c r="R55" s="18"/>
      <c r="S55" s="18" t="s">
        <v>91</v>
      </c>
      <c r="T55" s="18"/>
    </row>
    <row r="56" spans="1:20" ht="33">
      <c r="A56" s="4">
        <v>52</v>
      </c>
      <c r="B56" s="60" t="s">
        <v>63</v>
      </c>
      <c r="C56" s="60" t="s">
        <v>320</v>
      </c>
      <c r="D56" s="60" t="s">
        <v>23</v>
      </c>
      <c r="E56" s="62">
        <v>18100903903</v>
      </c>
      <c r="F56" s="62" t="s">
        <v>103</v>
      </c>
      <c r="G56" s="60">
        <v>31</v>
      </c>
      <c r="H56" s="60">
        <v>41</v>
      </c>
      <c r="I56" s="52">
        <f t="shared" si="1"/>
        <v>72</v>
      </c>
      <c r="J56" s="62" t="s">
        <v>321</v>
      </c>
      <c r="K56" s="18" t="s">
        <v>282</v>
      </c>
      <c r="L56" s="18" t="s">
        <v>282</v>
      </c>
      <c r="M56" s="18">
        <v>9435667298</v>
      </c>
      <c r="N56" s="74" t="s">
        <v>718</v>
      </c>
      <c r="O56" s="75" t="s">
        <v>720</v>
      </c>
      <c r="P56" s="63" t="s">
        <v>255</v>
      </c>
      <c r="Q56" s="18" t="s">
        <v>219</v>
      </c>
      <c r="R56" s="18"/>
      <c r="S56" s="18" t="s">
        <v>91</v>
      </c>
      <c r="T56" s="18"/>
    </row>
    <row r="57" spans="1:20" ht="33">
      <c r="A57" s="4">
        <v>53</v>
      </c>
      <c r="B57" s="60" t="s">
        <v>63</v>
      </c>
      <c r="C57" s="60" t="s">
        <v>322</v>
      </c>
      <c r="D57" s="60" t="s">
        <v>25</v>
      </c>
      <c r="E57" s="61">
        <v>130405</v>
      </c>
      <c r="F57" s="61"/>
      <c r="G57" s="60">
        <v>33</v>
      </c>
      <c r="H57" s="60">
        <v>51</v>
      </c>
      <c r="I57" s="52">
        <f t="shared" si="1"/>
        <v>84</v>
      </c>
      <c r="J57" s="62">
        <v>0</v>
      </c>
      <c r="K57" s="18" t="s">
        <v>313</v>
      </c>
      <c r="L57" s="18" t="s">
        <v>313</v>
      </c>
      <c r="M57" s="18"/>
      <c r="N57" s="74" t="s">
        <v>721</v>
      </c>
      <c r="O57" s="75" t="s">
        <v>722</v>
      </c>
      <c r="P57" s="63" t="s">
        <v>256</v>
      </c>
      <c r="Q57" s="18" t="s">
        <v>237</v>
      </c>
      <c r="R57" s="18"/>
      <c r="S57" s="18" t="s">
        <v>91</v>
      </c>
      <c r="T57" s="18"/>
    </row>
    <row r="58" spans="1:20" ht="27">
      <c r="A58" s="4">
        <v>54</v>
      </c>
      <c r="B58" s="60" t="s">
        <v>63</v>
      </c>
      <c r="C58" s="60" t="s">
        <v>323</v>
      </c>
      <c r="D58" s="60" t="s">
        <v>23</v>
      </c>
      <c r="E58" s="62">
        <v>18100906102</v>
      </c>
      <c r="F58" s="62" t="s">
        <v>103</v>
      </c>
      <c r="G58" s="60">
        <v>26</v>
      </c>
      <c r="H58" s="60">
        <v>49</v>
      </c>
      <c r="I58" s="52">
        <f t="shared" si="1"/>
        <v>75</v>
      </c>
      <c r="J58" s="62">
        <v>9577457229</v>
      </c>
      <c r="K58" s="18" t="s">
        <v>298</v>
      </c>
      <c r="L58" s="18" t="s">
        <v>298</v>
      </c>
      <c r="M58" s="18"/>
      <c r="N58" s="72" t="s">
        <v>723</v>
      </c>
      <c r="O58" s="76" t="s">
        <v>724</v>
      </c>
      <c r="P58" s="63" t="s">
        <v>258</v>
      </c>
      <c r="Q58" s="18" t="s">
        <v>205</v>
      </c>
      <c r="R58" s="18"/>
      <c r="S58" s="18" t="s">
        <v>91</v>
      </c>
      <c r="T58" s="18"/>
    </row>
    <row r="59" spans="1:20" ht="27">
      <c r="A59" s="4">
        <v>55</v>
      </c>
      <c r="B59" s="60" t="s">
        <v>63</v>
      </c>
      <c r="C59" s="60" t="s">
        <v>324</v>
      </c>
      <c r="D59" s="60" t="s">
        <v>23</v>
      </c>
      <c r="E59" s="62">
        <v>18100906103</v>
      </c>
      <c r="F59" s="62" t="s">
        <v>89</v>
      </c>
      <c r="G59" s="60">
        <v>59</v>
      </c>
      <c r="H59" s="60">
        <v>63</v>
      </c>
      <c r="I59" s="52">
        <f t="shared" si="1"/>
        <v>122</v>
      </c>
      <c r="J59" s="62">
        <v>8486813273</v>
      </c>
      <c r="K59" s="18" t="s">
        <v>298</v>
      </c>
      <c r="L59" s="18" t="s">
        <v>298</v>
      </c>
      <c r="M59" s="18">
        <v>8876506676</v>
      </c>
      <c r="N59" s="72" t="s">
        <v>725</v>
      </c>
      <c r="O59" s="77" t="s">
        <v>726</v>
      </c>
      <c r="P59" s="63" t="s">
        <v>260</v>
      </c>
      <c r="Q59" s="18" t="s">
        <v>211</v>
      </c>
      <c r="R59" s="18"/>
      <c r="S59" s="18" t="s">
        <v>91</v>
      </c>
      <c r="T59" s="18"/>
    </row>
    <row r="60" spans="1:20">
      <c r="A60" s="4">
        <v>56</v>
      </c>
      <c r="B60" s="17"/>
      <c r="C60" s="18"/>
      <c r="D60" s="18"/>
      <c r="E60" s="19"/>
      <c r="F60" s="18"/>
      <c r="G60" s="60">
        <v>0</v>
      </c>
      <c r="H60" s="60">
        <v>0</v>
      </c>
      <c r="I60" s="52">
        <f t="shared" si="1"/>
        <v>0</v>
      </c>
      <c r="J60" s="18"/>
      <c r="K60" s="18"/>
      <c r="L60" s="18"/>
      <c r="M60" s="18"/>
      <c r="N60" s="72"/>
      <c r="O60" s="77"/>
      <c r="P60" s="63"/>
      <c r="Q60" s="18"/>
      <c r="R60" s="18"/>
      <c r="S60" s="18"/>
      <c r="T60" s="18"/>
    </row>
    <row r="61" spans="1:20">
      <c r="A61" s="4">
        <v>57</v>
      </c>
      <c r="B61" s="60"/>
      <c r="C61" s="60"/>
      <c r="D61" s="60"/>
      <c r="E61" s="62"/>
      <c r="F61" s="62"/>
      <c r="G61" s="60">
        <v>0</v>
      </c>
      <c r="H61" s="60">
        <v>0</v>
      </c>
      <c r="I61" s="52">
        <f t="shared" si="1"/>
        <v>0</v>
      </c>
      <c r="J61" s="62"/>
      <c r="K61" s="18"/>
      <c r="L61" s="18"/>
      <c r="M61" s="18"/>
      <c r="N61" s="72"/>
      <c r="O61" s="78"/>
      <c r="P61" s="63"/>
      <c r="Q61" s="18"/>
      <c r="R61" s="18"/>
      <c r="S61" s="18"/>
      <c r="T61" s="18"/>
    </row>
    <row r="62" spans="1:20">
      <c r="A62" s="4">
        <v>58</v>
      </c>
      <c r="B62" s="17"/>
      <c r="C62" s="18"/>
      <c r="D62" s="18"/>
      <c r="E62" s="19"/>
      <c r="F62" s="18"/>
      <c r="G62" s="60">
        <v>0</v>
      </c>
      <c r="H62" s="60">
        <v>0</v>
      </c>
      <c r="I62" s="52">
        <f t="shared" si="1"/>
        <v>0</v>
      </c>
      <c r="J62" s="18"/>
      <c r="K62" s="18"/>
      <c r="L62" s="18"/>
      <c r="M62" s="18"/>
      <c r="N62" s="72"/>
      <c r="O62" s="77"/>
      <c r="P62" s="63"/>
      <c r="Q62" s="18"/>
      <c r="R62" s="18"/>
      <c r="S62" s="18"/>
      <c r="T62" s="18"/>
    </row>
    <row r="63" spans="1:20">
      <c r="A63" s="4">
        <v>59</v>
      </c>
      <c r="B63" s="17"/>
      <c r="C63" s="18"/>
      <c r="D63" s="18"/>
      <c r="E63" s="19"/>
      <c r="F63" s="18"/>
      <c r="G63" s="60">
        <v>0</v>
      </c>
      <c r="H63" s="60">
        <v>0</v>
      </c>
      <c r="I63" s="52">
        <f t="shared" si="1"/>
        <v>0</v>
      </c>
      <c r="J63" s="18"/>
      <c r="K63" s="18"/>
      <c r="L63" s="18"/>
      <c r="M63" s="18"/>
      <c r="N63" s="74"/>
      <c r="O63" s="75"/>
      <c r="P63" s="63"/>
      <c r="Q63" s="18"/>
      <c r="R63" s="18"/>
      <c r="S63" s="18"/>
      <c r="T63" s="18"/>
    </row>
    <row r="64" spans="1:20">
      <c r="A64" s="4">
        <v>60</v>
      </c>
      <c r="B64" s="17"/>
      <c r="C64" s="18"/>
      <c r="D64" s="18"/>
      <c r="E64" s="19"/>
      <c r="F64" s="18"/>
      <c r="G64" s="60">
        <v>0</v>
      </c>
      <c r="H64" s="60">
        <v>0</v>
      </c>
      <c r="I64" s="52">
        <f t="shared" si="1"/>
        <v>0</v>
      </c>
      <c r="J64" s="18"/>
      <c r="K64" s="18"/>
      <c r="L64" s="18"/>
      <c r="M64" s="18"/>
      <c r="N64" s="74"/>
      <c r="O64" s="75"/>
      <c r="P64" s="63"/>
      <c r="Q64" s="18"/>
      <c r="R64" s="18"/>
      <c r="S64" s="18"/>
      <c r="T64" s="18"/>
    </row>
    <row r="65" spans="1:20">
      <c r="A65" s="4">
        <v>61</v>
      </c>
      <c r="B65" s="17"/>
      <c r="C65" s="18"/>
      <c r="D65" s="18"/>
      <c r="E65" s="19"/>
      <c r="F65" s="18"/>
      <c r="G65" s="60">
        <v>0</v>
      </c>
      <c r="H65" s="60">
        <v>0</v>
      </c>
      <c r="I65" s="52">
        <f t="shared" si="1"/>
        <v>0</v>
      </c>
      <c r="J65" s="18"/>
      <c r="K65" s="18"/>
      <c r="L65" s="18"/>
      <c r="M65" s="18"/>
      <c r="N65" s="74"/>
      <c r="O65" s="75"/>
      <c r="P65" s="63"/>
      <c r="Q65" s="18"/>
      <c r="R65" s="18"/>
      <c r="S65" s="18"/>
      <c r="T65" s="18"/>
    </row>
    <row r="66" spans="1:20">
      <c r="A66" s="4">
        <v>62</v>
      </c>
      <c r="B66" s="17"/>
      <c r="C66" s="18"/>
      <c r="D66" s="18"/>
      <c r="E66" s="19"/>
      <c r="F66" s="18"/>
      <c r="G66" s="60">
        <v>0</v>
      </c>
      <c r="H66" s="60">
        <v>0</v>
      </c>
      <c r="I66" s="52">
        <f t="shared" si="1"/>
        <v>0</v>
      </c>
      <c r="J66" s="18"/>
      <c r="K66" s="18"/>
      <c r="L66" s="18"/>
      <c r="M66" s="18"/>
      <c r="N66" s="74"/>
      <c r="O66" s="75"/>
      <c r="P66" s="63"/>
      <c r="Q66" s="18"/>
      <c r="R66" s="18"/>
      <c r="S66" s="18"/>
      <c r="T66" s="18"/>
    </row>
    <row r="67" spans="1:20">
      <c r="A67" s="4">
        <v>63</v>
      </c>
      <c r="B67" s="17"/>
      <c r="C67" s="18"/>
      <c r="D67" s="18"/>
      <c r="E67" s="19"/>
      <c r="F67" s="18"/>
      <c r="G67" s="60">
        <v>0</v>
      </c>
      <c r="H67" s="60">
        <v>0</v>
      </c>
      <c r="I67" s="52">
        <f t="shared" si="1"/>
        <v>0</v>
      </c>
      <c r="J67" s="18"/>
      <c r="K67" s="18"/>
      <c r="L67" s="18"/>
      <c r="M67" s="18"/>
      <c r="N67" s="74"/>
      <c r="O67" s="75"/>
      <c r="P67" s="63"/>
      <c r="Q67" s="18"/>
      <c r="R67" s="18"/>
      <c r="S67" s="18"/>
      <c r="T67" s="18"/>
    </row>
    <row r="68" spans="1:20">
      <c r="A68" s="4">
        <v>64</v>
      </c>
      <c r="B68" s="17"/>
      <c r="C68" s="18"/>
      <c r="D68" s="18"/>
      <c r="E68" s="19"/>
      <c r="F68" s="18"/>
      <c r="G68" s="60">
        <v>0</v>
      </c>
      <c r="H68" s="60">
        <v>0</v>
      </c>
      <c r="I68" s="52">
        <f t="shared" si="1"/>
        <v>0</v>
      </c>
      <c r="J68" s="18"/>
      <c r="K68" s="18"/>
      <c r="L68" s="18"/>
      <c r="M68" s="18"/>
      <c r="N68" s="74"/>
      <c r="O68" s="75"/>
      <c r="P68" s="24"/>
      <c r="Q68" s="18"/>
      <c r="R68" s="18"/>
      <c r="S68" s="18"/>
      <c r="T68" s="18"/>
    </row>
    <row r="69" spans="1:20">
      <c r="A69" s="4">
        <v>65</v>
      </c>
      <c r="B69" s="17"/>
      <c r="C69" s="18"/>
      <c r="D69" s="18"/>
      <c r="E69" s="19"/>
      <c r="F69" s="18"/>
      <c r="G69" s="60">
        <v>0</v>
      </c>
      <c r="H69" s="60">
        <v>0</v>
      </c>
      <c r="I69" s="52">
        <f t="shared" si="1"/>
        <v>0</v>
      </c>
      <c r="J69" s="18"/>
      <c r="K69" s="18"/>
      <c r="L69" s="18"/>
      <c r="M69" s="18"/>
      <c r="N69" s="74"/>
      <c r="O69" s="75"/>
      <c r="P69" s="24"/>
      <c r="Q69" s="18"/>
      <c r="R69" s="18"/>
      <c r="S69" s="18"/>
      <c r="T69" s="18"/>
    </row>
    <row r="70" spans="1:20">
      <c r="A70" s="4">
        <v>66</v>
      </c>
      <c r="B70" s="17"/>
      <c r="C70" s="18"/>
      <c r="D70" s="18"/>
      <c r="E70" s="19"/>
      <c r="F70" s="18"/>
      <c r="G70" s="60">
        <v>0</v>
      </c>
      <c r="H70" s="60">
        <v>0</v>
      </c>
      <c r="I70" s="52">
        <f t="shared" si="1"/>
        <v>0</v>
      </c>
      <c r="J70" s="18"/>
      <c r="K70" s="18"/>
      <c r="L70" s="18"/>
      <c r="M70" s="18"/>
      <c r="N70" s="74"/>
      <c r="O70" s="79"/>
      <c r="P70" s="24"/>
      <c r="Q70" s="18"/>
      <c r="R70" s="18"/>
      <c r="S70" s="18"/>
      <c r="T70" s="18"/>
    </row>
    <row r="71" spans="1:20">
      <c r="A71" s="4">
        <v>67</v>
      </c>
      <c r="B71" s="17"/>
      <c r="C71" s="18"/>
      <c r="D71" s="18"/>
      <c r="E71" s="19"/>
      <c r="F71" s="18"/>
      <c r="G71" s="60">
        <v>0</v>
      </c>
      <c r="H71" s="60">
        <v>0</v>
      </c>
      <c r="I71" s="52">
        <f t="shared" si="1"/>
        <v>0</v>
      </c>
      <c r="J71" s="18"/>
      <c r="K71" s="18"/>
      <c r="L71" s="18"/>
      <c r="M71" s="18"/>
      <c r="N71" s="80"/>
      <c r="O71" s="77"/>
      <c r="P71" s="67"/>
      <c r="Q71" s="18"/>
      <c r="R71" s="18"/>
      <c r="S71" s="18"/>
      <c r="T71" s="18"/>
    </row>
    <row r="72" spans="1:20">
      <c r="A72" s="4">
        <v>68</v>
      </c>
      <c r="B72" s="17"/>
      <c r="C72" s="18"/>
      <c r="D72" s="18"/>
      <c r="E72" s="19"/>
      <c r="F72" s="18"/>
      <c r="G72" s="60">
        <v>0</v>
      </c>
      <c r="H72" s="60">
        <v>0</v>
      </c>
      <c r="I72" s="52">
        <f t="shared" si="1"/>
        <v>0</v>
      </c>
      <c r="J72" s="18"/>
      <c r="K72" s="18"/>
      <c r="L72" s="18"/>
      <c r="M72" s="18"/>
      <c r="N72" s="74"/>
      <c r="O72" s="75"/>
      <c r="P72" s="67"/>
      <c r="Q72" s="66"/>
      <c r="R72" s="18"/>
      <c r="S72" s="18"/>
      <c r="T72" s="18"/>
    </row>
    <row r="73" spans="1:20">
      <c r="A73" s="4">
        <v>69</v>
      </c>
      <c r="B73" s="17"/>
      <c r="C73" s="18"/>
      <c r="D73" s="18"/>
      <c r="E73" s="19"/>
      <c r="F73" s="18"/>
      <c r="G73" s="60">
        <v>0</v>
      </c>
      <c r="H73" s="60">
        <v>0</v>
      </c>
      <c r="I73" s="52">
        <f t="shared" si="1"/>
        <v>0</v>
      </c>
      <c r="J73" s="18"/>
      <c r="K73" s="18"/>
      <c r="L73" s="18"/>
      <c r="M73" s="18"/>
      <c r="N73" s="74"/>
      <c r="O73" s="75"/>
      <c r="P73" s="67"/>
      <c r="Q73" s="66"/>
      <c r="R73" s="18"/>
      <c r="S73" s="18"/>
      <c r="T73" s="18"/>
    </row>
    <row r="74" spans="1:20">
      <c r="A74" s="4">
        <v>70</v>
      </c>
      <c r="B74" s="17"/>
      <c r="C74" s="18"/>
      <c r="D74" s="18"/>
      <c r="E74" s="19"/>
      <c r="F74" s="18"/>
      <c r="G74" s="60">
        <v>0</v>
      </c>
      <c r="H74" s="60">
        <v>0</v>
      </c>
      <c r="I74" s="52">
        <f t="shared" ref="I74:I137" si="2">SUM(G74:H74)</f>
        <v>0</v>
      </c>
      <c r="J74" s="18"/>
      <c r="K74" s="18"/>
      <c r="L74" s="18"/>
      <c r="M74" s="18"/>
      <c r="N74" s="74"/>
      <c r="O74" s="77"/>
      <c r="P74" s="67"/>
      <c r="Q74" s="66"/>
      <c r="R74" s="18"/>
      <c r="S74" s="18"/>
      <c r="T74" s="18"/>
    </row>
    <row r="75" spans="1:20">
      <c r="A75" s="4">
        <v>71</v>
      </c>
      <c r="B75" s="17"/>
      <c r="C75" s="18"/>
      <c r="D75" s="18"/>
      <c r="E75" s="19"/>
      <c r="F75" s="18"/>
      <c r="G75" s="60">
        <v>0</v>
      </c>
      <c r="H75" s="60">
        <v>0</v>
      </c>
      <c r="I75" s="52">
        <f t="shared" si="2"/>
        <v>0</v>
      </c>
      <c r="J75" s="18"/>
      <c r="K75" s="18"/>
      <c r="L75" s="18"/>
      <c r="M75" s="18"/>
      <c r="N75" s="72"/>
      <c r="O75" s="73"/>
      <c r="P75" s="67"/>
      <c r="Q75" s="66"/>
      <c r="R75" s="18"/>
      <c r="S75" s="18"/>
      <c r="T75" s="18"/>
    </row>
    <row r="76" spans="1:20">
      <c r="A76" s="4">
        <v>72</v>
      </c>
      <c r="B76" s="17"/>
      <c r="C76" s="18"/>
      <c r="D76" s="18"/>
      <c r="E76" s="19"/>
      <c r="F76" s="18"/>
      <c r="G76" s="60">
        <v>0</v>
      </c>
      <c r="H76" s="60">
        <v>0</v>
      </c>
      <c r="I76" s="52">
        <f t="shared" si="2"/>
        <v>0</v>
      </c>
      <c r="J76" s="18"/>
      <c r="K76" s="18"/>
      <c r="L76" s="18"/>
      <c r="M76" s="18"/>
      <c r="N76" s="74"/>
      <c r="O76" s="75"/>
      <c r="P76" s="67"/>
      <c r="Q76" s="66"/>
      <c r="R76" s="18"/>
      <c r="S76" s="18"/>
      <c r="T76" s="18"/>
    </row>
    <row r="77" spans="1:20">
      <c r="A77" s="4">
        <v>73</v>
      </c>
      <c r="B77" s="17"/>
      <c r="C77" s="18"/>
      <c r="D77" s="18"/>
      <c r="E77" s="19"/>
      <c r="F77" s="18"/>
      <c r="G77" s="60">
        <v>0</v>
      </c>
      <c r="H77" s="60">
        <v>0</v>
      </c>
      <c r="I77" s="52">
        <f t="shared" si="2"/>
        <v>0</v>
      </c>
      <c r="J77" s="18"/>
      <c r="K77" s="18"/>
      <c r="L77" s="18"/>
      <c r="M77" s="18"/>
      <c r="N77" s="74"/>
      <c r="O77" s="75"/>
      <c r="P77" s="67"/>
      <c r="Q77" s="66"/>
      <c r="R77" s="18"/>
      <c r="S77" s="18"/>
      <c r="T77" s="18"/>
    </row>
    <row r="78" spans="1:20">
      <c r="A78" s="4">
        <v>74</v>
      </c>
      <c r="B78" s="17"/>
      <c r="C78" s="18"/>
      <c r="D78" s="18"/>
      <c r="E78" s="19"/>
      <c r="F78" s="18"/>
      <c r="G78" s="60">
        <v>0</v>
      </c>
      <c r="H78" s="60">
        <v>0</v>
      </c>
      <c r="I78" s="52">
        <f t="shared" si="2"/>
        <v>0</v>
      </c>
      <c r="J78" s="18"/>
      <c r="K78" s="18"/>
      <c r="L78" s="18"/>
      <c r="M78" s="18"/>
      <c r="N78" s="74"/>
      <c r="O78" s="75"/>
      <c r="P78" s="67"/>
      <c r="Q78" s="66"/>
      <c r="R78" s="18"/>
      <c r="S78" s="18"/>
      <c r="T78" s="18"/>
    </row>
    <row r="79" spans="1:20">
      <c r="A79" s="4">
        <v>75</v>
      </c>
      <c r="B79" s="17"/>
      <c r="C79" s="18"/>
      <c r="D79" s="18"/>
      <c r="E79" s="19"/>
      <c r="F79" s="18"/>
      <c r="G79" s="60">
        <v>0</v>
      </c>
      <c r="H79" s="60">
        <v>0</v>
      </c>
      <c r="I79" s="52">
        <f t="shared" si="2"/>
        <v>0</v>
      </c>
      <c r="J79" s="18"/>
      <c r="K79" s="18"/>
      <c r="L79" s="18"/>
      <c r="M79" s="18"/>
      <c r="N79" s="74"/>
      <c r="O79" s="75"/>
      <c r="P79" s="67"/>
      <c r="Q79" s="66"/>
      <c r="R79" s="18"/>
      <c r="S79" s="18"/>
      <c r="T79" s="18"/>
    </row>
    <row r="80" spans="1:20">
      <c r="A80" s="4">
        <v>76</v>
      </c>
      <c r="B80" s="17"/>
      <c r="C80" s="18"/>
      <c r="D80" s="18"/>
      <c r="E80" s="19"/>
      <c r="F80" s="18"/>
      <c r="G80" s="60">
        <v>0</v>
      </c>
      <c r="H80" s="60">
        <v>0</v>
      </c>
      <c r="I80" s="52">
        <f t="shared" si="2"/>
        <v>0</v>
      </c>
      <c r="J80" s="18"/>
      <c r="K80" s="18"/>
      <c r="L80" s="18"/>
      <c r="M80" s="18"/>
      <c r="N80" s="74"/>
      <c r="O80" s="75"/>
      <c r="P80" s="67"/>
      <c r="Q80" s="66"/>
      <c r="R80" s="18"/>
      <c r="S80" s="18"/>
      <c r="T80" s="18"/>
    </row>
    <row r="81" spans="1:20">
      <c r="A81" s="4">
        <v>77</v>
      </c>
      <c r="B81" s="17"/>
      <c r="C81" s="18"/>
      <c r="D81" s="18"/>
      <c r="E81" s="19"/>
      <c r="F81" s="18"/>
      <c r="G81" s="60">
        <v>0</v>
      </c>
      <c r="H81" s="60">
        <v>0</v>
      </c>
      <c r="I81" s="52">
        <f t="shared" si="2"/>
        <v>0</v>
      </c>
      <c r="J81" s="18"/>
      <c r="K81" s="18"/>
      <c r="L81" s="18"/>
      <c r="M81" s="18"/>
      <c r="N81" s="74"/>
      <c r="O81" s="75"/>
      <c r="P81" s="67"/>
      <c r="Q81" s="66"/>
      <c r="R81" s="18"/>
      <c r="S81" s="18"/>
      <c r="T81" s="18"/>
    </row>
    <row r="82" spans="1:20">
      <c r="A82" s="4">
        <v>78</v>
      </c>
      <c r="B82" s="17"/>
      <c r="C82" s="18"/>
      <c r="D82" s="18"/>
      <c r="E82" s="19"/>
      <c r="F82" s="18"/>
      <c r="G82" s="60">
        <v>0</v>
      </c>
      <c r="H82" s="60">
        <v>0</v>
      </c>
      <c r="I82" s="52">
        <f t="shared" si="2"/>
        <v>0</v>
      </c>
      <c r="J82" s="18"/>
      <c r="K82" s="18"/>
      <c r="L82" s="18"/>
      <c r="M82" s="18"/>
      <c r="N82" s="72"/>
      <c r="O82" s="76"/>
      <c r="P82" s="67"/>
      <c r="Q82" s="66"/>
      <c r="R82" s="18"/>
      <c r="S82" s="18"/>
      <c r="T82" s="18"/>
    </row>
    <row r="83" spans="1:20">
      <c r="A83" s="4">
        <v>79</v>
      </c>
      <c r="B83" s="17"/>
      <c r="C83" s="18"/>
      <c r="D83" s="18"/>
      <c r="E83" s="19"/>
      <c r="F83" s="18"/>
      <c r="G83" s="60">
        <v>0</v>
      </c>
      <c r="H83" s="60">
        <v>0</v>
      </c>
      <c r="I83" s="52">
        <f t="shared" si="2"/>
        <v>0</v>
      </c>
      <c r="J83" s="18"/>
      <c r="K83" s="18"/>
      <c r="L83" s="18"/>
      <c r="M83" s="18"/>
      <c r="N83" s="72"/>
      <c r="O83" s="77"/>
      <c r="P83" s="67"/>
      <c r="Q83" s="66"/>
      <c r="R83" s="18"/>
      <c r="S83" s="18"/>
      <c r="T83" s="18"/>
    </row>
    <row r="84" spans="1:20">
      <c r="A84" s="4">
        <v>80</v>
      </c>
      <c r="B84" s="17"/>
      <c r="C84" s="18"/>
      <c r="D84" s="18"/>
      <c r="E84" s="19"/>
      <c r="F84" s="18"/>
      <c r="G84" s="60">
        <v>0</v>
      </c>
      <c r="H84" s="60">
        <v>0</v>
      </c>
      <c r="I84" s="52">
        <f t="shared" si="2"/>
        <v>0</v>
      </c>
      <c r="J84" s="18"/>
      <c r="K84" s="18"/>
      <c r="L84" s="18"/>
      <c r="M84" s="18"/>
      <c r="N84" s="74"/>
      <c r="O84" s="75"/>
      <c r="P84" s="67"/>
      <c r="Q84" s="66"/>
      <c r="R84" s="18"/>
      <c r="S84" s="18"/>
      <c r="T84" s="18"/>
    </row>
    <row r="85" spans="1:20">
      <c r="A85" s="4">
        <v>81</v>
      </c>
      <c r="B85" s="17"/>
      <c r="C85" s="18"/>
      <c r="D85" s="18"/>
      <c r="E85" s="19"/>
      <c r="F85" s="18"/>
      <c r="G85" s="60">
        <v>0</v>
      </c>
      <c r="H85" s="60">
        <v>0</v>
      </c>
      <c r="I85" s="52">
        <f t="shared" si="2"/>
        <v>0</v>
      </c>
      <c r="J85" s="18"/>
      <c r="K85" s="18"/>
      <c r="L85" s="18"/>
      <c r="M85" s="81"/>
      <c r="N85" s="74"/>
      <c r="O85" s="75"/>
      <c r="P85" s="67"/>
      <c r="Q85" s="66"/>
      <c r="R85" s="18"/>
      <c r="S85" s="18"/>
      <c r="T85" s="18"/>
    </row>
    <row r="86" spans="1:20">
      <c r="A86" s="4">
        <v>82</v>
      </c>
      <c r="B86" s="17"/>
      <c r="C86" s="18"/>
      <c r="D86" s="18"/>
      <c r="E86" s="19"/>
      <c r="F86" s="18"/>
      <c r="G86" s="60">
        <v>0</v>
      </c>
      <c r="H86" s="60">
        <v>0</v>
      </c>
      <c r="I86" s="52">
        <f t="shared" si="2"/>
        <v>0</v>
      </c>
      <c r="J86" s="18"/>
      <c r="K86" s="18"/>
      <c r="L86" s="18"/>
      <c r="M86" s="81"/>
      <c r="N86" s="74"/>
      <c r="O86" s="75"/>
      <c r="P86" s="24"/>
      <c r="Q86" s="66"/>
      <c r="R86" s="18"/>
      <c r="S86" s="18"/>
      <c r="T86" s="18"/>
    </row>
    <row r="87" spans="1:20">
      <c r="A87" s="4">
        <v>83</v>
      </c>
      <c r="B87" s="17"/>
      <c r="C87" s="18"/>
      <c r="D87" s="18"/>
      <c r="E87" s="19"/>
      <c r="F87" s="18"/>
      <c r="G87" s="60">
        <v>0</v>
      </c>
      <c r="H87" s="60">
        <v>0</v>
      </c>
      <c r="I87" s="52">
        <f t="shared" si="2"/>
        <v>0</v>
      </c>
      <c r="J87" s="18"/>
      <c r="K87" s="18"/>
      <c r="L87" s="18"/>
      <c r="M87" s="81"/>
      <c r="N87" s="74"/>
      <c r="O87" s="75"/>
      <c r="P87" s="24"/>
      <c r="Q87" s="66"/>
      <c r="R87" s="18"/>
      <c r="S87" s="18"/>
      <c r="T87" s="18"/>
    </row>
    <row r="88" spans="1:20">
      <c r="A88" s="4">
        <v>84</v>
      </c>
      <c r="B88" s="17"/>
      <c r="C88" s="18"/>
      <c r="D88" s="18"/>
      <c r="E88" s="19"/>
      <c r="F88" s="18"/>
      <c r="G88" s="60">
        <v>0</v>
      </c>
      <c r="H88" s="60">
        <v>0</v>
      </c>
      <c r="I88" s="52">
        <f t="shared" si="2"/>
        <v>0</v>
      </c>
      <c r="J88" s="18"/>
      <c r="K88" s="18"/>
      <c r="L88" s="18"/>
      <c r="M88" s="18"/>
      <c r="N88" s="74"/>
      <c r="O88" s="75"/>
      <c r="P88" s="24"/>
      <c r="Q88" s="66"/>
      <c r="R88" s="18"/>
      <c r="S88" s="18"/>
      <c r="T88" s="18"/>
    </row>
    <row r="89" spans="1:20">
      <c r="A89" s="4">
        <v>85</v>
      </c>
      <c r="B89" s="17"/>
      <c r="C89" s="18"/>
      <c r="D89" s="18"/>
      <c r="E89" s="19"/>
      <c r="F89" s="18"/>
      <c r="G89" s="60">
        <v>0</v>
      </c>
      <c r="H89" s="60">
        <v>0</v>
      </c>
      <c r="I89" s="52">
        <f t="shared" si="2"/>
        <v>0</v>
      </c>
      <c r="J89" s="18"/>
      <c r="K89" s="18"/>
      <c r="L89" s="18"/>
      <c r="M89" s="18"/>
      <c r="N89" s="74"/>
      <c r="O89" s="75"/>
      <c r="P89" s="24"/>
      <c r="Q89" s="66"/>
      <c r="R89" s="18"/>
      <c r="S89" s="18"/>
      <c r="T89" s="18"/>
    </row>
    <row r="90" spans="1:20">
      <c r="A90" s="4">
        <v>86</v>
      </c>
      <c r="B90" s="17"/>
      <c r="C90" s="18"/>
      <c r="D90" s="18"/>
      <c r="E90" s="19"/>
      <c r="F90" s="18"/>
      <c r="G90" s="60">
        <v>0</v>
      </c>
      <c r="H90" s="60">
        <v>0</v>
      </c>
      <c r="I90" s="52">
        <f t="shared" si="2"/>
        <v>0</v>
      </c>
      <c r="J90" s="60"/>
      <c r="K90" s="18"/>
      <c r="L90" s="18"/>
      <c r="M90" s="18"/>
      <c r="N90" s="18"/>
      <c r="O90" s="18"/>
      <c r="P90" s="24"/>
      <c r="Q90" s="66"/>
      <c r="R90" s="18"/>
      <c r="S90" s="18"/>
      <c r="T90" s="18"/>
    </row>
    <row r="91" spans="1:20">
      <c r="A91" s="4">
        <v>87</v>
      </c>
      <c r="B91" s="60"/>
      <c r="C91" s="60"/>
      <c r="D91" s="60"/>
      <c r="E91" s="62"/>
      <c r="F91" s="62"/>
      <c r="G91" s="60">
        <v>0</v>
      </c>
      <c r="H91" s="60">
        <v>0</v>
      </c>
      <c r="I91" s="52">
        <f t="shared" si="2"/>
        <v>0</v>
      </c>
      <c r="J91" s="62"/>
      <c r="K91" s="18"/>
      <c r="L91" s="18"/>
      <c r="M91" s="18"/>
      <c r="N91" s="18"/>
      <c r="O91" s="18"/>
      <c r="P91" s="24"/>
      <c r="Q91" s="66"/>
      <c r="R91" s="18"/>
      <c r="S91" s="18"/>
      <c r="T91" s="18"/>
    </row>
    <row r="92" spans="1:20">
      <c r="A92" s="4">
        <v>88</v>
      </c>
      <c r="B92" s="60"/>
      <c r="C92" s="60"/>
      <c r="D92" s="60"/>
      <c r="E92" s="61"/>
      <c r="F92" s="61"/>
      <c r="G92" s="60">
        <v>0</v>
      </c>
      <c r="H92" s="60">
        <v>0</v>
      </c>
      <c r="I92" s="52">
        <f t="shared" si="2"/>
        <v>0</v>
      </c>
      <c r="J92" s="62"/>
      <c r="K92" s="18"/>
      <c r="L92" s="18"/>
      <c r="M92" s="18"/>
      <c r="N92" s="18"/>
      <c r="O92" s="18"/>
      <c r="P92" s="24"/>
      <c r="Q92" s="66"/>
      <c r="R92" s="18"/>
      <c r="S92" s="18"/>
      <c r="T92" s="18"/>
    </row>
    <row r="93" spans="1:20">
      <c r="A93" s="4">
        <v>89</v>
      </c>
      <c r="B93" s="60"/>
      <c r="C93" s="60"/>
      <c r="D93" s="60"/>
      <c r="E93" s="61"/>
      <c r="F93" s="61"/>
      <c r="G93" s="60">
        <v>0</v>
      </c>
      <c r="H93" s="60">
        <v>0</v>
      </c>
      <c r="I93" s="52">
        <f t="shared" si="2"/>
        <v>0</v>
      </c>
      <c r="J93" s="62"/>
      <c r="K93" s="18"/>
      <c r="L93" s="18"/>
      <c r="M93" s="18"/>
      <c r="N93" s="18"/>
      <c r="O93" s="18"/>
      <c r="P93" s="24"/>
      <c r="Q93" s="66"/>
      <c r="R93" s="18"/>
      <c r="S93" s="18"/>
      <c r="T93" s="18"/>
    </row>
    <row r="94" spans="1:20">
      <c r="A94" s="4">
        <v>90</v>
      </c>
      <c r="B94" s="60"/>
      <c r="C94" s="60"/>
      <c r="D94" s="60"/>
      <c r="E94" s="61"/>
      <c r="F94" s="61"/>
      <c r="G94" s="60">
        <v>0</v>
      </c>
      <c r="H94" s="60">
        <v>0</v>
      </c>
      <c r="I94" s="52">
        <f t="shared" si="2"/>
        <v>0</v>
      </c>
      <c r="J94" s="62"/>
      <c r="K94" s="18"/>
      <c r="L94" s="18"/>
      <c r="M94" s="18"/>
      <c r="N94" s="18"/>
      <c r="O94" s="18"/>
      <c r="P94" s="24"/>
      <c r="Q94" s="66"/>
      <c r="R94" s="18"/>
      <c r="S94" s="18"/>
      <c r="T94" s="18"/>
    </row>
    <row r="95" spans="1:20">
      <c r="A95" s="4">
        <v>91</v>
      </c>
      <c r="B95" s="60"/>
      <c r="C95" s="60"/>
      <c r="D95" s="60"/>
      <c r="E95" s="61"/>
      <c r="F95" s="61"/>
      <c r="G95" s="60">
        <v>0</v>
      </c>
      <c r="H95" s="60">
        <v>0</v>
      </c>
      <c r="I95" s="52">
        <f t="shared" si="2"/>
        <v>0</v>
      </c>
      <c r="J95" s="62"/>
      <c r="K95" s="18"/>
      <c r="L95" s="18"/>
      <c r="M95" s="18"/>
      <c r="N95" s="18"/>
      <c r="O95" s="18"/>
      <c r="P95" s="24"/>
      <c r="Q95" s="66"/>
      <c r="R95" s="18"/>
      <c r="S95" s="18"/>
      <c r="T95" s="18"/>
    </row>
    <row r="96" spans="1:20">
      <c r="A96" s="4">
        <v>92</v>
      </c>
      <c r="B96" s="60"/>
      <c r="C96" s="60"/>
      <c r="D96" s="60"/>
      <c r="E96" s="61"/>
      <c r="F96" s="61"/>
      <c r="G96" s="60">
        <v>0</v>
      </c>
      <c r="H96" s="60">
        <v>0</v>
      </c>
      <c r="I96" s="52">
        <f t="shared" si="2"/>
        <v>0</v>
      </c>
      <c r="J96" s="62"/>
      <c r="K96" s="18"/>
      <c r="L96" s="18"/>
      <c r="M96" s="18"/>
      <c r="N96" s="18"/>
      <c r="O96" s="18"/>
      <c r="P96" s="63"/>
      <c r="Q96" s="18"/>
      <c r="R96" s="18"/>
      <c r="S96" s="18"/>
      <c r="T96" s="18"/>
    </row>
    <row r="97" spans="1:20">
      <c r="A97" s="4">
        <v>93</v>
      </c>
      <c r="B97" s="60"/>
      <c r="C97" s="60"/>
      <c r="D97" s="60"/>
      <c r="E97" s="61"/>
      <c r="F97" s="61"/>
      <c r="G97" s="60">
        <v>0</v>
      </c>
      <c r="H97" s="60">
        <v>0</v>
      </c>
      <c r="I97" s="52">
        <f t="shared" si="2"/>
        <v>0</v>
      </c>
      <c r="J97" s="62"/>
      <c r="K97" s="18"/>
      <c r="L97" s="18"/>
      <c r="M97" s="18"/>
      <c r="N97" s="18"/>
      <c r="O97" s="18"/>
      <c r="P97" s="63"/>
      <c r="Q97" s="18"/>
      <c r="R97" s="18"/>
      <c r="S97" s="18"/>
      <c r="T97" s="18"/>
    </row>
    <row r="98" spans="1:20">
      <c r="A98" s="4">
        <v>94</v>
      </c>
      <c r="B98" s="60"/>
      <c r="C98" s="60"/>
      <c r="D98" s="60"/>
      <c r="E98" s="61"/>
      <c r="F98" s="61"/>
      <c r="G98" s="60">
        <v>0</v>
      </c>
      <c r="H98" s="60">
        <v>0</v>
      </c>
      <c r="I98" s="52">
        <f t="shared" si="2"/>
        <v>0</v>
      </c>
      <c r="J98" s="62"/>
      <c r="K98" s="18"/>
      <c r="L98" s="18"/>
      <c r="M98" s="18"/>
      <c r="N98" s="18"/>
      <c r="O98" s="18"/>
      <c r="P98" s="63"/>
      <c r="Q98" s="18"/>
      <c r="R98" s="18"/>
      <c r="S98" s="18"/>
      <c r="T98" s="18"/>
    </row>
    <row r="99" spans="1:20">
      <c r="A99" s="4">
        <v>95</v>
      </c>
      <c r="B99" s="60"/>
      <c r="C99" s="60"/>
      <c r="D99" s="60"/>
      <c r="E99" s="62"/>
      <c r="F99" s="62"/>
      <c r="G99" s="60">
        <v>0</v>
      </c>
      <c r="H99" s="60">
        <v>0</v>
      </c>
      <c r="I99" s="52">
        <f t="shared" si="2"/>
        <v>0</v>
      </c>
      <c r="J99" s="62"/>
      <c r="K99" s="18"/>
      <c r="L99" s="18"/>
      <c r="M99" s="18"/>
      <c r="N99" s="18"/>
      <c r="O99" s="18"/>
      <c r="P99" s="63"/>
      <c r="Q99" s="18"/>
      <c r="R99" s="18"/>
      <c r="S99" s="18"/>
      <c r="T99" s="18"/>
    </row>
    <row r="100" spans="1:20">
      <c r="A100" s="4">
        <v>96</v>
      </c>
      <c r="B100" s="60"/>
      <c r="C100" s="60"/>
      <c r="D100" s="60"/>
      <c r="E100" s="61"/>
      <c r="F100" s="61"/>
      <c r="G100" s="60">
        <v>0</v>
      </c>
      <c r="H100" s="60">
        <v>0</v>
      </c>
      <c r="I100" s="52">
        <f t="shared" si="2"/>
        <v>0</v>
      </c>
      <c r="J100" s="62"/>
      <c r="K100" s="18"/>
      <c r="L100" s="18"/>
      <c r="M100" s="18"/>
      <c r="N100" s="18"/>
      <c r="O100" s="18"/>
      <c r="P100" s="63"/>
      <c r="Q100" s="18"/>
      <c r="R100" s="18"/>
      <c r="S100" s="18"/>
      <c r="T100" s="18"/>
    </row>
    <row r="101" spans="1:20">
      <c r="A101" s="4">
        <v>97</v>
      </c>
      <c r="B101" s="60"/>
      <c r="C101" s="60"/>
      <c r="D101" s="60"/>
      <c r="E101" s="62"/>
      <c r="F101" s="62"/>
      <c r="G101" s="60">
        <v>0</v>
      </c>
      <c r="H101" s="60">
        <v>0</v>
      </c>
      <c r="I101" s="52">
        <f t="shared" si="2"/>
        <v>0</v>
      </c>
      <c r="J101" s="62"/>
      <c r="K101" s="18"/>
      <c r="L101" s="18"/>
      <c r="M101" s="18"/>
      <c r="N101" s="18"/>
      <c r="O101" s="18"/>
      <c r="P101" s="63"/>
      <c r="Q101" s="18"/>
      <c r="R101" s="18"/>
      <c r="S101" s="18"/>
      <c r="T101" s="18"/>
    </row>
    <row r="102" spans="1:20">
      <c r="A102" s="4">
        <v>98</v>
      </c>
      <c r="B102" s="60"/>
      <c r="C102" s="60"/>
      <c r="D102" s="60"/>
      <c r="E102" s="61"/>
      <c r="F102" s="61"/>
      <c r="G102" s="60">
        <v>0</v>
      </c>
      <c r="H102" s="60">
        <v>0</v>
      </c>
      <c r="I102" s="52">
        <f t="shared" si="2"/>
        <v>0</v>
      </c>
      <c r="J102" s="62"/>
      <c r="K102" s="18"/>
      <c r="L102" s="18"/>
      <c r="M102" s="18"/>
      <c r="N102" s="18"/>
      <c r="O102" s="18"/>
      <c r="P102" s="63"/>
      <c r="Q102" s="18"/>
      <c r="R102" s="18"/>
      <c r="S102" s="18"/>
      <c r="T102" s="18"/>
    </row>
    <row r="103" spans="1:20">
      <c r="A103" s="4">
        <v>99</v>
      </c>
      <c r="B103" s="60"/>
      <c r="C103" s="60"/>
      <c r="D103" s="60"/>
      <c r="E103" s="62"/>
      <c r="F103" s="62"/>
      <c r="G103" s="60">
        <v>0</v>
      </c>
      <c r="H103" s="60">
        <v>0</v>
      </c>
      <c r="I103" s="52">
        <f t="shared" si="2"/>
        <v>0</v>
      </c>
      <c r="J103" s="62"/>
      <c r="K103" s="18"/>
      <c r="L103" s="18"/>
      <c r="M103" s="18"/>
      <c r="N103" s="18"/>
      <c r="O103" s="18"/>
      <c r="P103" s="63"/>
      <c r="Q103" s="18"/>
      <c r="R103" s="18"/>
      <c r="S103" s="18"/>
      <c r="T103" s="18"/>
    </row>
    <row r="104" spans="1:20">
      <c r="A104" s="4">
        <v>100</v>
      </c>
      <c r="B104" s="60"/>
      <c r="C104" s="60"/>
      <c r="D104" s="60"/>
      <c r="E104" s="62"/>
      <c r="F104" s="62"/>
      <c r="G104" s="60">
        <v>0</v>
      </c>
      <c r="H104" s="60">
        <v>0</v>
      </c>
      <c r="I104" s="52">
        <f t="shared" si="2"/>
        <v>0</v>
      </c>
      <c r="J104" s="62"/>
      <c r="K104" s="18"/>
      <c r="L104" s="18"/>
      <c r="M104" s="18"/>
      <c r="N104" s="18"/>
      <c r="O104" s="18"/>
      <c r="P104" s="63"/>
      <c r="Q104" s="18"/>
      <c r="R104" s="18"/>
      <c r="S104" s="18"/>
      <c r="T104" s="18"/>
    </row>
    <row r="105" spans="1:20">
      <c r="A105" s="4">
        <v>101</v>
      </c>
      <c r="B105" s="60"/>
      <c r="C105" s="60"/>
      <c r="D105" s="60"/>
      <c r="E105" s="61"/>
      <c r="F105" s="61"/>
      <c r="G105" s="60">
        <v>0</v>
      </c>
      <c r="H105" s="60">
        <v>0</v>
      </c>
      <c r="I105" s="52">
        <f t="shared" si="2"/>
        <v>0</v>
      </c>
      <c r="J105" s="62"/>
      <c r="K105" s="18"/>
      <c r="L105" s="18"/>
      <c r="M105" s="18"/>
      <c r="N105" s="18"/>
      <c r="O105" s="18"/>
      <c r="P105" s="63"/>
      <c r="Q105" s="18"/>
      <c r="R105" s="18"/>
      <c r="S105" s="18"/>
      <c r="T105" s="18"/>
    </row>
    <row r="106" spans="1:20">
      <c r="A106" s="4">
        <v>102</v>
      </c>
      <c r="B106" s="60"/>
      <c r="C106" s="60"/>
      <c r="D106" s="60"/>
      <c r="E106" s="61"/>
      <c r="F106" s="61"/>
      <c r="G106" s="60">
        <v>0</v>
      </c>
      <c r="H106" s="60">
        <v>0</v>
      </c>
      <c r="I106" s="52">
        <f t="shared" si="2"/>
        <v>0</v>
      </c>
      <c r="J106" s="62"/>
      <c r="K106" s="18"/>
      <c r="L106" s="18"/>
      <c r="M106" s="18"/>
      <c r="N106" s="18"/>
      <c r="O106" s="18"/>
      <c r="P106" s="63"/>
      <c r="Q106" s="18"/>
      <c r="R106" s="18"/>
      <c r="S106" s="18"/>
      <c r="T106" s="18"/>
    </row>
    <row r="107" spans="1:20">
      <c r="A107" s="4">
        <v>103</v>
      </c>
      <c r="B107" s="60"/>
      <c r="C107" s="60"/>
      <c r="D107" s="60"/>
      <c r="E107" s="62"/>
      <c r="F107" s="62"/>
      <c r="G107" s="60">
        <v>0</v>
      </c>
      <c r="H107" s="60">
        <v>0</v>
      </c>
      <c r="I107" s="52">
        <f t="shared" si="2"/>
        <v>0</v>
      </c>
      <c r="J107" s="62"/>
      <c r="K107" s="18"/>
      <c r="L107" s="18"/>
      <c r="M107" s="18"/>
      <c r="N107" s="18"/>
      <c r="O107" s="18"/>
      <c r="P107" s="63"/>
      <c r="Q107" s="18"/>
      <c r="R107" s="18"/>
      <c r="S107" s="18"/>
      <c r="T107" s="18"/>
    </row>
    <row r="108" spans="1:20">
      <c r="A108" s="4">
        <v>104</v>
      </c>
      <c r="B108" s="60"/>
      <c r="C108" s="60"/>
      <c r="D108" s="60"/>
      <c r="E108" s="62"/>
      <c r="F108" s="62"/>
      <c r="G108" s="60">
        <v>0</v>
      </c>
      <c r="H108" s="60">
        <v>0</v>
      </c>
      <c r="I108" s="52">
        <f t="shared" si="2"/>
        <v>0</v>
      </c>
      <c r="J108" s="62"/>
      <c r="K108" s="18"/>
      <c r="L108" s="18"/>
      <c r="M108" s="18"/>
      <c r="N108" s="18"/>
      <c r="O108" s="18"/>
      <c r="P108" s="63"/>
      <c r="Q108" s="18"/>
      <c r="R108" s="18"/>
      <c r="S108" s="18"/>
      <c r="T108" s="18"/>
    </row>
    <row r="109" spans="1:20">
      <c r="A109" s="4">
        <v>105</v>
      </c>
      <c r="B109" s="60"/>
      <c r="C109" s="60"/>
      <c r="D109" s="60"/>
      <c r="E109" s="61"/>
      <c r="F109" s="61"/>
      <c r="G109" s="60">
        <v>0</v>
      </c>
      <c r="H109" s="60">
        <v>0</v>
      </c>
      <c r="I109" s="52">
        <f t="shared" si="2"/>
        <v>0</v>
      </c>
      <c r="J109" s="62"/>
      <c r="K109" s="18"/>
      <c r="L109" s="18"/>
      <c r="M109" s="18"/>
      <c r="N109" s="18"/>
      <c r="O109" s="18"/>
      <c r="P109" s="63"/>
      <c r="Q109" s="18"/>
      <c r="R109" s="18"/>
      <c r="S109" s="18"/>
      <c r="T109" s="18"/>
    </row>
    <row r="110" spans="1:20">
      <c r="A110" s="4">
        <v>106</v>
      </c>
      <c r="B110" s="60"/>
      <c r="C110" s="60"/>
      <c r="D110" s="60"/>
      <c r="E110" s="61"/>
      <c r="F110" s="61"/>
      <c r="G110" s="60">
        <v>0</v>
      </c>
      <c r="H110" s="60">
        <v>0</v>
      </c>
      <c r="I110" s="52">
        <f t="shared" si="2"/>
        <v>0</v>
      </c>
      <c r="J110" s="62"/>
      <c r="K110" s="18"/>
      <c r="L110" s="18"/>
      <c r="M110" s="18"/>
      <c r="N110" s="18"/>
      <c r="O110" s="18"/>
      <c r="P110" s="63"/>
      <c r="Q110" s="18"/>
      <c r="R110" s="18"/>
      <c r="S110" s="18"/>
      <c r="T110" s="18"/>
    </row>
    <row r="111" spans="1:20">
      <c r="A111" s="4">
        <v>107</v>
      </c>
      <c r="B111" s="60"/>
      <c r="C111" s="60"/>
      <c r="D111" s="60"/>
      <c r="E111" s="62"/>
      <c r="F111" s="62"/>
      <c r="G111" s="60">
        <v>0</v>
      </c>
      <c r="H111" s="60">
        <v>0</v>
      </c>
      <c r="I111" s="52">
        <f t="shared" si="2"/>
        <v>0</v>
      </c>
      <c r="J111" s="62"/>
      <c r="K111" s="18"/>
      <c r="L111" s="18"/>
      <c r="M111" s="18"/>
      <c r="N111" s="18"/>
      <c r="O111" s="18"/>
      <c r="P111" s="63"/>
      <c r="Q111" s="18"/>
      <c r="R111" s="18"/>
      <c r="S111" s="18"/>
      <c r="T111" s="18"/>
    </row>
    <row r="112" spans="1:20">
      <c r="A112" s="4">
        <v>108</v>
      </c>
      <c r="B112" s="60"/>
      <c r="C112" s="60"/>
      <c r="D112" s="60"/>
      <c r="E112" s="62"/>
      <c r="F112" s="62"/>
      <c r="G112" s="60">
        <v>0</v>
      </c>
      <c r="H112" s="60">
        <v>0</v>
      </c>
      <c r="I112" s="52">
        <f t="shared" si="2"/>
        <v>0</v>
      </c>
      <c r="J112" s="62"/>
      <c r="K112" s="18"/>
      <c r="L112" s="18"/>
      <c r="M112" s="18"/>
      <c r="N112" s="18"/>
      <c r="O112" s="18"/>
      <c r="P112" s="63"/>
      <c r="Q112" s="18"/>
      <c r="R112" s="18"/>
      <c r="S112" s="18"/>
      <c r="T112" s="18"/>
    </row>
    <row r="113" spans="1:20">
      <c r="A113" s="4">
        <v>109</v>
      </c>
      <c r="B113" s="60"/>
      <c r="C113" s="60"/>
      <c r="D113" s="60"/>
      <c r="E113" s="62"/>
      <c r="F113" s="62"/>
      <c r="G113" s="60">
        <v>0</v>
      </c>
      <c r="H113" s="60">
        <v>0</v>
      </c>
      <c r="I113" s="52">
        <f t="shared" si="2"/>
        <v>0</v>
      </c>
      <c r="J113" s="62"/>
      <c r="K113" s="18"/>
      <c r="L113" s="18"/>
      <c r="M113" s="18"/>
      <c r="N113" s="18"/>
      <c r="O113" s="18"/>
      <c r="P113" s="63"/>
      <c r="Q113" s="18"/>
      <c r="R113" s="18"/>
      <c r="S113" s="18"/>
      <c r="T113" s="18"/>
    </row>
    <row r="114" spans="1:20">
      <c r="A114" s="4">
        <v>110</v>
      </c>
      <c r="B114" s="60"/>
      <c r="C114" s="60"/>
      <c r="D114" s="60"/>
      <c r="E114" s="62"/>
      <c r="F114" s="62"/>
      <c r="G114" s="60">
        <v>0</v>
      </c>
      <c r="H114" s="60">
        <v>0</v>
      </c>
      <c r="I114" s="52">
        <f t="shared" si="2"/>
        <v>0</v>
      </c>
      <c r="J114" s="62"/>
      <c r="K114" s="18"/>
      <c r="L114" s="18"/>
      <c r="M114" s="18"/>
      <c r="N114" s="18"/>
      <c r="O114" s="18"/>
      <c r="P114" s="63"/>
      <c r="Q114" s="18"/>
      <c r="R114" s="18"/>
      <c r="S114" s="18"/>
      <c r="T114" s="18"/>
    </row>
    <row r="115" spans="1:20">
      <c r="A115" s="4">
        <v>111</v>
      </c>
      <c r="B115" s="60"/>
      <c r="C115" s="60"/>
      <c r="D115" s="60"/>
      <c r="E115" s="62"/>
      <c r="F115" s="62"/>
      <c r="G115" s="60">
        <v>0</v>
      </c>
      <c r="H115" s="60">
        <v>0</v>
      </c>
      <c r="I115" s="52">
        <f t="shared" si="2"/>
        <v>0</v>
      </c>
      <c r="J115" s="62"/>
      <c r="K115" s="18"/>
      <c r="L115" s="18"/>
      <c r="M115" s="18"/>
      <c r="N115" s="18"/>
      <c r="O115" s="18"/>
      <c r="P115" s="63"/>
      <c r="Q115" s="18"/>
      <c r="R115" s="18"/>
      <c r="S115" s="18"/>
      <c r="T115" s="18"/>
    </row>
    <row r="116" spans="1:20">
      <c r="A116" s="4">
        <v>112</v>
      </c>
      <c r="B116" s="60"/>
      <c r="C116" s="60"/>
      <c r="D116" s="60"/>
      <c r="E116" s="62"/>
      <c r="F116" s="62"/>
      <c r="G116" s="60">
        <v>0</v>
      </c>
      <c r="H116" s="60">
        <v>0</v>
      </c>
      <c r="I116" s="52">
        <f t="shared" si="2"/>
        <v>0</v>
      </c>
      <c r="J116" s="62"/>
      <c r="K116" s="18"/>
      <c r="L116" s="18"/>
      <c r="M116" s="18"/>
      <c r="N116" s="18"/>
      <c r="O116" s="18"/>
      <c r="P116" s="63"/>
      <c r="Q116" s="18"/>
      <c r="R116" s="18"/>
      <c r="S116" s="18"/>
      <c r="T116" s="18"/>
    </row>
    <row r="117" spans="1:20">
      <c r="A117" s="4">
        <v>113</v>
      </c>
      <c r="B117" s="60"/>
      <c r="C117" s="60"/>
      <c r="D117" s="60"/>
      <c r="E117" s="62"/>
      <c r="F117" s="62"/>
      <c r="G117" s="60">
        <v>0</v>
      </c>
      <c r="H117" s="60">
        <v>0</v>
      </c>
      <c r="I117" s="52">
        <f t="shared" si="2"/>
        <v>0</v>
      </c>
      <c r="J117" s="62"/>
      <c r="K117" s="18"/>
      <c r="L117" s="18"/>
      <c r="M117" s="18"/>
      <c r="N117" s="18"/>
      <c r="O117" s="18"/>
      <c r="P117" s="63"/>
      <c r="Q117" s="18"/>
      <c r="R117" s="18"/>
      <c r="S117" s="18"/>
      <c r="T117" s="18"/>
    </row>
    <row r="118" spans="1:20">
      <c r="A118" s="4">
        <v>114</v>
      </c>
      <c r="B118" s="60"/>
      <c r="C118" s="60"/>
      <c r="D118" s="60"/>
      <c r="E118" s="62"/>
      <c r="F118" s="62"/>
      <c r="G118" s="60">
        <v>0</v>
      </c>
      <c r="H118" s="60">
        <v>0</v>
      </c>
      <c r="I118" s="52">
        <f t="shared" si="2"/>
        <v>0</v>
      </c>
      <c r="J118" s="62"/>
      <c r="K118" s="18"/>
      <c r="L118" s="18"/>
      <c r="M118" s="18"/>
      <c r="N118" s="18"/>
      <c r="O118" s="18"/>
      <c r="P118" s="63"/>
      <c r="Q118" s="18"/>
      <c r="R118" s="18"/>
      <c r="S118" s="18"/>
      <c r="T118" s="18"/>
    </row>
    <row r="119" spans="1:20">
      <c r="A119" s="4">
        <v>115</v>
      </c>
      <c r="B119" s="60"/>
      <c r="C119" s="60"/>
      <c r="D119" s="60"/>
      <c r="E119" s="62"/>
      <c r="F119" s="62"/>
      <c r="G119" s="60">
        <v>0</v>
      </c>
      <c r="H119" s="60">
        <v>0</v>
      </c>
      <c r="I119" s="52">
        <f t="shared" si="2"/>
        <v>0</v>
      </c>
      <c r="J119" s="62"/>
      <c r="K119" s="18"/>
      <c r="L119" s="18"/>
      <c r="M119" s="18"/>
      <c r="N119" s="18"/>
      <c r="O119" s="18"/>
      <c r="P119" s="63"/>
      <c r="Q119" s="18"/>
      <c r="R119" s="18"/>
      <c r="S119" s="18"/>
      <c r="T119" s="18"/>
    </row>
    <row r="120" spans="1:20">
      <c r="A120" s="4">
        <v>116</v>
      </c>
      <c r="B120" s="60"/>
      <c r="C120" s="60"/>
      <c r="D120" s="60"/>
      <c r="E120" s="62"/>
      <c r="F120" s="62"/>
      <c r="G120" s="60">
        <v>0</v>
      </c>
      <c r="H120" s="60">
        <v>0</v>
      </c>
      <c r="I120" s="52">
        <f t="shared" si="2"/>
        <v>0</v>
      </c>
      <c r="J120" s="62"/>
      <c r="K120" s="18"/>
      <c r="L120" s="18"/>
      <c r="M120" s="18"/>
      <c r="N120" s="18"/>
      <c r="O120" s="18"/>
      <c r="P120" s="63"/>
      <c r="Q120" s="18"/>
      <c r="R120" s="18"/>
      <c r="S120" s="18"/>
      <c r="T120" s="18"/>
    </row>
    <row r="121" spans="1:20">
      <c r="A121" s="4">
        <v>117</v>
      </c>
      <c r="B121" s="60"/>
      <c r="C121" s="60"/>
      <c r="D121" s="60"/>
      <c r="E121" s="62"/>
      <c r="F121" s="62"/>
      <c r="G121" s="60">
        <v>0</v>
      </c>
      <c r="H121" s="60">
        <v>0</v>
      </c>
      <c r="I121" s="52">
        <f t="shared" si="2"/>
        <v>0</v>
      </c>
      <c r="J121" s="62"/>
      <c r="K121" s="18"/>
      <c r="L121" s="18"/>
      <c r="M121" s="18"/>
      <c r="N121" s="18"/>
      <c r="O121" s="18"/>
      <c r="P121" s="63"/>
      <c r="Q121" s="18"/>
      <c r="R121" s="18"/>
      <c r="S121" s="18"/>
      <c r="T121" s="18"/>
    </row>
    <row r="122" spans="1:20">
      <c r="A122" s="4">
        <v>118</v>
      </c>
      <c r="B122" s="60"/>
      <c r="C122" s="60"/>
      <c r="D122" s="60"/>
      <c r="E122" s="62"/>
      <c r="F122" s="62"/>
      <c r="G122" s="60">
        <v>0</v>
      </c>
      <c r="H122" s="60">
        <v>0</v>
      </c>
      <c r="I122" s="52">
        <f t="shared" si="2"/>
        <v>0</v>
      </c>
      <c r="J122" s="62"/>
      <c r="K122" s="18"/>
      <c r="L122" s="18"/>
      <c r="M122" s="18"/>
      <c r="N122" s="18"/>
      <c r="O122" s="18"/>
      <c r="P122" s="63"/>
      <c r="Q122" s="18"/>
      <c r="R122" s="18"/>
      <c r="S122" s="18"/>
      <c r="T122" s="18"/>
    </row>
    <row r="123" spans="1:20">
      <c r="A123" s="4">
        <v>119</v>
      </c>
      <c r="B123" s="60"/>
      <c r="C123" s="60"/>
      <c r="D123" s="60"/>
      <c r="E123" s="61"/>
      <c r="F123" s="61"/>
      <c r="G123" s="60">
        <v>0</v>
      </c>
      <c r="H123" s="60">
        <v>0</v>
      </c>
      <c r="I123" s="52">
        <f t="shared" si="2"/>
        <v>0</v>
      </c>
      <c r="J123" s="62"/>
      <c r="K123" s="18"/>
      <c r="L123" s="18"/>
      <c r="M123" s="18"/>
      <c r="N123" s="18"/>
      <c r="O123" s="18"/>
      <c r="P123" s="63"/>
      <c r="Q123" s="18"/>
      <c r="R123" s="18"/>
      <c r="S123" s="18"/>
      <c r="T123" s="18"/>
    </row>
    <row r="124" spans="1:20">
      <c r="A124" s="4">
        <v>120</v>
      </c>
      <c r="B124" s="60"/>
      <c r="C124" s="60"/>
      <c r="D124" s="60"/>
      <c r="E124" s="61"/>
      <c r="F124" s="61"/>
      <c r="G124" s="60">
        <v>0</v>
      </c>
      <c r="H124" s="60">
        <v>0</v>
      </c>
      <c r="I124" s="52">
        <f t="shared" si="2"/>
        <v>0</v>
      </c>
      <c r="J124" s="62"/>
      <c r="K124" s="18"/>
      <c r="L124" s="18"/>
      <c r="M124" s="18"/>
      <c r="N124" s="18"/>
      <c r="O124" s="18"/>
      <c r="P124" s="63"/>
      <c r="Q124" s="18"/>
      <c r="R124" s="18"/>
      <c r="S124" s="18"/>
      <c r="T124" s="18"/>
    </row>
    <row r="125" spans="1:20">
      <c r="A125" s="4">
        <v>121</v>
      </c>
      <c r="B125" s="60"/>
      <c r="C125" s="60"/>
      <c r="D125" s="60"/>
      <c r="E125" s="61"/>
      <c r="F125" s="61"/>
      <c r="G125" s="60">
        <v>0</v>
      </c>
      <c r="H125" s="60">
        <v>0</v>
      </c>
      <c r="I125" s="52">
        <f t="shared" si="2"/>
        <v>0</v>
      </c>
      <c r="J125" s="62"/>
      <c r="K125" s="18"/>
      <c r="L125" s="18"/>
      <c r="M125" s="18"/>
      <c r="N125" s="18"/>
      <c r="O125" s="18"/>
      <c r="P125" s="63"/>
      <c r="Q125" s="18"/>
      <c r="R125" s="18"/>
      <c r="S125" s="18"/>
      <c r="T125" s="18"/>
    </row>
    <row r="126" spans="1:20">
      <c r="A126" s="4">
        <v>122</v>
      </c>
      <c r="B126" s="60"/>
      <c r="C126" s="60"/>
      <c r="D126" s="60"/>
      <c r="E126" s="61"/>
      <c r="F126" s="61"/>
      <c r="G126" s="60">
        <v>0</v>
      </c>
      <c r="H126" s="60">
        <v>0</v>
      </c>
      <c r="I126" s="52">
        <f t="shared" si="2"/>
        <v>0</v>
      </c>
      <c r="J126" s="62"/>
      <c r="K126" s="18"/>
      <c r="L126" s="18"/>
      <c r="M126" s="18"/>
      <c r="N126" s="18"/>
      <c r="O126" s="18"/>
      <c r="P126" s="63"/>
      <c r="Q126" s="18"/>
      <c r="R126" s="18"/>
      <c r="S126" s="18"/>
      <c r="T126" s="18"/>
    </row>
    <row r="127" spans="1:20">
      <c r="A127" s="4">
        <v>123</v>
      </c>
      <c r="B127" s="60"/>
      <c r="C127" s="60"/>
      <c r="D127" s="60"/>
      <c r="E127" s="62"/>
      <c r="F127" s="62"/>
      <c r="G127" s="60">
        <v>0</v>
      </c>
      <c r="H127" s="60">
        <v>0</v>
      </c>
      <c r="I127" s="52">
        <f t="shared" si="2"/>
        <v>0</v>
      </c>
      <c r="J127" s="62"/>
      <c r="K127" s="18"/>
      <c r="L127" s="18"/>
      <c r="M127" s="18"/>
      <c r="N127" s="18"/>
      <c r="O127" s="18"/>
      <c r="P127" s="63"/>
      <c r="Q127" s="18"/>
      <c r="R127" s="18"/>
      <c r="S127" s="18"/>
      <c r="T127" s="18"/>
    </row>
    <row r="128" spans="1:20">
      <c r="A128" s="4">
        <v>124</v>
      </c>
      <c r="B128" s="60"/>
      <c r="C128" s="60"/>
      <c r="D128" s="60"/>
      <c r="E128" s="61"/>
      <c r="F128" s="61"/>
      <c r="G128" s="60">
        <v>0</v>
      </c>
      <c r="H128" s="60">
        <v>0</v>
      </c>
      <c r="I128" s="52">
        <f t="shared" si="2"/>
        <v>0</v>
      </c>
      <c r="J128" s="62"/>
      <c r="K128" s="18"/>
      <c r="L128" s="18"/>
      <c r="M128" s="18"/>
      <c r="N128" s="18"/>
      <c r="O128" s="18"/>
      <c r="P128" s="63"/>
      <c r="Q128" s="18"/>
      <c r="R128" s="18"/>
      <c r="S128" s="18"/>
      <c r="T128" s="18"/>
    </row>
    <row r="129" spans="1:20">
      <c r="A129" s="4">
        <v>125</v>
      </c>
      <c r="B129" s="60"/>
      <c r="C129" s="60"/>
      <c r="D129" s="60"/>
      <c r="E129" s="61"/>
      <c r="F129" s="61"/>
      <c r="G129" s="60">
        <v>0</v>
      </c>
      <c r="H129" s="60">
        <v>0</v>
      </c>
      <c r="I129" s="52">
        <f t="shared" si="2"/>
        <v>0</v>
      </c>
      <c r="J129" s="62"/>
      <c r="K129" s="18"/>
      <c r="L129" s="18"/>
      <c r="M129" s="18"/>
      <c r="N129" s="18"/>
      <c r="O129" s="18"/>
      <c r="P129" s="63"/>
      <c r="Q129" s="18"/>
      <c r="R129" s="18"/>
      <c r="S129" s="18"/>
      <c r="T129" s="18"/>
    </row>
    <row r="130" spans="1:20">
      <c r="A130" s="4">
        <v>126</v>
      </c>
      <c r="B130" s="60"/>
      <c r="C130" s="60"/>
      <c r="D130" s="60"/>
      <c r="E130" s="62"/>
      <c r="F130" s="62"/>
      <c r="G130" s="60">
        <v>0</v>
      </c>
      <c r="H130" s="60">
        <v>0</v>
      </c>
      <c r="I130" s="52">
        <f t="shared" si="2"/>
        <v>0</v>
      </c>
      <c r="J130" s="62"/>
      <c r="K130" s="18"/>
      <c r="L130" s="18"/>
      <c r="M130" s="18"/>
      <c r="N130" s="18"/>
      <c r="O130" s="18"/>
      <c r="P130" s="63"/>
      <c r="Q130" s="18"/>
      <c r="R130" s="18"/>
      <c r="S130" s="18"/>
      <c r="T130" s="18"/>
    </row>
    <row r="131" spans="1:20">
      <c r="A131" s="4">
        <v>127</v>
      </c>
      <c r="B131" s="60"/>
      <c r="C131" s="60"/>
      <c r="D131" s="60"/>
      <c r="E131" s="62"/>
      <c r="F131" s="62"/>
      <c r="G131" s="60">
        <v>0</v>
      </c>
      <c r="H131" s="60">
        <v>0</v>
      </c>
      <c r="I131" s="52">
        <f t="shared" si="2"/>
        <v>0</v>
      </c>
      <c r="J131" s="62"/>
      <c r="K131" s="18"/>
      <c r="L131" s="18"/>
      <c r="M131" s="18"/>
      <c r="N131" s="18"/>
      <c r="O131" s="18"/>
      <c r="P131" s="63"/>
      <c r="Q131" s="18"/>
      <c r="R131" s="18"/>
      <c r="S131" s="18"/>
      <c r="T131" s="18"/>
    </row>
    <row r="132" spans="1:20">
      <c r="A132" s="4">
        <v>128</v>
      </c>
      <c r="B132" s="60"/>
      <c r="C132" s="60"/>
      <c r="D132" s="60"/>
      <c r="E132" s="61"/>
      <c r="F132" s="61"/>
      <c r="G132" s="60">
        <v>0</v>
      </c>
      <c r="H132" s="60">
        <v>0</v>
      </c>
      <c r="I132" s="52">
        <f t="shared" si="2"/>
        <v>0</v>
      </c>
      <c r="J132" s="62"/>
      <c r="K132" s="18"/>
      <c r="L132" s="18"/>
      <c r="M132" s="18"/>
      <c r="N132" s="18"/>
      <c r="O132" s="18"/>
      <c r="P132" s="63"/>
      <c r="Q132" s="18"/>
      <c r="R132" s="18"/>
      <c r="S132" s="18"/>
      <c r="T132" s="18"/>
    </row>
    <row r="133" spans="1:20">
      <c r="A133" s="4">
        <v>129</v>
      </c>
      <c r="B133" s="60"/>
      <c r="C133" s="60"/>
      <c r="D133" s="60"/>
      <c r="E133" s="61"/>
      <c r="F133" s="61"/>
      <c r="G133" s="60">
        <v>0</v>
      </c>
      <c r="H133" s="60">
        <v>0</v>
      </c>
      <c r="I133" s="52">
        <f t="shared" si="2"/>
        <v>0</v>
      </c>
      <c r="J133" s="62"/>
      <c r="K133" s="18"/>
      <c r="L133" s="18"/>
      <c r="M133" s="18"/>
      <c r="N133" s="18"/>
      <c r="O133" s="18"/>
      <c r="P133" s="63"/>
      <c r="Q133" s="18"/>
      <c r="R133" s="18"/>
      <c r="S133" s="18"/>
      <c r="T133" s="18"/>
    </row>
    <row r="134" spans="1:20">
      <c r="A134" s="4">
        <v>130</v>
      </c>
      <c r="B134" s="60"/>
      <c r="C134" s="60"/>
      <c r="D134" s="60"/>
      <c r="E134" s="62"/>
      <c r="F134" s="62"/>
      <c r="G134" s="60">
        <v>0</v>
      </c>
      <c r="H134" s="60">
        <v>0</v>
      </c>
      <c r="I134" s="52">
        <f t="shared" si="2"/>
        <v>0</v>
      </c>
      <c r="J134" s="62"/>
      <c r="K134" s="18"/>
      <c r="L134" s="18"/>
      <c r="M134" s="18"/>
      <c r="N134" s="18"/>
      <c r="O134" s="18"/>
      <c r="P134" s="63"/>
      <c r="Q134" s="18"/>
      <c r="R134" s="18"/>
      <c r="S134" s="18"/>
      <c r="T134" s="18"/>
    </row>
    <row r="135" spans="1:20">
      <c r="A135" s="4">
        <v>131</v>
      </c>
      <c r="B135" s="60"/>
      <c r="C135" s="60"/>
      <c r="D135" s="60"/>
      <c r="E135" s="61"/>
      <c r="F135" s="61"/>
      <c r="G135" s="60">
        <v>0</v>
      </c>
      <c r="H135" s="60">
        <v>0</v>
      </c>
      <c r="I135" s="52">
        <f t="shared" si="2"/>
        <v>0</v>
      </c>
      <c r="J135" s="62"/>
      <c r="K135" s="18"/>
      <c r="L135" s="18"/>
      <c r="M135" s="18"/>
      <c r="N135" s="18"/>
      <c r="O135" s="18"/>
      <c r="P135" s="63"/>
      <c r="Q135" s="18"/>
      <c r="R135" s="18"/>
      <c r="S135" s="18"/>
      <c r="T135" s="18"/>
    </row>
    <row r="136" spans="1:20">
      <c r="A136" s="4">
        <v>132</v>
      </c>
      <c r="B136" s="60"/>
      <c r="C136" s="60"/>
      <c r="D136" s="60"/>
      <c r="E136" s="61"/>
      <c r="F136" s="61"/>
      <c r="G136" s="60">
        <v>0</v>
      </c>
      <c r="H136" s="60">
        <v>0</v>
      </c>
      <c r="I136" s="52">
        <f t="shared" si="2"/>
        <v>0</v>
      </c>
      <c r="J136" s="62"/>
      <c r="K136" s="18"/>
      <c r="L136" s="18"/>
      <c r="M136" s="18"/>
      <c r="N136" s="18"/>
      <c r="O136" s="18"/>
      <c r="P136" s="63"/>
      <c r="Q136" s="18"/>
      <c r="R136" s="18"/>
      <c r="S136" s="18"/>
      <c r="T136" s="18"/>
    </row>
    <row r="137" spans="1:20">
      <c r="A137" s="4">
        <v>133</v>
      </c>
      <c r="B137" s="60"/>
      <c r="C137" s="60"/>
      <c r="D137" s="60"/>
      <c r="E137" s="62"/>
      <c r="F137" s="62"/>
      <c r="G137" s="60">
        <v>0</v>
      </c>
      <c r="H137" s="60">
        <v>0</v>
      </c>
      <c r="I137" s="52">
        <f t="shared" si="2"/>
        <v>0</v>
      </c>
      <c r="J137" s="62"/>
      <c r="K137" s="18"/>
      <c r="L137" s="18"/>
      <c r="M137" s="18"/>
      <c r="N137" s="18"/>
      <c r="O137" s="18"/>
      <c r="P137" s="63"/>
      <c r="Q137" s="18"/>
      <c r="R137" s="18"/>
      <c r="S137" s="18"/>
      <c r="T137" s="18"/>
    </row>
    <row r="138" spans="1:20">
      <c r="A138" s="4">
        <v>134</v>
      </c>
      <c r="B138" s="60"/>
      <c r="C138" s="60"/>
      <c r="D138" s="60"/>
      <c r="E138" s="61"/>
      <c r="F138" s="61"/>
      <c r="G138" s="60">
        <v>0</v>
      </c>
      <c r="H138" s="60">
        <v>0</v>
      </c>
      <c r="I138" s="52">
        <f t="shared" ref="I138:I164" si="3">SUM(G138:H138)</f>
        <v>0</v>
      </c>
      <c r="J138" s="62"/>
      <c r="K138" s="18"/>
      <c r="L138" s="18"/>
      <c r="M138" s="18"/>
      <c r="N138" s="18"/>
      <c r="O138" s="18"/>
      <c r="P138" s="63"/>
      <c r="Q138" s="18"/>
      <c r="R138" s="18"/>
      <c r="S138" s="18"/>
      <c r="T138" s="18"/>
    </row>
    <row r="139" spans="1:20">
      <c r="A139" s="4">
        <v>135</v>
      </c>
      <c r="B139" s="60"/>
      <c r="C139" s="60"/>
      <c r="D139" s="60"/>
      <c r="E139" s="61"/>
      <c r="F139" s="61"/>
      <c r="G139" s="60">
        <v>0</v>
      </c>
      <c r="H139" s="60">
        <v>0</v>
      </c>
      <c r="I139" s="52">
        <f t="shared" si="3"/>
        <v>0</v>
      </c>
      <c r="J139" s="62"/>
      <c r="K139" s="18"/>
      <c r="L139" s="18"/>
      <c r="M139" s="18"/>
      <c r="N139" s="18"/>
      <c r="O139" s="18"/>
      <c r="P139" s="63"/>
      <c r="Q139" s="18"/>
      <c r="R139" s="18"/>
      <c r="S139" s="18"/>
      <c r="T139" s="18"/>
    </row>
    <row r="140" spans="1:20">
      <c r="A140" s="4">
        <v>136</v>
      </c>
      <c r="B140" s="60"/>
      <c r="C140" s="60"/>
      <c r="D140" s="60"/>
      <c r="E140" s="62"/>
      <c r="F140" s="62"/>
      <c r="G140" s="60">
        <v>0</v>
      </c>
      <c r="H140" s="60">
        <v>0</v>
      </c>
      <c r="I140" s="52">
        <f t="shared" si="3"/>
        <v>0</v>
      </c>
      <c r="J140" s="62"/>
      <c r="K140" s="18"/>
      <c r="L140" s="18"/>
      <c r="M140" s="18"/>
      <c r="N140" s="18"/>
      <c r="O140" s="18"/>
      <c r="P140" s="63"/>
      <c r="Q140" s="18"/>
      <c r="R140" s="18"/>
      <c r="S140" s="18"/>
      <c r="T140" s="18"/>
    </row>
    <row r="141" spans="1:20">
      <c r="A141" s="4">
        <v>137</v>
      </c>
      <c r="B141" s="60"/>
      <c r="C141" s="60"/>
      <c r="D141" s="60"/>
      <c r="E141" s="61"/>
      <c r="F141" s="61"/>
      <c r="G141" s="60">
        <v>0</v>
      </c>
      <c r="H141" s="60">
        <v>0</v>
      </c>
      <c r="I141" s="52">
        <f t="shared" si="3"/>
        <v>0</v>
      </c>
      <c r="J141" s="62"/>
      <c r="K141" s="18"/>
      <c r="L141" s="18"/>
      <c r="M141" s="18"/>
      <c r="N141" s="18"/>
      <c r="O141" s="18"/>
      <c r="P141" s="63"/>
      <c r="Q141" s="18"/>
      <c r="R141" s="18"/>
      <c r="S141" s="18"/>
      <c r="T141" s="18"/>
    </row>
    <row r="142" spans="1:20">
      <c r="A142" s="4">
        <v>138</v>
      </c>
      <c r="B142" s="60"/>
      <c r="C142" s="60"/>
      <c r="D142" s="60"/>
      <c r="E142" s="61"/>
      <c r="F142" s="61"/>
      <c r="G142" s="60">
        <v>0</v>
      </c>
      <c r="H142" s="60">
        <v>0</v>
      </c>
      <c r="I142" s="52">
        <f t="shared" si="3"/>
        <v>0</v>
      </c>
      <c r="J142" s="62"/>
      <c r="K142" s="18"/>
      <c r="L142" s="18"/>
      <c r="M142" s="18"/>
      <c r="N142" s="18"/>
      <c r="O142" s="18"/>
      <c r="P142" s="63"/>
      <c r="Q142" s="18"/>
      <c r="R142" s="18"/>
      <c r="S142" s="18"/>
      <c r="T142" s="18"/>
    </row>
    <row r="143" spans="1:20">
      <c r="A143" s="4">
        <v>139</v>
      </c>
      <c r="B143" s="60"/>
      <c r="C143" s="60"/>
      <c r="D143" s="60"/>
      <c r="E143" s="61"/>
      <c r="F143" s="61"/>
      <c r="G143" s="60">
        <v>0</v>
      </c>
      <c r="H143" s="60">
        <v>0</v>
      </c>
      <c r="I143" s="52">
        <f t="shared" si="3"/>
        <v>0</v>
      </c>
      <c r="J143" s="62"/>
      <c r="K143" s="18"/>
      <c r="L143" s="18"/>
      <c r="M143" s="18"/>
      <c r="N143" s="18"/>
      <c r="O143" s="18"/>
      <c r="P143" s="63"/>
      <c r="Q143" s="18"/>
      <c r="R143" s="18"/>
      <c r="S143" s="18"/>
      <c r="T143" s="18"/>
    </row>
    <row r="144" spans="1:20">
      <c r="A144" s="4">
        <v>140</v>
      </c>
      <c r="B144" s="60"/>
      <c r="C144" s="60"/>
      <c r="D144" s="60"/>
      <c r="E144" s="61"/>
      <c r="F144" s="61"/>
      <c r="G144" s="60">
        <v>0</v>
      </c>
      <c r="H144" s="60">
        <v>0</v>
      </c>
      <c r="I144" s="52">
        <f t="shared" si="3"/>
        <v>0</v>
      </c>
      <c r="J144" s="62"/>
      <c r="K144" s="18"/>
      <c r="L144" s="18"/>
      <c r="M144" s="18"/>
      <c r="N144" s="18"/>
      <c r="O144" s="18"/>
      <c r="P144" s="63"/>
      <c r="Q144" s="18"/>
      <c r="R144" s="18"/>
      <c r="S144" s="18"/>
      <c r="T144" s="18"/>
    </row>
    <row r="145" spans="1:20">
      <c r="A145" s="4">
        <v>141</v>
      </c>
      <c r="B145" s="60"/>
      <c r="C145" s="60"/>
      <c r="D145" s="60"/>
      <c r="E145" s="61"/>
      <c r="F145" s="61"/>
      <c r="G145" s="60">
        <v>0</v>
      </c>
      <c r="H145" s="60">
        <v>0</v>
      </c>
      <c r="I145" s="52">
        <f t="shared" si="3"/>
        <v>0</v>
      </c>
      <c r="J145" s="62"/>
      <c r="K145" s="18"/>
      <c r="L145" s="18"/>
      <c r="M145" s="18"/>
      <c r="N145" s="18"/>
      <c r="O145" s="18"/>
      <c r="P145" s="63"/>
      <c r="Q145" s="18"/>
      <c r="R145" s="18"/>
      <c r="S145" s="18"/>
      <c r="T145" s="18"/>
    </row>
    <row r="146" spans="1:20">
      <c r="A146" s="4">
        <v>142</v>
      </c>
      <c r="B146" s="60"/>
      <c r="C146" s="60"/>
      <c r="D146" s="60"/>
      <c r="E146" s="61"/>
      <c r="F146" s="61"/>
      <c r="G146" s="60">
        <v>0</v>
      </c>
      <c r="H146" s="60">
        <v>0</v>
      </c>
      <c r="I146" s="52">
        <f t="shared" si="3"/>
        <v>0</v>
      </c>
      <c r="J146" s="62"/>
      <c r="K146" s="18"/>
      <c r="L146" s="18"/>
      <c r="M146" s="18"/>
      <c r="N146" s="18"/>
      <c r="O146" s="18"/>
      <c r="P146" s="63"/>
      <c r="Q146" s="18"/>
      <c r="R146" s="18"/>
      <c r="S146" s="18"/>
      <c r="T146" s="18"/>
    </row>
    <row r="147" spans="1:20">
      <c r="A147" s="4">
        <v>143</v>
      </c>
      <c r="B147" s="60"/>
      <c r="C147" s="60"/>
      <c r="D147" s="60"/>
      <c r="E147" s="62"/>
      <c r="F147" s="62"/>
      <c r="G147" s="60">
        <v>0</v>
      </c>
      <c r="H147" s="60">
        <v>0</v>
      </c>
      <c r="I147" s="52">
        <f t="shared" si="3"/>
        <v>0</v>
      </c>
      <c r="J147" s="62"/>
      <c r="K147" s="18"/>
      <c r="L147" s="18"/>
      <c r="M147" s="18"/>
      <c r="N147" s="18"/>
      <c r="O147" s="18"/>
      <c r="P147" s="63"/>
      <c r="Q147" s="18"/>
      <c r="R147" s="18"/>
      <c r="S147" s="18"/>
      <c r="T147" s="18"/>
    </row>
    <row r="148" spans="1:20">
      <c r="A148" s="4">
        <v>144</v>
      </c>
      <c r="B148" s="60"/>
      <c r="C148" s="60"/>
      <c r="D148" s="60"/>
      <c r="E148" s="61"/>
      <c r="F148" s="61"/>
      <c r="G148" s="60">
        <v>0</v>
      </c>
      <c r="H148" s="60">
        <v>0</v>
      </c>
      <c r="I148" s="52">
        <f t="shared" si="3"/>
        <v>0</v>
      </c>
      <c r="J148" s="62"/>
      <c r="K148" s="18"/>
      <c r="L148" s="18"/>
      <c r="M148" s="18"/>
      <c r="N148" s="18"/>
      <c r="O148" s="18"/>
      <c r="P148" s="63"/>
      <c r="Q148" s="18"/>
      <c r="R148" s="18"/>
      <c r="S148" s="18"/>
      <c r="T148" s="18"/>
    </row>
    <row r="149" spans="1:20">
      <c r="A149" s="4">
        <v>145</v>
      </c>
      <c r="B149" s="60"/>
      <c r="C149" s="60"/>
      <c r="D149" s="60"/>
      <c r="E149" s="61"/>
      <c r="F149" s="61"/>
      <c r="G149" s="60">
        <v>0</v>
      </c>
      <c r="H149" s="60">
        <v>0</v>
      </c>
      <c r="I149" s="52">
        <f t="shared" si="3"/>
        <v>0</v>
      </c>
      <c r="J149" s="62"/>
      <c r="K149" s="18"/>
      <c r="L149" s="18"/>
      <c r="M149" s="18"/>
      <c r="N149" s="18"/>
      <c r="O149" s="18"/>
      <c r="P149" s="63"/>
      <c r="Q149" s="18"/>
      <c r="R149" s="18"/>
      <c r="S149" s="18"/>
      <c r="T149" s="18"/>
    </row>
    <row r="150" spans="1:20">
      <c r="A150" s="4">
        <v>146</v>
      </c>
      <c r="B150" s="60"/>
      <c r="C150" s="60"/>
      <c r="D150" s="60"/>
      <c r="E150" s="62"/>
      <c r="F150" s="62"/>
      <c r="G150" s="60">
        <v>0</v>
      </c>
      <c r="H150" s="60">
        <v>0</v>
      </c>
      <c r="I150" s="52">
        <f t="shared" si="3"/>
        <v>0</v>
      </c>
      <c r="J150" s="62"/>
      <c r="K150" s="18"/>
      <c r="L150" s="18"/>
      <c r="M150" s="18"/>
      <c r="N150" s="18"/>
      <c r="O150" s="18"/>
      <c r="P150" s="63"/>
      <c r="Q150" s="18"/>
      <c r="R150" s="18"/>
      <c r="S150" s="18"/>
      <c r="T150" s="18"/>
    </row>
    <row r="151" spans="1:20">
      <c r="A151" s="4">
        <v>147</v>
      </c>
      <c r="B151" s="60"/>
      <c r="C151" s="60"/>
      <c r="D151" s="60"/>
      <c r="E151" s="61"/>
      <c r="F151" s="61"/>
      <c r="G151" s="60">
        <v>0</v>
      </c>
      <c r="H151" s="60">
        <v>0</v>
      </c>
      <c r="I151" s="52">
        <f t="shared" si="3"/>
        <v>0</v>
      </c>
      <c r="J151" s="62"/>
      <c r="K151" s="18"/>
      <c r="L151" s="18"/>
      <c r="M151" s="18"/>
      <c r="N151" s="18"/>
      <c r="O151" s="18"/>
      <c r="P151" s="63"/>
      <c r="Q151" s="18"/>
      <c r="R151" s="18"/>
      <c r="S151" s="18"/>
      <c r="T151" s="18"/>
    </row>
    <row r="152" spans="1:20">
      <c r="A152" s="4">
        <v>148</v>
      </c>
      <c r="B152" s="60"/>
      <c r="C152" s="60"/>
      <c r="D152" s="60"/>
      <c r="E152" s="62"/>
      <c r="F152" s="62"/>
      <c r="G152" s="60">
        <v>0</v>
      </c>
      <c r="H152" s="60">
        <v>0</v>
      </c>
      <c r="I152" s="52">
        <f t="shared" si="3"/>
        <v>0</v>
      </c>
      <c r="J152" s="62"/>
      <c r="K152" s="18"/>
      <c r="L152" s="18"/>
      <c r="M152" s="18"/>
      <c r="N152" s="18"/>
      <c r="O152" s="18"/>
      <c r="P152" s="63"/>
      <c r="Q152" s="18"/>
      <c r="R152" s="18"/>
      <c r="S152" s="18"/>
      <c r="T152" s="18"/>
    </row>
    <row r="153" spans="1:20">
      <c r="A153" s="4">
        <v>149</v>
      </c>
      <c r="B153" s="60"/>
      <c r="C153" s="60"/>
      <c r="D153" s="60"/>
      <c r="E153" s="61"/>
      <c r="F153" s="61"/>
      <c r="G153" s="60">
        <v>0</v>
      </c>
      <c r="H153" s="60">
        <v>0</v>
      </c>
      <c r="I153" s="52">
        <f t="shared" si="3"/>
        <v>0</v>
      </c>
      <c r="J153" s="62"/>
      <c r="K153" s="18"/>
      <c r="L153" s="18"/>
      <c r="M153" s="18"/>
      <c r="N153" s="18"/>
      <c r="O153" s="18"/>
      <c r="P153" s="63"/>
      <c r="Q153" s="18"/>
      <c r="R153" s="18"/>
      <c r="S153" s="18"/>
      <c r="T153" s="18"/>
    </row>
    <row r="154" spans="1:20">
      <c r="A154" s="4">
        <v>150</v>
      </c>
      <c r="B154" s="60"/>
      <c r="C154" s="60"/>
      <c r="D154" s="60"/>
      <c r="E154" s="61"/>
      <c r="F154" s="61"/>
      <c r="G154" s="60">
        <v>0</v>
      </c>
      <c r="H154" s="60">
        <v>0</v>
      </c>
      <c r="I154" s="52">
        <f t="shared" si="3"/>
        <v>0</v>
      </c>
      <c r="J154" s="62"/>
      <c r="K154" s="18"/>
      <c r="L154" s="18"/>
      <c r="M154" s="18"/>
      <c r="N154" s="18"/>
      <c r="O154" s="18"/>
      <c r="P154" s="63"/>
      <c r="Q154" s="18"/>
      <c r="R154" s="18"/>
      <c r="S154" s="18"/>
      <c r="T154" s="18"/>
    </row>
    <row r="155" spans="1:20">
      <c r="A155" s="4">
        <v>151</v>
      </c>
      <c r="B155" s="60"/>
      <c r="C155" s="60"/>
      <c r="D155" s="60"/>
      <c r="E155" s="61"/>
      <c r="F155" s="61"/>
      <c r="G155" s="60">
        <v>0</v>
      </c>
      <c r="H155" s="60">
        <v>0</v>
      </c>
      <c r="I155" s="52">
        <f t="shared" si="3"/>
        <v>0</v>
      </c>
      <c r="J155" s="62"/>
      <c r="K155" s="18"/>
      <c r="L155" s="18"/>
      <c r="M155" s="18"/>
      <c r="N155" s="18"/>
      <c r="O155" s="18"/>
      <c r="P155" s="63"/>
      <c r="Q155" s="18"/>
      <c r="R155" s="18"/>
      <c r="S155" s="18"/>
      <c r="T155" s="18"/>
    </row>
    <row r="156" spans="1:20">
      <c r="A156" s="4">
        <v>152</v>
      </c>
      <c r="B156" s="60"/>
      <c r="C156" s="60"/>
      <c r="D156" s="60"/>
      <c r="E156" s="62"/>
      <c r="F156" s="62"/>
      <c r="G156" s="60">
        <v>0</v>
      </c>
      <c r="H156" s="60">
        <v>0</v>
      </c>
      <c r="I156" s="52">
        <f t="shared" si="3"/>
        <v>0</v>
      </c>
      <c r="J156" s="62"/>
      <c r="K156" s="18"/>
      <c r="L156" s="18"/>
      <c r="M156" s="18"/>
      <c r="N156" s="18"/>
      <c r="O156" s="18"/>
      <c r="P156" s="63"/>
      <c r="Q156" s="18"/>
      <c r="R156" s="18"/>
      <c r="S156" s="18"/>
      <c r="T156" s="18"/>
    </row>
    <row r="157" spans="1:20">
      <c r="A157" s="4">
        <v>153</v>
      </c>
      <c r="B157" s="60"/>
      <c r="C157" s="60"/>
      <c r="D157" s="60"/>
      <c r="E157" s="61"/>
      <c r="F157" s="61"/>
      <c r="G157" s="60">
        <v>0</v>
      </c>
      <c r="H157" s="60">
        <v>0</v>
      </c>
      <c r="I157" s="52">
        <f t="shared" si="3"/>
        <v>0</v>
      </c>
      <c r="J157" s="62"/>
      <c r="K157" s="18"/>
      <c r="L157" s="18"/>
      <c r="M157" s="18"/>
      <c r="N157" s="18"/>
      <c r="O157" s="18"/>
      <c r="P157" s="63"/>
      <c r="Q157" s="18"/>
      <c r="R157" s="18"/>
      <c r="S157" s="18"/>
      <c r="T157" s="18"/>
    </row>
    <row r="158" spans="1:20">
      <c r="A158" s="4">
        <v>154</v>
      </c>
      <c r="B158" s="60"/>
      <c r="C158" s="60"/>
      <c r="D158" s="60"/>
      <c r="E158" s="61"/>
      <c r="F158" s="61"/>
      <c r="G158" s="60">
        <v>0</v>
      </c>
      <c r="H158" s="60">
        <v>0</v>
      </c>
      <c r="I158" s="52">
        <f t="shared" si="3"/>
        <v>0</v>
      </c>
      <c r="J158" s="62"/>
      <c r="K158" s="18"/>
      <c r="L158" s="18"/>
      <c r="M158" s="18"/>
      <c r="N158" s="18"/>
      <c r="O158" s="18"/>
      <c r="P158" s="63"/>
      <c r="Q158" s="18"/>
      <c r="R158" s="18"/>
      <c r="S158" s="18"/>
      <c r="T158" s="18"/>
    </row>
    <row r="159" spans="1:20">
      <c r="A159" s="4">
        <v>155</v>
      </c>
      <c r="B159" s="60"/>
      <c r="C159" s="60"/>
      <c r="D159" s="60"/>
      <c r="E159" s="62"/>
      <c r="F159" s="62"/>
      <c r="G159" s="60">
        <v>0</v>
      </c>
      <c r="H159" s="60">
        <v>0</v>
      </c>
      <c r="I159" s="52">
        <f t="shared" si="3"/>
        <v>0</v>
      </c>
      <c r="J159" s="62"/>
      <c r="K159" s="18"/>
      <c r="L159" s="18"/>
      <c r="M159" s="18"/>
      <c r="N159" s="18"/>
      <c r="O159" s="18"/>
      <c r="P159" s="63"/>
      <c r="Q159" s="18"/>
      <c r="R159" s="18"/>
      <c r="S159" s="18"/>
      <c r="T159" s="18"/>
    </row>
    <row r="160" spans="1:20">
      <c r="A160" s="4">
        <v>156</v>
      </c>
      <c r="B160" s="60"/>
      <c r="C160" s="60"/>
      <c r="D160" s="60"/>
      <c r="E160" s="62"/>
      <c r="F160" s="62"/>
      <c r="G160" s="60">
        <v>0</v>
      </c>
      <c r="H160" s="60">
        <v>0</v>
      </c>
      <c r="I160" s="52">
        <f t="shared" si="3"/>
        <v>0</v>
      </c>
      <c r="J160" s="62"/>
      <c r="K160" s="18"/>
      <c r="L160" s="18"/>
      <c r="M160" s="18"/>
      <c r="N160" s="18"/>
      <c r="O160" s="18"/>
      <c r="P160" s="63"/>
      <c r="Q160" s="18"/>
      <c r="R160" s="18"/>
      <c r="S160" s="18"/>
      <c r="T160" s="18"/>
    </row>
    <row r="161" spans="1:20">
      <c r="A161" s="4">
        <v>157</v>
      </c>
      <c r="B161" s="17"/>
      <c r="C161" s="18"/>
      <c r="D161" s="18"/>
      <c r="E161" s="19"/>
      <c r="F161" s="18"/>
      <c r="G161" s="60">
        <v>0</v>
      </c>
      <c r="H161" s="60">
        <v>0</v>
      </c>
      <c r="I161" s="52">
        <f t="shared" si="3"/>
        <v>0</v>
      </c>
      <c r="J161" s="18"/>
      <c r="K161" s="18"/>
      <c r="L161" s="18"/>
      <c r="M161" s="18"/>
      <c r="N161" s="18"/>
      <c r="O161" s="18"/>
      <c r="P161" s="24"/>
      <c r="Q161" s="18"/>
      <c r="R161" s="18"/>
      <c r="S161" s="18"/>
      <c r="T161" s="18"/>
    </row>
    <row r="162" spans="1:20">
      <c r="A162" s="4">
        <v>158</v>
      </c>
      <c r="B162" s="17"/>
      <c r="C162" s="18"/>
      <c r="D162" s="18"/>
      <c r="E162" s="19"/>
      <c r="F162" s="18"/>
      <c r="G162" s="60">
        <v>0</v>
      </c>
      <c r="H162" s="60">
        <v>0</v>
      </c>
      <c r="I162" s="52">
        <f t="shared" si="3"/>
        <v>0</v>
      </c>
      <c r="J162" s="18"/>
      <c r="K162" s="18"/>
      <c r="L162" s="18"/>
      <c r="M162" s="18"/>
      <c r="N162" s="18"/>
      <c r="O162" s="18"/>
      <c r="P162" s="24"/>
      <c r="Q162" s="18"/>
      <c r="R162" s="18"/>
      <c r="S162" s="18"/>
      <c r="T162" s="18"/>
    </row>
    <row r="163" spans="1:20">
      <c r="A163" s="4">
        <v>159</v>
      </c>
      <c r="B163" s="17"/>
      <c r="C163" s="18"/>
      <c r="D163" s="18"/>
      <c r="E163" s="19"/>
      <c r="F163" s="18"/>
      <c r="G163" s="60">
        <v>0</v>
      </c>
      <c r="H163" s="60">
        <v>0</v>
      </c>
      <c r="I163" s="52">
        <f t="shared" si="3"/>
        <v>0</v>
      </c>
      <c r="J163" s="18"/>
      <c r="K163" s="18"/>
      <c r="L163" s="18"/>
      <c r="M163" s="18"/>
      <c r="N163" s="18"/>
      <c r="O163" s="18"/>
      <c r="P163" s="24"/>
      <c r="Q163" s="18"/>
      <c r="R163" s="18"/>
      <c r="S163" s="18"/>
      <c r="T163" s="18"/>
    </row>
    <row r="164" spans="1:20">
      <c r="A164" s="4">
        <v>160</v>
      </c>
      <c r="B164" s="17"/>
      <c r="C164" s="18"/>
      <c r="D164" s="18"/>
      <c r="E164" s="19"/>
      <c r="F164" s="18"/>
      <c r="G164" s="60">
        <v>0</v>
      </c>
      <c r="H164" s="60">
        <v>0</v>
      </c>
      <c r="I164" s="52">
        <f t="shared" si="3"/>
        <v>0</v>
      </c>
      <c r="J164" s="18"/>
      <c r="K164" s="18"/>
      <c r="L164" s="18"/>
      <c r="M164" s="18"/>
      <c r="N164" s="18"/>
      <c r="O164" s="18"/>
      <c r="P164" s="24"/>
      <c r="Q164" s="18"/>
      <c r="R164" s="18"/>
      <c r="S164" s="18"/>
      <c r="T164" s="18"/>
    </row>
    <row r="165" spans="1:20">
      <c r="A165" s="3" t="s">
        <v>11</v>
      </c>
      <c r="B165" s="38"/>
      <c r="C165" s="3">
        <f>COUNTIFS(C5:C164,"*")</f>
        <v>55</v>
      </c>
      <c r="D165" s="3"/>
      <c r="E165" s="13"/>
      <c r="F165" s="3"/>
      <c r="G165" s="53">
        <f>SUM(G5:G164)</f>
        <v>2507</v>
      </c>
      <c r="H165" s="53">
        <f>SUM(H5:H164)</f>
        <v>2445</v>
      </c>
      <c r="I165" s="53">
        <f>SUM(I5:I164)</f>
        <v>4952</v>
      </c>
      <c r="J165" s="3"/>
      <c r="K165" s="7"/>
      <c r="L165" s="21"/>
      <c r="M165" s="21"/>
      <c r="N165" s="7"/>
      <c r="O165" s="7"/>
      <c r="P165" s="14"/>
      <c r="Q165" s="3"/>
      <c r="R165" s="3"/>
      <c r="S165" s="3"/>
      <c r="T165" s="12"/>
    </row>
    <row r="166" spans="1:20">
      <c r="A166" s="43" t="s">
        <v>62</v>
      </c>
      <c r="B166" s="10">
        <f>COUNTIF(B$5:B$164,"Team 1")</f>
        <v>25</v>
      </c>
      <c r="C166" s="43" t="s">
        <v>25</v>
      </c>
      <c r="D166" s="10">
        <f>COUNTIF(D5:D164,"Anganwadi")</f>
        <v>9</v>
      </c>
    </row>
    <row r="167" spans="1:20">
      <c r="A167" s="43" t="s">
        <v>63</v>
      </c>
      <c r="B167" s="10">
        <f>COUNTIF(B$6:B$164,"Team 2")</f>
        <v>30</v>
      </c>
      <c r="C167" s="43" t="s">
        <v>23</v>
      </c>
      <c r="D167" s="10">
        <f>COUNTIF(D5:D164,"School")</f>
        <v>46</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M1" sqref="M1:T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50" t="s">
        <v>70</v>
      </c>
      <c r="B1" s="150"/>
      <c r="C1" s="150"/>
      <c r="D1" s="51"/>
      <c r="E1" s="51"/>
      <c r="F1" s="51"/>
      <c r="G1" s="51"/>
      <c r="H1" s="51"/>
      <c r="I1" s="51"/>
      <c r="J1" s="51"/>
      <c r="K1" s="51"/>
      <c r="L1" s="51"/>
      <c r="M1" s="151"/>
      <c r="N1" s="151"/>
      <c r="O1" s="151"/>
      <c r="P1" s="151"/>
      <c r="Q1" s="151"/>
      <c r="R1" s="151"/>
      <c r="S1" s="151"/>
      <c r="T1" s="151"/>
    </row>
    <row r="2" spans="1:20">
      <c r="A2" s="144" t="s">
        <v>59</v>
      </c>
      <c r="B2" s="145"/>
      <c r="C2" s="145"/>
      <c r="D2" s="25">
        <v>43586</v>
      </c>
      <c r="E2" s="22"/>
      <c r="F2" s="22"/>
      <c r="G2" s="22"/>
      <c r="H2" s="22"/>
      <c r="I2" s="22"/>
      <c r="J2" s="22"/>
      <c r="K2" s="22"/>
      <c r="L2" s="22"/>
      <c r="M2" s="22"/>
      <c r="N2" s="22"/>
      <c r="O2" s="22"/>
      <c r="P2" s="22"/>
      <c r="Q2" s="22"/>
      <c r="R2" s="22"/>
      <c r="S2" s="22"/>
    </row>
    <row r="3" spans="1:20" ht="24" customHeight="1">
      <c r="A3" s="146" t="s">
        <v>14</v>
      </c>
      <c r="B3" s="142" t="s">
        <v>61</v>
      </c>
      <c r="C3" s="147" t="s">
        <v>7</v>
      </c>
      <c r="D3" s="147" t="s">
        <v>55</v>
      </c>
      <c r="E3" s="147" t="s">
        <v>16</v>
      </c>
      <c r="F3" s="148" t="s">
        <v>17</v>
      </c>
      <c r="G3" s="147" t="s">
        <v>8</v>
      </c>
      <c r="H3" s="147"/>
      <c r="I3" s="147"/>
      <c r="J3" s="147" t="s">
        <v>31</v>
      </c>
      <c r="K3" s="142" t="s">
        <v>33</v>
      </c>
      <c r="L3" s="142" t="s">
        <v>50</v>
      </c>
      <c r="M3" s="142" t="s">
        <v>51</v>
      </c>
      <c r="N3" s="142" t="s">
        <v>34</v>
      </c>
      <c r="O3" s="142" t="s">
        <v>35</v>
      </c>
      <c r="P3" s="146" t="s">
        <v>54</v>
      </c>
      <c r="Q3" s="147" t="s">
        <v>52</v>
      </c>
      <c r="R3" s="147" t="s">
        <v>32</v>
      </c>
      <c r="S3" s="147" t="s">
        <v>53</v>
      </c>
      <c r="T3" s="147" t="s">
        <v>13</v>
      </c>
    </row>
    <row r="4" spans="1:20" ht="25.5" customHeight="1">
      <c r="A4" s="146"/>
      <c r="B4" s="149"/>
      <c r="C4" s="147"/>
      <c r="D4" s="147"/>
      <c r="E4" s="147"/>
      <c r="F4" s="148"/>
      <c r="G4" s="23" t="s">
        <v>9</v>
      </c>
      <c r="H4" s="23" t="s">
        <v>10</v>
      </c>
      <c r="I4" s="23" t="s">
        <v>11</v>
      </c>
      <c r="J4" s="147"/>
      <c r="K4" s="143"/>
      <c r="L4" s="143"/>
      <c r="M4" s="143"/>
      <c r="N4" s="143"/>
      <c r="O4" s="143"/>
      <c r="P4" s="146"/>
      <c r="Q4" s="146"/>
      <c r="R4" s="147"/>
      <c r="S4" s="147"/>
      <c r="T4" s="147"/>
    </row>
    <row r="5" spans="1:20" ht="27">
      <c r="A5" s="4">
        <v>1</v>
      </c>
      <c r="B5" s="60" t="s">
        <v>63</v>
      </c>
      <c r="C5" s="60" t="s">
        <v>325</v>
      </c>
      <c r="D5" s="60" t="s">
        <v>23</v>
      </c>
      <c r="E5" s="62">
        <v>18100906203</v>
      </c>
      <c r="F5" s="62" t="s">
        <v>103</v>
      </c>
      <c r="G5" s="60">
        <v>31</v>
      </c>
      <c r="H5" s="60">
        <v>36</v>
      </c>
      <c r="I5" s="54">
        <f>SUM(G5:H5)</f>
        <v>67</v>
      </c>
      <c r="J5" s="62">
        <v>9957909050</v>
      </c>
      <c r="K5" s="18" t="s">
        <v>385</v>
      </c>
      <c r="L5" s="18" t="s">
        <v>757</v>
      </c>
      <c r="M5" s="18">
        <v>9435667298</v>
      </c>
      <c r="N5" s="72" t="s">
        <v>727</v>
      </c>
      <c r="O5" s="77" t="s">
        <v>728</v>
      </c>
      <c r="P5" s="63" t="s">
        <v>386</v>
      </c>
      <c r="Q5" s="18" t="s">
        <v>216</v>
      </c>
      <c r="R5" s="18"/>
      <c r="S5" s="18" t="s">
        <v>91</v>
      </c>
      <c r="T5" s="47"/>
    </row>
    <row r="6" spans="1:20" ht="27">
      <c r="A6" s="4">
        <v>2</v>
      </c>
      <c r="B6" s="60" t="s">
        <v>63</v>
      </c>
      <c r="C6" s="60" t="s">
        <v>326</v>
      </c>
      <c r="D6" s="60" t="s">
        <v>25</v>
      </c>
      <c r="E6" s="61">
        <v>130331</v>
      </c>
      <c r="F6" s="61"/>
      <c r="G6" s="60">
        <v>32</v>
      </c>
      <c r="H6" s="60">
        <v>41</v>
      </c>
      <c r="I6" s="54">
        <f t="shared" ref="I6:I69" si="0">SUM(G6:H6)</f>
        <v>73</v>
      </c>
      <c r="J6" s="62">
        <v>7896921289</v>
      </c>
      <c r="K6" s="18" t="s">
        <v>385</v>
      </c>
      <c r="L6" s="18" t="s">
        <v>757</v>
      </c>
      <c r="M6" s="18">
        <v>9435667298</v>
      </c>
      <c r="N6" s="72" t="s">
        <v>729</v>
      </c>
      <c r="O6" s="78" t="s">
        <v>730</v>
      </c>
      <c r="P6" s="63" t="s">
        <v>386</v>
      </c>
      <c r="Q6" s="18" t="s">
        <v>216</v>
      </c>
      <c r="R6" s="18"/>
      <c r="S6" s="18" t="s">
        <v>91</v>
      </c>
      <c r="T6" s="47"/>
    </row>
    <row r="7" spans="1:20" ht="27">
      <c r="A7" s="4">
        <v>3</v>
      </c>
      <c r="B7" s="60" t="s">
        <v>63</v>
      </c>
      <c r="C7" s="60" t="s">
        <v>327</v>
      </c>
      <c r="D7" s="60" t="s">
        <v>23</v>
      </c>
      <c r="E7" s="62">
        <v>18100906201</v>
      </c>
      <c r="F7" s="62" t="s">
        <v>103</v>
      </c>
      <c r="G7" s="60">
        <v>37</v>
      </c>
      <c r="H7" s="60">
        <v>30</v>
      </c>
      <c r="I7" s="54">
        <f t="shared" si="0"/>
        <v>67</v>
      </c>
      <c r="J7" s="62">
        <v>8011181956</v>
      </c>
      <c r="K7" s="18" t="s">
        <v>265</v>
      </c>
      <c r="L7" s="18" t="s">
        <v>756</v>
      </c>
      <c r="M7" s="18"/>
      <c r="N7" s="72" t="s">
        <v>731</v>
      </c>
      <c r="O7" s="77" t="s">
        <v>732</v>
      </c>
      <c r="P7" s="63" t="s">
        <v>387</v>
      </c>
      <c r="Q7" s="18" t="s">
        <v>219</v>
      </c>
      <c r="R7" s="18"/>
      <c r="S7" s="18" t="s">
        <v>91</v>
      </c>
      <c r="T7" s="47"/>
    </row>
    <row r="8" spans="1:20">
      <c r="A8" s="4">
        <v>4</v>
      </c>
      <c r="B8" s="60" t="s">
        <v>63</v>
      </c>
      <c r="C8" s="60" t="s">
        <v>328</v>
      </c>
      <c r="D8" s="60" t="s">
        <v>23</v>
      </c>
      <c r="E8" s="62">
        <v>18100906202</v>
      </c>
      <c r="F8" s="62" t="s">
        <v>103</v>
      </c>
      <c r="G8" s="60">
        <v>30</v>
      </c>
      <c r="H8" s="60">
        <v>33</v>
      </c>
      <c r="I8" s="54">
        <f t="shared" si="0"/>
        <v>63</v>
      </c>
      <c r="J8" s="62">
        <v>9435165578</v>
      </c>
      <c r="K8" s="18"/>
      <c r="L8" s="18" t="s">
        <v>757</v>
      </c>
      <c r="M8" s="18">
        <v>9435667298</v>
      </c>
      <c r="N8" s="74" t="s">
        <v>733</v>
      </c>
      <c r="O8" s="75" t="s">
        <v>734</v>
      </c>
      <c r="P8" s="63" t="s">
        <v>387</v>
      </c>
      <c r="Q8" s="18" t="s">
        <v>219</v>
      </c>
      <c r="R8" s="18"/>
      <c r="S8" s="18" t="s">
        <v>91</v>
      </c>
      <c r="T8" s="47"/>
    </row>
    <row r="9" spans="1:20">
      <c r="A9" s="4">
        <v>5</v>
      </c>
      <c r="B9" s="60" t="s">
        <v>63</v>
      </c>
      <c r="C9" s="60" t="s">
        <v>329</v>
      </c>
      <c r="D9" s="60" t="s">
        <v>25</v>
      </c>
      <c r="E9" s="61">
        <v>130318</v>
      </c>
      <c r="F9" s="61"/>
      <c r="G9" s="60">
        <v>60</v>
      </c>
      <c r="H9" s="60">
        <v>61</v>
      </c>
      <c r="I9" s="54">
        <f t="shared" si="0"/>
        <v>121</v>
      </c>
      <c r="J9" s="62">
        <v>7896138167</v>
      </c>
      <c r="K9" s="18"/>
      <c r="L9" s="18" t="s">
        <v>757</v>
      </c>
      <c r="M9" s="18">
        <v>9435667298</v>
      </c>
      <c r="N9" s="74" t="s">
        <v>735</v>
      </c>
      <c r="O9" s="75" t="s">
        <v>736</v>
      </c>
      <c r="P9" s="63" t="s">
        <v>388</v>
      </c>
      <c r="Q9" s="18" t="s">
        <v>237</v>
      </c>
      <c r="R9" s="18"/>
      <c r="S9" s="18" t="s">
        <v>91</v>
      </c>
      <c r="T9" s="47"/>
    </row>
    <row r="10" spans="1:20">
      <c r="A10" s="4">
        <v>6</v>
      </c>
      <c r="B10" s="60" t="s">
        <v>63</v>
      </c>
      <c r="C10" s="60" t="s">
        <v>330</v>
      </c>
      <c r="D10" s="60" t="s">
        <v>25</v>
      </c>
      <c r="E10" s="61">
        <v>130335</v>
      </c>
      <c r="F10" s="61"/>
      <c r="G10" s="60">
        <v>0</v>
      </c>
      <c r="H10" s="60">
        <v>95</v>
      </c>
      <c r="I10" s="54">
        <f t="shared" si="0"/>
        <v>95</v>
      </c>
      <c r="J10" s="62">
        <v>8011027626</v>
      </c>
      <c r="K10" s="18"/>
      <c r="L10" s="18" t="s">
        <v>757</v>
      </c>
      <c r="M10" s="18">
        <v>9435667298</v>
      </c>
      <c r="N10" s="74" t="s">
        <v>737</v>
      </c>
      <c r="O10" s="75" t="s">
        <v>738</v>
      </c>
      <c r="P10" s="63" t="s">
        <v>388</v>
      </c>
      <c r="Q10" s="18" t="s">
        <v>237</v>
      </c>
      <c r="R10" s="18"/>
      <c r="S10" s="18" t="s">
        <v>91</v>
      </c>
      <c r="T10" s="47"/>
    </row>
    <row r="11" spans="1:20">
      <c r="A11" s="4">
        <v>7</v>
      </c>
      <c r="B11" s="60" t="s">
        <v>63</v>
      </c>
      <c r="C11" s="60" t="s">
        <v>331</v>
      </c>
      <c r="D11" s="60" t="s">
        <v>25</v>
      </c>
      <c r="E11" s="61">
        <v>130315</v>
      </c>
      <c r="F11" s="61"/>
      <c r="G11" s="60">
        <v>28</v>
      </c>
      <c r="H11" s="60">
        <v>23</v>
      </c>
      <c r="I11" s="54">
        <f t="shared" si="0"/>
        <v>51</v>
      </c>
      <c r="J11" s="62">
        <v>9957076543</v>
      </c>
      <c r="K11" s="18" t="s">
        <v>392</v>
      </c>
      <c r="L11" s="18" t="s">
        <v>757</v>
      </c>
      <c r="M11" s="18">
        <v>9435667298</v>
      </c>
      <c r="N11" s="74" t="s">
        <v>739</v>
      </c>
      <c r="O11" s="75" t="s">
        <v>740</v>
      </c>
      <c r="P11" s="63" t="s">
        <v>389</v>
      </c>
      <c r="Q11" s="18" t="s">
        <v>205</v>
      </c>
      <c r="R11" s="18"/>
      <c r="S11" s="18" t="s">
        <v>91</v>
      </c>
      <c r="T11" s="47"/>
    </row>
    <row r="12" spans="1:20">
      <c r="A12" s="4">
        <v>8</v>
      </c>
      <c r="B12" s="60" t="s">
        <v>63</v>
      </c>
      <c r="C12" s="60" t="s">
        <v>332</v>
      </c>
      <c r="D12" s="60" t="s">
        <v>25</v>
      </c>
      <c r="E12" s="61">
        <v>130326</v>
      </c>
      <c r="F12" s="61"/>
      <c r="G12" s="60">
        <v>30</v>
      </c>
      <c r="H12" s="60">
        <v>33</v>
      </c>
      <c r="I12" s="54">
        <f t="shared" si="0"/>
        <v>63</v>
      </c>
      <c r="J12" s="62">
        <v>9954559591</v>
      </c>
      <c r="K12" s="18" t="s">
        <v>392</v>
      </c>
      <c r="L12" s="18" t="s">
        <v>757</v>
      </c>
      <c r="M12" s="18">
        <v>9435667298</v>
      </c>
      <c r="N12" s="74" t="s">
        <v>741</v>
      </c>
      <c r="O12" s="75" t="s">
        <v>742</v>
      </c>
      <c r="P12" s="63" t="s">
        <v>390</v>
      </c>
      <c r="Q12" s="18" t="s">
        <v>211</v>
      </c>
      <c r="R12" s="18"/>
      <c r="S12" s="18" t="s">
        <v>91</v>
      </c>
      <c r="T12" s="47"/>
    </row>
    <row r="13" spans="1:20">
      <c r="A13" s="4">
        <v>9</v>
      </c>
      <c r="B13" s="60" t="s">
        <v>63</v>
      </c>
      <c r="C13" s="60" t="s">
        <v>333</v>
      </c>
      <c r="D13" s="60" t="s">
        <v>23</v>
      </c>
      <c r="E13" s="62">
        <v>18100906101</v>
      </c>
      <c r="F13" s="62" t="s">
        <v>103</v>
      </c>
      <c r="G13" s="60">
        <v>34</v>
      </c>
      <c r="H13" s="60">
        <v>36</v>
      </c>
      <c r="I13" s="54">
        <f t="shared" si="0"/>
        <v>70</v>
      </c>
      <c r="J13" s="62">
        <v>7896631872</v>
      </c>
      <c r="K13" s="18" t="s">
        <v>392</v>
      </c>
      <c r="L13" s="18" t="s">
        <v>757</v>
      </c>
      <c r="M13" s="18">
        <v>9435667298</v>
      </c>
      <c r="N13" s="74" t="s">
        <v>743</v>
      </c>
      <c r="O13" s="75" t="s">
        <v>744</v>
      </c>
      <c r="P13" s="63" t="s">
        <v>390</v>
      </c>
      <c r="Q13" s="18" t="s">
        <v>211</v>
      </c>
      <c r="R13" s="18"/>
      <c r="S13" s="18" t="s">
        <v>91</v>
      </c>
      <c r="T13" s="47"/>
    </row>
    <row r="14" spans="1:20">
      <c r="A14" s="4">
        <v>10</v>
      </c>
      <c r="B14" s="60" t="s">
        <v>63</v>
      </c>
      <c r="C14" s="60" t="s">
        <v>334</v>
      </c>
      <c r="D14" s="60" t="s">
        <v>25</v>
      </c>
      <c r="E14" s="61">
        <v>130316</v>
      </c>
      <c r="F14" s="61"/>
      <c r="G14" s="60">
        <v>28</v>
      </c>
      <c r="H14" s="60">
        <v>23</v>
      </c>
      <c r="I14" s="54">
        <f t="shared" si="0"/>
        <v>51</v>
      </c>
      <c r="J14" s="62">
        <v>7896465200</v>
      </c>
      <c r="K14" s="18" t="s">
        <v>392</v>
      </c>
      <c r="L14" s="18" t="s">
        <v>757</v>
      </c>
      <c r="M14" s="18">
        <v>9435667298</v>
      </c>
      <c r="N14" s="74" t="s">
        <v>745</v>
      </c>
      <c r="O14" s="75" t="s">
        <v>746</v>
      </c>
      <c r="P14" s="63" t="s">
        <v>391</v>
      </c>
      <c r="Q14" s="18" t="s">
        <v>214</v>
      </c>
      <c r="R14" s="18"/>
      <c r="S14" s="18" t="s">
        <v>91</v>
      </c>
      <c r="T14" s="47"/>
    </row>
    <row r="15" spans="1:20">
      <c r="A15" s="4">
        <v>11</v>
      </c>
      <c r="B15" s="60" t="s">
        <v>63</v>
      </c>
      <c r="C15" s="60" t="s">
        <v>335</v>
      </c>
      <c r="D15" s="60" t="s">
        <v>25</v>
      </c>
      <c r="E15" s="61">
        <v>130502</v>
      </c>
      <c r="F15" s="61"/>
      <c r="G15" s="60">
        <v>30</v>
      </c>
      <c r="H15" s="60">
        <v>33</v>
      </c>
      <c r="I15" s="54">
        <f t="shared" si="0"/>
        <v>63</v>
      </c>
      <c r="J15" s="62">
        <v>8876983802</v>
      </c>
      <c r="K15" s="18" t="s">
        <v>397</v>
      </c>
      <c r="L15" s="18" t="s">
        <v>757</v>
      </c>
      <c r="M15" s="18">
        <v>9435667298</v>
      </c>
      <c r="N15" s="74" t="s">
        <v>747</v>
      </c>
      <c r="O15" s="79">
        <v>9957167954</v>
      </c>
      <c r="P15" s="63" t="s">
        <v>391</v>
      </c>
      <c r="Q15" s="18" t="s">
        <v>214</v>
      </c>
      <c r="R15" s="18"/>
      <c r="S15" s="18" t="s">
        <v>91</v>
      </c>
      <c r="T15" s="47"/>
    </row>
    <row r="16" spans="1:20">
      <c r="A16" s="4">
        <v>12</v>
      </c>
      <c r="B16" s="60" t="s">
        <v>63</v>
      </c>
      <c r="C16" s="60" t="s">
        <v>336</v>
      </c>
      <c r="D16" s="60" t="s">
        <v>23</v>
      </c>
      <c r="E16" s="62">
        <v>18100900901</v>
      </c>
      <c r="F16" s="62" t="s">
        <v>103</v>
      </c>
      <c r="G16" s="60">
        <v>38</v>
      </c>
      <c r="H16" s="60">
        <v>42</v>
      </c>
      <c r="I16" s="54">
        <f t="shared" si="0"/>
        <v>80</v>
      </c>
      <c r="J16" s="62">
        <v>9401693591</v>
      </c>
      <c r="K16" s="18" t="s">
        <v>108</v>
      </c>
      <c r="L16" s="18" t="s">
        <v>757</v>
      </c>
      <c r="M16" s="18">
        <v>9435667298</v>
      </c>
      <c r="N16" s="80" t="s">
        <v>741</v>
      </c>
      <c r="O16" s="77" t="s">
        <v>748</v>
      </c>
      <c r="P16" s="63" t="s">
        <v>393</v>
      </c>
      <c r="Q16" s="18" t="s">
        <v>219</v>
      </c>
      <c r="R16" s="18"/>
      <c r="S16" s="18" t="s">
        <v>91</v>
      </c>
      <c r="T16" s="47"/>
    </row>
    <row r="17" spans="1:20">
      <c r="A17" s="4">
        <v>13</v>
      </c>
      <c r="B17" s="60" t="s">
        <v>63</v>
      </c>
      <c r="C17" s="60" t="s">
        <v>337</v>
      </c>
      <c r="D17" s="60" t="s">
        <v>25</v>
      </c>
      <c r="E17" s="61">
        <v>130201</v>
      </c>
      <c r="F17" s="61"/>
      <c r="G17" s="60">
        <v>24</v>
      </c>
      <c r="H17" s="60">
        <v>32</v>
      </c>
      <c r="I17" s="54">
        <f t="shared" si="0"/>
        <v>56</v>
      </c>
      <c r="J17" s="62" t="s">
        <v>130</v>
      </c>
      <c r="K17" s="18" t="s">
        <v>108</v>
      </c>
      <c r="L17" s="18"/>
      <c r="M17" s="18"/>
      <c r="N17" s="74" t="s">
        <v>749</v>
      </c>
      <c r="O17" s="75" t="s">
        <v>750</v>
      </c>
      <c r="P17" s="63" t="s">
        <v>394</v>
      </c>
      <c r="Q17" s="18" t="s">
        <v>237</v>
      </c>
      <c r="R17" s="18"/>
      <c r="S17" s="18" t="s">
        <v>91</v>
      </c>
      <c r="T17" s="47"/>
    </row>
    <row r="18" spans="1:20">
      <c r="A18" s="4">
        <v>14</v>
      </c>
      <c r="B18" s="60" t="s">
        <v>63</v>
      </c>
      <c r="C18" s="60" t="s">
        <v>338</v>
      </c>
      <c r="D18" s="60" t="s">
        <v>23</v>
      </c>
      <c r="E18" s="62">
        <v>18100905604</v>
      </c>
      <c r="F18" s="62" t="s">
        <v>103</v>
      </c>
      <c r="G18" s="60">
        <v>33</v>
      </c>
      <c r="H18" s="60">
        <v>37</v>
      </c>
      <c r="I18" s="54">
        <f t="shared" si="0"/>
        <v>70</v>
      </c>
      <c r="J18" s="62" t="s">
        <v>401</v>
      </c>
      <c r="K18" s="18" t="s">
        <v>397</v>
      </c>
      <c r="L18" s="18">
        <v>8876506676</v>
      </c>
      <c r="M18" s="18">
        <v>8876506676</v>
      </c>
      <c r="N18" s="74" t="s">
        <v>751</v>
      </c>
      <c r="O18" s="75" t="s">
        <v>752</v>
      </c>
      <c r="P18" s="63" t="s">
        <v>395</v>
      </c>
      <c r="Q18" s="18" t="s">
        <v>205</v>
      </c>
      <c r="R18" s="18"/>
      <c r="S18" s="18" t="s">
        <v>91</v>
      </c>
      <c r="T18" s="47"/>
    </row>
    <row r="19" spans="1:20">
      <c r="A19" s="4">
        <v>15</v>
      </c>
      <c r="B19" s="60" t="s">
        <v>63</v>
      </c>
      <c r="C19" s="60" t="s">
        <v>339</v>
      </c>
      <c r="D19" s="60" t="s">
        <v>23</v>
      </c>
      <c r="E19" s="62">
        <v>18100903809</v>
      </c>
      <c r="F19" s="62" t="s">
        <v>103</v>
      </c>
      <c r="G19" s="60">
        <v>14</v>
      </c>
      <c r="H19" s="60">
        <v>18</v>
      </c>
      <c r="I19" s="54">
        <f t="shared" si="0"/>
        <v>32</v>
      </c>
      <c r="J19" s="62" t="s">
        <v>403</v>
      </c>
      <c r="K19" s="18" t="s">
        <v>397</v>
      </c>
      <c r="L19" s="18">
        <v>9954605969</v>
      </c>
      <c r="M19" s="18">
        <v>9954605969</v>
      </c>
      <c r="N19" s="74" t="s">
        <v>753</v>
      </c>
      <c r="O19" s="77" t="s">
        <v>754</v>
      </c>
      <c r="P19" s="63" t="s">
        <v>396</v>
      </c>
      <c r="Q19" s="18" t="s">
        <v>211</v>
      </c>
      <c r="R19" s="18"/>
      <c r="S19" s="18" t="s">
        <v>91</v>
      </c>
      <c r="T19" s="47"/>
    </row>
    <row r="20" spans="1:20">
      <c r="A20" s="4">
        <v>16</v>
      </c>
      <c r="B20" s="60" t="s">
        <v>63</v>
      </c>
      <c r="C20" s="60" t="s">
        <v>340</v>
      </c>
      <c r="D20" s="60" t="s">
        <v>23</v>
      </c>
      <c r="E20" s="62">
        <v>18100905602</v>
      </c>
      <c r="F20" s="62" t="s">
        <v>103</v>
      </c>
      <c r="G20" s="60">
        <v>28</v>
      </c>
      <c r="H20" s="60">
        <v>23</v>
      </c>
      <c r="I20" s="54">
        <f t="shared" si="0"/>
        <v>51</v>
      </c>
      <c r="J20" s="62" t="s">
        <v>405</v>
      </c>
      <c r="K20" s="18" t="s">
        <v>397</v>
      </c>
      <c r="L20" s="18">
        <v>9954605969</v>
      </c>
      <c r="M20" s="18">
        <v>9954605969</v>
      </c>
      <c r="N20" s="72" t="s">
        <v>710</v>
      </c>
      <c r="O20" s="73" t="s">
        <v>711</v>
      </c>
      <c r="P20" s="63" t="s">
        <v>396</v>
      </c>
      <c r="Q20" s="18" t="s">
        <v>211</v>
      </c>
      <c r="R20" s="18"/>
      <c r="S20" s="18" t="s">
        <v>91</v>
      </c>
      <c r="T20" s="47"/>
    </row>
    <row r="21" spans="1:20">
      <c r="A21" s="4">
        <v>17</v>
      </c>
      <c r="B21" s="60" t="s">
        <v>63</v>
      </c>
      <c r="C21" s="60" t="s">
        <v>341</v>
      </c>
      <c r="D21" s="60" t="s">
        <v>25</v>
      </c>
      <c r="E21" s="61">
        <v>130504</v>
      </c>
      <c r="F21" s="61"/>
      <c r="G21" s="60">
        <v>30</v>
      </c>
      <c r="H21" s="60">
        <v>33</v>
      </c>
      <c r="I21" s="54">
        <f t="shared" si="0"/>
        <v>63</v>
      </c>
      <c r="J21" s="62">
        <v>9401790306</v>
      </c>
      <c r="K21" s="18" t="s">
        <v>397</v>
      </c>
      <c r="L21" s="18">
        <v>9435667298</v>
      </c>
      <c r="M21" s="18">
        <v>9435667298</v>
      </c>
      <c r="N21" s="74" t="s">
        <v>712</v>
      </c>
      <c r="O21" s="75" t="s">
        <v>713</v>
      </c>
      <c r="P21" s="63" t="s">
        <v>398</v>
      </c>
      <c r="Q21" s="18" t="s">
        <v>214</v>
      </c>
      <c r="R21" s="18"/>
      <c r="S21" s="18" t="s">
        <v>91</v>
      </c>
      <c r="T21" s="47"/>
    </row>
    <row r="22" spans="1:20">
      <c r="A22" s="4">
        <v>18</v>
      </c>
      <c r="B22" s="60" t="s">
        <v>63</v>
      </c>
      <c r="C22" s="60" t="s">
        <v>342</v>
      </c>
      <c r="D22" s="60" t="s">
        <v>25</v>
      </c>
      <c r="E22" s="61">
        <v>130409</v>
      </c>
      <c r="F22" s="61"/>
      <c r="G22" s="60">
        <v>0</v>
      </c>
      <c r="H22" s="60">
        <v>95</v>
      </c>
      <c r="I22" s="54">
        <f t="shared" si="0"/>
        <v>95</v>
      </c>
      <c r="J22" s="62">
        <v>0</v>
      </c>
      <c r="K22" s="18"/>
      <c r="L22" s="18">
        <v>9401451395</v>
      </c>
      <c r="M22" s="18">
        <v>9401451395</v>
      </c>
      <c r="N22" s="74" t="s">
        <v>714</v>
      </c>
      <c r="O22" s="75" t="s">
        <v>715</v>
      </c>
      <c r="P22" s="63" t="s">
        <v>398</v>
      </c>
      <c r="Q22" s="18" t="s">
        <v>214</v>
      </c>
      <c r="R22" s="18"/>
      <c r="S22" s="18" t="s">
        <v>91</v>
      </c>
      <c r="T22" s="47"/>
    </row>
    <row r="23" spans="1:20">
      <c r="A23" s="4">
        <v>19</v>
      </c>
      <c r="B23" s="60" t="s">
        <v>63</v>
      </c>
      <c r="C23" s="60" t="s">
        <v>343</v>
      </c>
      <c r="D23" s="60" t="s">
        <v>25</v>
      </c>
      <c r="E23" s="61">
        <v>130414</v>
      </c>
      <c r="F23" s="61"/>
      <c r="G23" s="60">
        <v>29</v>
      </c>
      <c r="H23" s="60">
        <v>57</v>
      </c>
      <c r="I23" s="54">
        <f t="shared" si="0"/>
        <v>86</v>
      </c>
      <c r="J23" s="62" t="s">
        <v>409</v>
      </c>
      <c r="K23" s="18"/>
      <c r="L23" s="18"/>
      <c r="M23" s="18"/>
      <c r="N23" s="74" t="s">
        <v>716</v>
      </c>
      <c r="O23" s="75" t="s">
        <v>717</v>
      </c>
      <c r="P23" s="63" t="s">
        <v>399</v>
      </c>
      <c r="Q23" s="18" t="s">
        <v>216</v>
      </c>
      <c r="R23" s="18"/>
      <c r="S23" s="18" t="s">
        <v>91</v>
      </c>
      <c r="T23" s="47"/>
    </row>
    <row r="24" spans="1:20">
      <c r="A24" s="4">
        <v>20</v>
      </c>
      <c r="B24" s="60" t="s">
        <v>63</v>
      </c>
      <c r="C24" s="60" t="s">
        <v>344</v>
      </c>
      <c r="D24" s="60" t="s">
        <v>25</v>
      </c>
      <c r="E24" s="68">
        <v>191029</v>
      </c>
      <c r="F24" s="68"/>
      <c r="G24" s="60">
        <v>28</v>
      </c>
      <c r="H24" s="60">
        <v>23</v>
      </c>
      <c r="I24" s="54">
        <f t="shared" si="0"/>
        <v>51</v>
      </c>
      <c r="J24" s="62">
        <v>9957765157</v>
      </c>
      <c r="K24" s="18"/>
      <c r="L24" s="18">
        <v>8876506676</v>
      </c>
      <c r="M24" s="18">
        <v>8876506676</v>
      </c>
      <c r="N24" s="74" t="s">
        <v>718</v>
      </c>
      <c r="O24" s="75" t="s">
        <v>719</v>
      </c>
      <c r="P24" s="63" t="s">
        <v>400</v>
      </c>
      <c r="Q24" s="18" t="s">
        <v>219</v>
      </c>
      <c r="R24" s="18"/>
      <c r="S24" s="18" t="s">
        <v>91</v>
      </c>
      <c r="T24" s="47"/>
    </row>
    <row r="25" spans="1:20">
      <c r="A25" s="4">
        <v>21</v>
      </c>
      <c r="B25" s="60" t="s">
        <v>63</v>
      </c>
      <c r="C25" s="60" t="s">
        <v>345</v>
      </c>
      <c r="D25" s="60" t="s">
        <v>25</v>
      </c>
      <c r="E25" s="61">
        <v>130512</v>
      </c>
      <c r="F25" s="61"/>
      <c r="G25" s="60">
        <v>30</v>
      </c>
      <c r="H25" s="60">
        <v>33</v>
      </c>
      <c r="I25" s="54">
        <f t="shared" si="0"/>
        <v>63</v>
      </c>
      <c r="J25" s="62">
        <v>9435604732</v>
      </c>
      <c r="K25" s="18"/>
      <c r="L25" s="18">
        <v>8876506676</v>
      </c>
      <c r="M25" s="18">
        <v>8876506676</v>
      </c>
      <c r="N25" s="74" t="s">
        <v>718</v>
      </c>
      <c r="O25" s="75" t="s">
        <v>720</v>
      </c>
      <c r="P25" s="63" t="s">
        <v>400</v>
      </c>
      <c r="Q25" s="18" t="s">
        <v>219</v>
      </c>
      <c r="R25" s="18"/>
      <c r="S25" s="18" t="s">
        <v>91</v>
      </c>
      <c r="T25" s="47"/>
    </row>
    <row r="26" spans="1:20">
      <c r="A26" s="4">
        <v>22</v>
      </c>
      <c r="B26" s="60" t="s">
        <v>63</v>
      </c>
      <c r="C26" s="60" t="s">
        <v>346</v>
      </c>
      <c r="D26" s="60" t="s">
        <v>25</v>
      </c>
      <c r="E26" s="61">
        <v>130515</v>
      </c>
      <c r="F26" s="61"/>
      <c r="G26" s="60">
        <v>33</v>
      </c>
      <c r="H26" s="60">
        <v>31</v>
      </c>
      <c r="I26" s="54">
        <f t="shared" si="0"/>
        <v>64</v>
      </c>
      <c r="J26" s="62">
        <v>9435931497</v>
      </c>
      <c r="K26" s="18" t="s">
        <v>397</v>
      </c>
      <c r="L26" s="18">
        <v>8876506676</v>
      </c>
      <c r="M26" s="18">
        <v>8876506676</v>
      </c>
      <c r="N26" s="74" t="s">
        <v>721</v>
      </c>
      <c r="O26" s="75" t="s">
        <v>722</v>
      </c>
      <c r="P26" s="63" t="s">
        <v>402</v>
      </c>
      <c r="Q26" s="18" t="s">
        <v>205</v>
      </c>
      <c r="R26" s="18"/>
      <c r="S26" s="18" t="s">
        <v>91</v>
      </c>
      <c r="T26" s="47"/>
    </row>
    <row r="27" spans="1:20" ht="27">
      <c r="A27" s="4">
        <v>23</v>
      </c>
      <c r="B27" s="60" t="s">
        <v>63</v>
      </c>
      <c r="C27" s="60" t="s">
        <v>347</v>
      </c>
      <c r="D27" s="60" t="s">
        <v>25</v>
      </c>
      <c r="E27" s="61">
        <v>130533</v>
      </c>
      <c r="F27" s="61"/>
      <c r="G27" s="60">
        <v>34</v>
      </c>
      <c r="H27" s="60">
        <v>36</v>
      </c>
      <c r="I27" s="54">
        <f t="shared" si="0"/>
        <v>70</v>
      </c>
      <c r="J27" s="62">
        <v>8471911710</v>
      </c>
      <c r="K27" s="18"/>
      <c r="L27" s="18">
        <v>8876506676</v>
      </c>
      <c r="M27" s="18">
        <v>8876506676</v>
      </c>
      <c r="N27" s="72" t="s">
        <v>723</v>
      </c>
      <c r="O27" s="76" t="s">
        <v>724</v>
      </c>
      <c r="P27" s="63" t="s">
        <v>402</v>
      </c>
      <c r="Q27" s="18" t="s">
        <v>205</v>
      </c>
      <c r="R27" s="18"/>
      <c r="S27" s="18" t="s">
        <v>91</v>
      </c>
      <c r="T27" s="47"/>
    </row>
    <row r="28" spans="1:20" ht="27">
      <c r="A28" s="4">
        <v>24</v>
      </c>
      <c r="B28" s="60" t="s">
        <v>63</v>
      </c>
      <c r="C28" s="60" t="s">
        <v>348</v>
      </c>
      <c r="D28" s="60" t="s">
        <v>23</v>
      </c>
      <c r="E28" s="62">
        <v>18100905801</v>
      </c>
      <c r="F28" s="62" t="s">
        <v>103</v>
      </c>
      <c r="G28" s="60">
        <v>80</v>
      </c>
      <c r="H28" s="60">
        <v>120</v>
      </c>
      <c r="I28" s="54">
        <f t="shared" si="0"/>
        <v>200</v>
      </c>
      <c r="J28" s="62">
        <v>9678721574</v>
      </c>
      <c r="K28" s="18" t="s">
        <v>178</v>
      </c>
      <c r="L28" s="18">
        <v>9954605969</v>
      </c>
      <c r="M28" s="18">
        <v>9954605969</v>
      </c>
      <c r="N28" s="72" t="s">
        <v>725</v>
      </c>
      <c r="O28" s="77" t="s">
        <v>726</v>
      </c>
      <c r="P28" s="63" t="s">
        <v>404</v>
      </c>
      <c r="Q28" s="18" t="s">
        <v>211</v>
      </c>
      <c r="R28" s="18"/>
      <c r="S28" s="18" t="s">
        <v>91</v>
      </c>
      <c r="T28" s="47"/>
    </row>
    <row r="29" spans="1:20">
      <c r="A29" s="4">
        <v>25</v>
      </c>
      <c r="B29" s="60" t="s">
        <v>63</v>
      </c>
      <c r="C29" s="60" t="s">
        <v>349</v>
      </c>
      <c r="D29" s="60" t="s">
        <v>23</v>
      </c>
      <c r="E29" s="62">
        <v>18100904501</v>
      </c>
      <c r="F29" s="62" t="s">
        <v>89</v>
      </c>
      <c r="G29" s="60">
        <v>0</v>
      </c>
      <c r="H29" s="60">
        <v>161</v>
      </c>
      <c r="I29" s="54">
        <f t="shared" si="0"/>
        <v>161</v>
      </c>
      <c r="J29" s="62">
        <v>9577653456</v>
      </c>
      <c r="K29" s="18" t="s">
        <v>173</v>
      </c>
      <c r="L29" s="18">
        <v>9859463013</v>
      </c>
      <c r="M29" s="18">
        <v>9859463013</v>
      </c>
      <c r="N29" s="74" t="s">
        <v>733</v>
      </c>
      <c r="O29" s="75" t="s">
        <v>734</v>
      </c>
      <c r="P29" s="63" t="s">
        <v>406</v>
      </c>
      <c r="Q29" s="18" t="s">
        <v>214</v>
      </c>
      <c r="R29" s="18"/>
      <c r="S29" s="18" t="s">
        <v>91</v>
      </c>
      <c r="T29" s="47"/>
    </row>
    <row r="30" spans="1:20">
      <c r="A30" s="4">
        <v>26</v>
      </c>
      <c r="B30" s="60" t="s">
        <v>63</v>
      </c>
      <c r="C30" s="60" t="s">
        <v>350</v>
      </c>
      <c r="D30" s="60" t="s">
        <v>23</v>
      </c>
      <c r="E30" s="61">
        <v>18100904503</v>
      </c>
      <c r="F30" s="61" t="s">
        <v>103</v>
      </c>
      <c r="G30" s="60">
        <v>79</v>
      </c>
      <c r="H30" s="60">
        <v>51</v>
      </c>
      <c r="I30" s="54">
        <f t="shared" si="0"/>
        <v>130</v>
      </c>
      <c r="J30" s="62">
        <v>9864696163</v>
      </c>
      <c r="K30" s="18" t="s">
        <v>173</v>
      </c>
      <c r="L30" s="81" t="s">
        <v>755</v>
      </c>
      <c r="M30" s="81" t="s">
        <v>755</v>
      </c>
      <c r="N30" s="74" t="s">
        <v>737</v>
      </c>
      <c r="O30" s="75" t="s">
        <v>738</v>
      </c>
      <c r="P30" s="63" t="s">
        <v>407</v>
      </c>
      <c r="Q30" s="18" t="s">
        <v>216</v>
      </c>
      <c r="R30" s="18"/>
      <c r="S30" s="18" t="s">
        <v>91</v>
      </c>
      <c r="T30" s="47"/>
    </row>
    <row r="31" spans="1:20">
      <c r="A31" s="4">
        <v>27</v>
      </c>
      <c r="B31" s="60" t="s">
        <v>63</v>
      </c>
      <c r="C31" s="60" t="s">
        <v>351</v>
      </c>
      <c r="D31" s="60" t="s">
        <v>25</v>
      </c>
      <c r="E31" s="61">
        <v>130728</v>
      </c>
      <c r="F31" s="61"/>
      <c r="G31" s="60">
        <v>45</v>
      </c>
      <c r="H31" s="60">
        <v>34</v>
      </c>
      <c r="I31" s="54">
        <f t="shared" si="0"/>
        <v>79</v>
      </c>
      <c r="J31" s="62">
        <v>8761805499</v>
      </c>
      <c r="K31" s="18" t="s">
        <v>173</v>
      </c>
      <c r="L31" s="81" t="s">
        <v>755</v>
      </c>
      <c r="M31" s="81" t="s">
        <v>755</v>
      </c>
      <c r="N31" s="74" t="s">
        <v>739</v>
      </c>
      <c r="O31" s="75" t="s">
        <v>740</v>
      </c>
      <c r="P31" s="63" t="s">
        <v>408</v>
      </c>
      <c r="Q31" s="18" t="s">
        <v>219</v>
      </c>
      <c r="R31" s="18"/>
      <c r="S31" s="18" t="s">
        <v>91</v>
      </c>
      <c r="T31" s="47"/>
    </row>
    <row r="32" spans="1:20">
      <c r="A32" s="4">
        <v>28</v>
      </c>
      <c r="B32" s="60" t="s">
        <v>63</v>
      </c>
      <c r="C32" s="60" t="s">
        <v>352</v>
      </c>
      <c r="D32" s="60" t="s">
        <v>23</v>
      </c>
      <c r="E32" s="61">
        <v>18100904506</v>
      </c>
      <c r="F32" s="61" t="s">
        <v>103</v>
      </c>
      <c r="G32" s="60">
        <v>51</v>
      </c>
      <c r="H32" s="60">
        <v>70</v>
      </c>
      <c r="I32" s="54">
        <f t="shared" si="0"/>
        <v>121</v>
      </c>
      <c r="J32" s="62">
        <v>9854536079</v>
      </c>
      <c r="K32" s="18"/>
      <c r="L32" s="81" t="s">
        <v>755</v>
      </c>
      <c r="M32" s="81" t="s">
        <v>755</v>
      </c>
      <c r="N32" s="74" t="s">
        <v>737</v>
      </c>
      <c r="O32" s="75" t="s">
        <v>738</v>
      </c>
      <c r="P32" s="63" t="s">
        <v>410</v>
      </c>
      <c r="Q32" s="18" t="s">
        <v>237</v>
      </c>
      <c r="R32" s="18"/>
      <c r="S32" s="18" t="s">
        <v>91</v>
      </c>
      <c r="T32" s="47"/>
    </row>
    <row r="33" spans="1:20">
      <c r="A33" s="4">
        <v>29</v>
      </c>
      <c r="B33" s="60" t="s">
        <v>63</v>
      </c>
      <c r="C33" s="60" t="s">
        <v>353</v>
      </c>
      <c r="D33" s="60" t="s">
        <v>23</v>
      </c>
      <c r="E33" s="61">
        <v>18100900702</v>
      </c>
      <c r="F33" s="61" t="s">
        <v>103</v>
      </c>
      <c r="G33" s="60">
        <v>45</v>
      </c>
      <c r="H33" s="60">
        <v>56</v>
      </c>
      <c r="I33" s="54">
        <f t="shared" si="0"/>
        <v>101</v>
      </c>
      <c r="J33" s="62">
        <v>9435585865</v>
      </c>
      <c r="K33" s="18" t="s">
        <v>173</v>
      </c>
      <c r="L33" s="18">
        <v>8876506676</v>
      </c>
      <c r="M33" s="18">
        <v>8876506676</v>
      </c>
      <c r="N33" s="74" t="s">
        <v>743</v>
      </c>
      <c r="O33" s="75" t="s">
        <v>744</v>
      </c>
      <c r="P33" s="63" t="s">
        <v>410</v>
      </c>
      <c r="Q33" s="18" t="s">
        <v>237</v>
      </c>
      <c r="R33" s="18"/>
      <c r="S33" s="18" t="s">
        <v>91</v>
      </c>
      <c r="T33" s="47"/>
    </row>
    <row r="34" spans="1:20">
      <c r="A34" s="4">
        <v>30</v>
      </c>
      <c r="B34" s="60" t="s">
        <v>63</v>
      </c>
      <c r="C34" s="60" t="s">
        <v>354</v>
      </c>
      <c r="D34" s="60" t="s">
        <v>23</v>
      </c>
      <c r="E34" s="61">
        <v>18100905309</v>
      </c>
      <c r="F34" s="61" t="s">
        <v>89</v>
      </c>
      <c r="G34" s="60">
        <v>41</v>
      </c>
      <c r="H34" s="60">
        <v>64</v>
      </c>
      <c r="I34" s="54">
        <f t="shared" si="0"/>
        <v>105</v>
      </c>
      <c r="J34" s="61">
        <v>9859050857</v>
      </c>
      <c r="K34" s="18"/>
      <c r="L34" s="18">
        <v>8876506676</v>
      </c>
      <c r="M34" s="18">
        <v>8876506676</v>
      </c>
      <c r="N34" s="74" t="s">
        <v>745</v>
      </c>
      <c r="O34" s="75" t="s">
        <v>746</v>
      </c>
      <c r="P34" s="63" t="s">
        <v>411</v>
      </c>
      <c r="Q34" s="18" t="s">
        <v>205</v>
      </c>
      <c r="R34" s="18"/>
      <c r="S34" s="18" t="s">
        <v>91</v>
      </c>
      <c r="T34" s="47"/>
    </row>
    <row r="35" spans="1:20">
      <c r="A35" s="4">
        <v>31</v>
      </c>
      <c r="B35" s="60" t="s">
        <v>63</v>
      </c>
      <c r="C35" s="60" t="s">
        <v>355</v>
      </c>
      <c r="D35" s="60" t="s">
        <v>23</v>
      </c>
      <c r="E35" s="61">
        <v>18100905504</v>
      </c>
      <c r="F35" s="61" t="s">
        <v>103</v>
      </c>
      <c r="G35" s="60">
        <v>55</v>
      </c>
      <c r="H35" s="60">
        <v>55</v>
      </c>
      <c r="I35" s="54">
        <f t="shared" si="0"/>
        <v>110</v>
      </c>
      <c r="J35" s="61">
        <v>8486163797</v>
      </c>
      <c r="K35" s="18" t="s">
        <v>397</v>
      </c>
      <c r="L35" s="18" t="s">
        <v>758</v>
      </c>
      <c r="M35" s="81" t="s">
        <v>759</v>
      </c>
      <c r="N35" s="18" t="s">
        <v>760</v>
      </c>
      <c r="O35" s="18">
        <v>9508486818</v>
      </c>
      <c r="P35" s="63" t="s">
        <v>412</v>
      </c>
      <c r="Q35" s="18" t="s">
        <v>211</v>
      </c>
      <c r="R35" s="18"/>
      <c r="S35" s="18" t="s">
        <v>91</v>
      </c>
      <c r="T35" s="47"/>
    </row>
    <row r="36" spans="1:20">
      <c r="A36" s="4">
        <v>32</v>
      </c>
      <c r="B36" s="60" t="s">
        <v>63</v>
      </c>
      <c r="C36" s="60" t="s">
        <v>356</v>
      </c>
      <c r="D36" s="60" t="s">
        <v>23</v>
      </c>
      <c r="E36" s="61">
        <v>18100900701</v>
      </c>
      <c r="F36" s="61" t="s">
        <v>103</v>
      </c>
      <c r="G36" s="60">
        <v>65</v>
      </c>
      <c r="H36" s="60">
        <v>91</v>
      </c>
      <c r="I36" s="54">
        <f t="shared" si="0"/>
        <v>156</v>
      </c>
      <c r="J36" s="62">
        <v>9678695617</v>
      </c>
      <c r="K36" s="18" t="s">
        <v>173</v>
      </c>
      <c r="L36" s="18" t="s">
        <v>761</v>
      </c>
      <c r="M36" s="81" t="s">
        <v>762</v>
      </c>
      <c r="N36" s="18" t="s">
        <v>763</v>
      </c>
      <c r="O36" s="18">
        <v>9954154293</v>
      </c>
      <c r="P36" s="63" t="s">
        <v>413</v>
      </c>
      <c r="Q36" s="18" t="s">
        <v>214</v>
      </c>
      <c r="R36" s="18"/>
      <c r="S36" s="18" t="s">
        <v>91</v>
      </c>
      <c r="T36" s="18"/>
    </row>
    <row r="37" spans="1:20">
      <c r="A37" s="4">
        <v>33</v>
      </c>
      <c r="B37" s="60" t="s">
        <v>63</v>
      </c>
      <c r="C37" s="60" t="s">
        <v>357</v>
      </c>
      <c r="D37" s="60" t="s">
        <v>23</v>
      </c>
      <c r="E37" s="61"/>
      <c r="F37" s="61" t="s">
        <v>103</v>
      </c>
      <c r="G37" s="60">
        <v>93</v>
      </c>
      <c r="H37" s="60">
        <v>41</v>
      </c>
      <c r="I37" s="54">
        <f t="shared" si="0"/>
        <v>134</v>
      </c>
      <c r="J37" s="62">
        <v>9954880679</v>
      </c>
      <c r="K37" s="18" t="s">
        <v>108</v>
      </c>
      <c r="L37" s="18" t="s">
        <v>761</v>
      </c>
      <c r="M37" s="81" t="s">
        <v>764</v>
      </c>
      <c r="N37" s="18" t="s">
        <v>763</v>
      </c>
      <c r="O37" s="18">
        <v>9954154294</v>
      </c>
      <c r="P37" s="63" t="s">
        <v>414</v>
      </c>
      <c r="Q37" s="18" t="s">
        <v>216</v>
      </c>
      <c r="R37" s="18"/>
      <c r="S37" s="18" t="s">
        <v>91</v>
      </c>
      <c r="T37" s="18"/>
    </row>
    <row r="38" spans="1:20">
      <c r="A38" s="4">
        <v>34</v>
      </c>
      <c r="B38" s="60" t="s">
        <v>62</v>
      </c>
      <c r="C38" s="60" t="s">
        <v>358</v>
      </c>
      <c r="D38" s="60" t="s">
        <v>23</v>
      </c>
      <c r="E38" s="61">
        <v>18100902004</v>
      </c>
      <c r="F38" s="61" t="s">
        <v>103</v>
      </c>
      <c r="G38" s="60">
        <v>87</v>
      </c>
      <c r="H38" s="60">
        <v>86</v>
      </c>
      <c r="I38" s="54">
        <f t="shared" si="0"/>
        <v>173</v>
      </c>
      <c r="J38" s="62">
        <v>8752926772</v>
      </c>
      <c r="K38" s="18" t="s">
        <v>108</v>
      </c>
      <c r="L38" s="82" t="s">
        <v>765</v>
      </c>
      <c r="M38" s="81" t="s">
        <v>766</v>
      </c>
      <c r="N38" s="83" t="s">
        <v>767</v>
      </c>
      <c r="O38" s="84" t="s">
        <v>768</v>
      </c>
      <c r="P38" s="63" t="s">
        <v>386</v>
      </c>
      <c r="Q38" s="18" t="s">
        <v>216</v>
      </c>
      <c r="R38" s="18"/>
      <c r="S38" s="18" t="s">
        <v>91</v>
      </c>
      <c r="T38" s="18"/>
    </row>
    <row r="39" spans="1:20">
      <c r="A39" s="4">
        <v>35</v>
      </c>
      <c r="B39" s="60" t="s">
        <v>62</v>
      </c>
      <c r="C39" s="60" t="s">
        <v>359</v>
      </c>
      <c r="D39" s="60" t="s">
        <v>25</v>
      </c>
      <c r="E39" s="61">
        <v>130813</v>
      </c>
      <c r="F39" s="61"/>
      <c r="G39" s="60">
        <v>29</v>
      </c>
      <c r="H39" s="60">
        <v>57</v>
      </c>
      <c r="I39" s="54">
        <f t="shared" si="0"/>
        <v>86</v>
      </c>
      <c r="J39" s="18"/>
      <c r="K39" s="18" t="s">
        <v>133</v>
      </c>
      <c r="L39" s="85" t="s">
        <v>769</v>
      </c>
      <c r="M39" s="81" t="s">
        <v>770</v>
      </c>
      <c r="N39" s="86" t="s">
        <v>771</v>
      </c>
      <c r="O39" s="73" t="s">
        <v>772</v>
      </c>
      <c r="P39" s="63" t="s">
        <v>387</v>
      </c>
      <c r="Q39" s="18" t="s">
        <v>219</v>
      </c>
      <c r="R39" s="18"/>
      <c r="S39" s="18" t="s">
        <v>91</v>
      </c>
      <c r="T39" s="18"/>
    </row>
    <row r="40" spans="1:20">
      <c r="A40" s="4">
        <v>36</v>
      </c>
      <c r="B40" s="60" t="s">
        <v>62</v>
      </c>
      <c r="C40" s="60" t="s">
        <v>360</v>
      </c>
      <c r="D40" s="60" t="s">
        <v>25</v>
      </c>
      <c r="E40" s="61">
        <v>190935</v>
      </c>
      <c r="F40" s="61"/>
      <c r="G40" s="60">
        <v>56</v>
      </c>
      <c r="H40" s="60">
        <v>65</v>
      </c>
      <c r="I40" s="54">
        <f t="shared" si="0"/>
        <v>121</v>
      </c>
      <c r="J40" s="18"/>
      <c r="K40" s="18" t="s">
        <v>108</v>
      </c>
      <c r="L40" s="85" t="s">
        <v>207</v>
      </c>
      <c r="M40" s="81" t="s">
        <v>773</v>
      </c>
      <c r="N40" s="86" t="s">
        <v>718</v>
      </c>
      <c r="O40" s="73" t="s">
        <v>774</v>
      </c>
      <c r="P40" s="63" t="s">
        <v>388</v>
      </c>
      <c r="Q40" s="18" t="s">
        <v>237</v>
      </c>
      <c r="R40" s="18"/>
      <c r="S40" s="18" t="s">
        <v>91</v>
      </c>
      <c r="T40" s="18"/>
    </row>
    <row r="41" spans="1:20">
      <c r="A41" s="4">
        <v>37</v>
      </c>
      <c r="B41" s="60" t="s">
        <v>62</v>
      </c>
      <c r="C41" s="60" t="s">
        <v>361</v>
      </c>
      <c r="D41" s="60" t="s">
        <v>23</v>
      </c>
      <c r="E41" s="61">
        <v>18100906406</v>
      </c>
      <c r="F41" s="61" t="s">
        <v>103</v>
      </c>
      <c r="G41" s="60">
        <v>107</v>
      </c>
      <c r="H41" s="60">
        <v>99</v>
      </c>
      <c r="I41" s="54">
        <f t="shared" si="0"/>
        <v>206</v>
      </c>
      <c r="J41" s="62" t="s">
        <v>415</v>
      </c>
      <c r="K41" s="18" t="s">
        <v>265</v>
      </c>
      <c r="L41" s="85" t="s">
        <v>775</v>
      </c>
      <c r="M41" s="81" t="s">
        <v>759</v>
      </c>
      <c r="N41" s="86" t="s">
        <v>776</v>
      </c>
      <c r="O41" s="73" t="s">
        <v>777</v>
      </c>
      <c r="P41" s="63" t="s">
        <v>389</v>
      </c>
      <c r="Q41" s="18" t="s">
        <v>205</v>
      </c>
      <c r="R41" s="18"/>
      <c r="S41" s="18" t="s">
        <v>91</v>
      </c>
      <c r="T41" s="18"/>
    </row>
    <row r="42" spans="1:20">
      <c r="A42" s="4">
        <v>38</v>
      </c>
      <c r="B42" s="60" t="s">
        <v>62</v>
      </c>
      <c r="C42" s="60" t="s">
        <v>362</v>
      </c>
      <c r="D42" s="60" t="s">
        <v>23</v>
      </c>
      <c r="E42" s="61">
        <v>190931</v>
      </c>
      <c r="F42" s="61"/>
      <c r="G42" s="60">
        <v>60</v>
      </c>
      <c r="H42" s="60">
        <v>61</v>
      </c>
      <c r="I42" s="54">
        <f t="shared" si="0"/>
        <v>121</v>
      </c>
      <c r="J42" s="62">
        <v>9957858295</v>
      </c>
      <c r="K42" s="18" t="s">
        <v>416</v>
      </c>
      <c r="L42" s="85" t="s">
        <v>778</v>
      </c>
      <c r="M42" s="81" t="s">
        <v>762</v>
      </c>
      <c r="N42" s="86" t="s">
        <v>779</v>
      </c>
      <c r="O42" s="75" t="s">
        <v>780</v>
      </c>
      <c r="P42" s="63" t="s">
        <v>390</v>
      </c>
      <c r="Q42" s="18" t="s">
        <v>211</v>
      </c>
      <c r="R42" s="18"/>
      <c r="S42" s="18" t="s">
        <v>91</v>
      </c>
      <c r="T42" s="18"/>
    </row>
    <row r="43" spans="1:20">
      <c r="A43" s="4">
        <v>39</v>
      </c>
      <c r="B43" s="60" t="s">
        <v>62</v>
      </c>
      <c r="C43" s="60" t="s">
        <v>363</v>
      </c>
      <c r="D43" s="60" t="s">
        <v>23</v>
      </c>
      <c r="E43" s="61">
        <v>18100902002</v>
      </c>
      <c r="F43" s="61" t="s">
        <v>103</v>
      </c>
      <c r="G43" s="60">
        <v>45</v>
      </c>
      <c r="H43" s="60">
        <v>54</v>
      </c>
      <c r="I43" s="54">
        <f t="shared" si="0"/>
        <v>99</v>
      </c>
      <c r="J43" s="62">
        <v>9957540278</v>
      </c>
      <c r="K43" s="18"/>
      <c r="L43" s="85" t="s">
        <v>781</v>
      </c>
      <c r="M43" s="81" t="s">
        <v>764</v>
      </c>
      <c r="N43" s="86" t="s">
        <v>782</v>
      </c>
      <c r="O43" s="75" t="s">
        <v>783</v>
      </c>
      <c r="P43" s="63" t="s">
        <v>390</v>
      </c>
      <c r="Q43" s="18" t="s">
        <v>211</v>
      </c>
      <c r="R43" s="18"/>
      <c r="S43" s="18" t="s">
        <v>91</v>
      </c>
      <c r="T43" s="18"/>
    </row>
    <row r="44" spans="1:20">
      <c r="A44" s="4">
        <v>40</v>
      </c>
      <c r="B44" s="60" t="s">
        <v>62</v>
      </c>
      <c r="C44" s="60" t="s">
        <v>364</v>
      </c>
      <c r="D44" s="60" t="s">
        <v>23</v>
      </c>
      <c r="E44" s="61">
        <v>18100902003</v>
      </c>
      <c r="F44" s="61" t="s">
        <v>103</v>
      </c>
      <c r="G44" s="60">
        <v>74</v>
      </c>
      <c r="H44" s="60">
        <v>85</v>
      </c>
      <c r="I44" s="54">
        <f t="shared" si="0"/>
        <v>159</v>
      </c>
      <c r="J44" s="62" t="s">
        <v>417</v>
      </c>
      <c r="K44" s="18" t="s">
        <v>265</v>
      </c>
      <c r="L44" s="85" t="s">
        <v>784</v>
      </c>
      <c r="M44" s="81" t="s">
        <v>766</v>
      </c>
      <c r="N44" s="86" t="s">
        <v>785</v>
      </c>
      <c r="O44" s="75" t="s">
        <v>786</v>
      </c>
      <c r="P44" s="63" t="s">
        <v>391</v>
      </c>
      <c r="Q44" s="18" t="s">
        <v>214</v>
      </c>
      <c r="R44" s="18"/>
      <c r="S44" s="18" t="s">
        <v>91</v>
      </c>
      <c r="T44" s="18"/>
    </row>
    <row r="45" spans="1:20">
      <c r="A45" s="4">
        <v>41</v>
      </c>
      <c r="B45" s="60" t="s">
        <v>62</v>
      </c>
      <c r="C45" s="60" t="s">
        <v>365</v>
      </c>
      <c r="D45" s="60" t="s">
        <v>23</v>
      </c>
      <c r="E45" s="61">
        <v>18100901904</v>
      </c>
      <c r="F45" s="61" t="s">
        <v>103</v>
      </c>
      <c r="G45" s="60">
        <v>69</v>
      </c>
      <c r="H45" s="60">
        <v>87</v>
      </c>
      <c r="I45" s="54">
        <f t="shared" si="0"/>
        <v>156</v>
      </c>
      <c r="J45" s="62">
        <v>7896333507</v>
      </c>
      <c r="K45" s="18" t="s">
        <v>196</v>
      </c>
      <c r="L45" s="85" t="s">
        <v>787</v>
      </c>
      <c r="M45" s="81" t="s">
        <v>788</v>
      </c>
      <c r="N45" s="86" t="s">
        <v>789</v>
      </c>
      <c r="O45" s="75" t="s">
        <v>790</v>
      </c>
      <c r="P45" s="63" t="s">
        <v>391</v>
      </c>
      <c r="Q45" s="18" t="s">
        <v>214</v>
      </c>
      <c r="R45" s="18"/>
      <c r="S45" s="18" t="s">
        <v>91</v>
      </c>
      <c r="T45" s="18"/>
    </row>
    <row r="46" spans="1:20">
      <c r="A46" s="4">
        <v>42</v>
      </c>
      <c r="B46" s="60" t="s">
        <v>62</v>
      </c>
      <c r="C46" s="60" t="s">
        <v>699</v>
      </c>
      <c r="D46" s="60" t="s">
        <v>25</v>
      </c>
      <c r="E46" s="61">
        <v>190927</v>
      </c>
      <c r="F46" s="61"/>
      <c r="G46" s="60">
        <v>30</v>
      </c>
      <c r="H46" s="60">
        <v>31</v>
      </c>
      <c r="I46" s="54">
        <f t="shared" si="0"/>
        <v>61</v>
      </c>
      <c r="J46" s="62" t="s">
        <v>418</v>
      </c>
      <c r="K46" s="18" t="s">
        <v>419</v>
      </c>
      <c r="L46" s="87" t="s">
        <v>791</v>
      </c>
      <c r="M46" s="88" t="s">
        <v>792</v>
      </c>
      <c r="N46" s="86" t="s">
        <v>793</v>
      </c>
      <c r="O46" s="75" t="s">
        <v>794</v>
      </c>
      <c r="P46" s="63" t="s">
        <v>393</v>
      </c>
      <c r="Q46" s="18" t="s">
        <v>219</v>
      </c>
      <c r="R46" s="18"/>
      <c r="S46" s="18" t="s">
        <v>91</v>
      </c>
      <c r="T46" s="18"/>
    </row>
    <row r="47" spans="1:20">
      <c r="A47" s="4">
        <v>43</v>
      </c>
      <c r="B47" s="60" t="s">
        <v>62</v>
      </c>
      <c r="C47" s="60" t="s">
        <v>701</v>
      </c>
      <c r="D47" s="60" t="s">
        <v>25</v>
      </c>
      <c r="E47" s="61">
        <v>190927</v>
      </c>
      <c r="F47" s="61"/>
      <c r="G47" s="60">
        <v>27</v>
      </c>
      <c r="H47" s="60">
        <v>29</v>
      </c>
      <c r="I47" s="54">
        <f t="shared" si="0"/>
        <v>56</v>
      </c>
      <c r="J47" s="62" t="s">
        <v>420</v>
      </c>
      <c r="K47" s="18" t="s">
        <v>419</v>
      </c>
      <c r="L47" s="85" t="s">
        <v>240</v>
      </c>
      <c r="M47" s="81" t="s">
        <v>795</v>
      </c>
      <c r="N47" s="80" t="s">
        <v>796</v>
      </c>
      <c r="O47" s="75" t="s">
        <v>797</v>
      </c>
      <c r="P47" s="63" t="s">
        <v>394</v>
      </c>
      <c r="Q47" s="18" t="s">
        <v>237</v>
      </c>
      <c r="R47" s="18"/>
      <c r="S47" s="18" t="s">
        <v>91</v>
      </c>
      <c r="T47" s="18"/>
    </row>
    <row r="48" spans="1:20" ht="27">
      <c r="A48" s="4">
        <v>44</v>
      </c>
      <c r="B48" s="60" t="s">
        <v>62</v>
      </c>
      <c r="C48" s="60" t="s">
        <v>366</v>
      </c>
      <c r="D48" s="60" t="s">
        <v>25</v>
      </c>
      <c r="E48" s="61">
        <v>130117</v>
      </c>
      <c r="F48" s="61"/>
      <c r="G48" s="60">
        <v>56</v>
      </c>
      <c r="H48" s="60">
        <v>65</v>
      </c>
      <c r="I48" s="54">
        <f t="shared" si="0"/>
        <v>121</v>
      </c>
      <c r="J48" s="62">
        <v>9707399191</v>
      </c>
      <c r="K48" s="18" t="s">
        <v>397</v>
      </c>
      <c r="L48" s="85" t="s">
        <v>798</v>
      </c>
      <c r="M48" s="81" t="s">
        <v>799</v>
      </c>
      <c r="N48" s="86" t="s">
        <v>800</v>
      </c>
      <c r="O48" s="77" t="s">
        <v>801</v>
      </c>
      <c r="P48" s="63" t="s">
        <v>395</v>
      </c>
      <c r="Q48" s="18" t="s">
        <v>205</v>
      </c>
      <c r="R48" s="18"/>
      <c r="S48" s="18" t="s">
        <v>91</v>
      </c>
      <c r="T48" s="18"/>
    </row>
    <row r="49" spans="1:20" ht="39.75">
      <c r="A49" s="4">
        <v>45</v>
      </c>
      <c r="B49" s="60" t="s">
        <v>62</v>
      </c>
      <c r="C49" s="60" t="s">
        <v>367</v>
      </c>
      <c r="D49" s="60" t="s">
        <v>23</v>
      </c>
      <c r="E49" s="61">
        <v>18100901911</v>
      </c>
      <c r="F49" s="61" t="s">
        <v>89</v>
      </c>
      <c r="G49" s="60">
        <v>45</v>
      </c>
      <c r="H49" s="60">
        <v>61</v>
      </c>
      <c r="I49" s="54">
        <f t="shared" si="0"/>
        <v>106</v>
      </c>
      <c r="J49" s="62">
        <v>9087544643</v>
      </c>
      <c r="K49" s="18" t="s">
        <v>397</v>
      </c>
      <c r="L49" s="89" t="s">
        <v>802</v>
      </c>
      <c r="M49" s="81" t="s">
        <v>803</v>
      </c>
      <c r="N49" s="86" t="s">
        <v>804</v>
      </c>
      <c r="O49" s="77" t="s">
        <v>805</v>
      </c>
      <c r="P49" s="63" t="s">
        <v>396</v>
      </c>
      <c r="Q49" s="18" t="s">
        <v>211</v>
      </c>
      <c r="R49" s="18"/>
      <c r="S49" s="18" t="s">
        <v>91</v>
      </c>
      <c r="T49" s="18"/>
    </row>
    <row r="50" spans="1:20" ht="39.75">
      <c r="A50" s="4">
        <v>46</v>
      </c>
      <c r="B50" s="60" t="s">
        <v>62</v>
      </c>
      <c r="C50" s="60" t="s">
        <v>368</v>
      </c>
      <c r="D50" s="60" t="s">
        <v>23</v>
      </c>
      <c r="E50" s="61">
        <v>18100901901</v>
      </c>
      <c r="F50" s="61" t="s">
        <v>103</v>
      </c>
      <c r="G50" s="60">
        <v>54</v>
      </c>
      <c r="H50" s="60">
        <v>64</v>
      </c>
      <c r="I50" s="54">
        <f t="shared" si="0"/>
        <v>118</v>
      </c>
      <c r="J50" s="62">
        <v>9087544643</v>
      </c>
      <c r="K50" s="18" t="s">
        <v>397</v>
      </c>
      <c r="L50" s="85" t="s">
        <v>247</v>
      </c>
      <c r="M50" s="81" t="s">
        <v>755</v>
      </c>
      <c r="N50" s="86" t="s">
        <v>806</v>
      </c>
      <c r="O50" s="77" t="s">
        <v>807</v>
      </c>
      <c r="P50" s="63" t="s">
        <v>398</v>
      </c>
      <c r="Q50" s="18" t="s">
        <v>214</v>
      </c>
      <c r="R50" s="18"/>
      <c r="S50" s="18" t="s">
        <v>91</v>
      </c>
      <c r="T50" s="18"/>
    </row>
    <row r="51" spans="1:20" ht="27">
      <c r="A51" s="4">
        <v>47</v>
      </c>
      <c r="B51" s="60" t="s">
        <v>62</v>
      </c>
      <c r="C51" s="60" t="s">
        <v>369</v>
      </c>
      <c r="D51" s="60" t="s">
        <v>23</v>
      </c>
      <c r="E51" s="61">
        <v>18100906401</v>
      </c>
      <c r="F51" s="61" t="s">
        <v>103</v>
      </c>
      <c r="G51" s="60">
        <v>77</v>
      </c>
      <c r="H51" s="60">
        <v>74</v>
      </c>
      <c r="I51" s="54">
        <f t="shared" si="0"/>
        <v>151</v>
      </c>
      <c r="J51" s="62">
        <v>9954924899</v>
      </c>
      <c r="K51" s="18" t="s">
        <v>265</v>
      </c>
      <c r="L51" s="85" t="s">
        <v>808</v>
      </c>
      <c r="M51" s="81" t="s">
        <v>809</v>
      </c>
      <c r="N51" s="86" t="s">
        <v>810</v>
      </c>
      <c r="O51" s="77" t="s">
        <v>811</v>
      </c>
      <c r="P51" s="63" t="s">
        <v>399</v>
      </c>
      <c r="Q51" s="18" t="s">
        <v>216</v>
      </c>
      <c r="R51" s="18"/>
      <c r="S51" s="18" t="s">
        <v>91</v>
      </c>
      <c r="T51" s="18"/>
    </row>
    <row r="52" spans="1:20">
      <c r="A52" s="4">
        <v>48</v>
      </c>
      <c r="B52" s="60" t="s">
        <v>62</v>
      </c>
      <c r="C52" s="60" t="s">
        <v>370</v>
      </c>
      <c r="D52" s="60" t="s">
        <v>25</v>
      </c>
      <c r="E52" s="61">
        <v>130119</v>
      </c>
      <c r="F52" s="61"/>
      <c r="G52" s="60">
        <v>34</v>
      </c>
      <c r="H52" s="60">
        <v>36</v>
      </c>
      <c r="I52" s="54">
        <f t="shared" si="0"/>
        <v>70</v>
      </c>
      <c r="J52" s="62" t="s">
        <v>421</v>
      </c>
      <c r="K52" s="18"/>
      <c r="L52" s="85" t="s">
        <v>812</v>
      </c>
      <c r="M52" s="81" t="s">
        <v>813</v>
      </c>
      <c r="N52" s="86" t="s">
        <v>814</v>
      </c>
      <c r="O52" s="77" t="s">
        <v>815</v>
      </c>
      <c r="P52" s="63" t="s">
        <v>400</v>
      </c>
      <c r="Q52" s="18" t="s">
        <v>219</v>
      </c>
      <c r="R52" s="18"/>
      <c r="S52" s="18" t="s">
        <v>91</v>
      </c>
      <c r="T52" s="18"/>
    </row>
    <row r="53" spans="1:20">
      <c r="A53" s="4">
        <v>49</v>
      </c>
      <c r="B53" s="60" t="s">
        <v>62</v>
      </c>
      <c r="C53" s="60" t="s">
        <v>371</v>
      </c>
      <c r="D53" s="60" t="s">
        <v>25</v>
      </c>
      <c r="E53" s="61">
        <v>130810</v>
      </c>
      <c r="F53" s="61"/>
      <c r="G53" s="60">
        <v>45</v>
      </c>
      <c r="H53" s="60">
        <v>61</v>
      </c>
      <c r="I53" s="54">
        <f t="shared" si="0"/>
        <v>106</v>
      </c>
      <c r="J53" s="62">
        <v>9706913683</v>
      </c>
      <c r="K53" s="18"/>
      <c r="L53" s="85" t="s">
        <v>816</v>
      </c>
      <c r="M53" s="81" t="s">
        <v>817</v>
      </c>
      <c r="N53" s="74" t="s">
        <v>818</v>
      </c>
      <c r="O53" s="75" t="s">
        <v>819</v>
      </c>
      <c r="P53" s="63" t="s">
        <v>402</v>
      </c>
      <c r="Q53" s="18" t="s">
        <v>205</v>
      </c>
      <c r="R53" s="18"/>
      <c r="S53" s="18" t="s">
        <v>91</v>
      </c>
      <c r="T53" s="18"/>
    </row>
    <row r="54" spans="1:20">
      <c r="A54" s="4">
        <v>50</v>
      </c>
      <c r="B54" s="60" t="s">
        <v>62</v>
      </c>
      <c r="C54" s="60" t="s">
        <v>700</v>
      </c>
      <c r="D54" s="60" t="s">
        <v>25</v>
      </c>
      <c r="E54" s="61">
        <v>130810</v>
      </c>
      <c r="F54" s="61"/>
      <c r="G54" s="60">
        <v>45</v>
      </c>
      <c r="H54" s="60">
        <v>61</v>
      </c>
      <c r="I54" s="54">
        <f t="shared" si="0"/>
        <v>106</v>
      </c>
      <c r="J54" s="62" t="s">
        <v>422</v>
      </c>
      <c r="K54" s="18" t="s">
        <v>265</v>
      </c>
      <c r="L54" s="85" t="s">
        <v>820</v>
      </c>
      <c r="M54" s="81" t="s">
        <v>821</v>
      </c>
      <c r="N54" s="72" t="s">
        <v>822</v>
      </c>
      <c r="O54" s="73" t="s">
        <v>823</v>
      </c>
      <c r="P54" s="63" t="s">
        <v>404</v>
      </c>
      <c r="Q54" s="18" t="s">
        <v>211</v>
      </c>
      <c r="R54" s="18"/>
      <c r="S54" s="18" t="s">
        <v>91</v>
      </c>
      <c r="T54" s="18"/>
    </row>
    <row r="55" spans="1:20">
      <c r="A55" s="4">
        <v>51</v>
      </c>
      <c r="B55" s="60" t="s">
        <v>62</v>
      </c>
      <c r="C55" s="60" t="s">
        <v>372</v>
      </c>
      <c r="D55" s="60" t="s">
        <v>23</v>
      </c>
      <c r="E55" s="61">
        <v>18100906407</v>
      </c>
      <c r="F55" s="61" t="s">
        <v>89</v>
      </c>
      <c r="G55" s="60">
        <v>139</v>
      </c>
      <c r="H55" s="60">
        <v>187</v>
      </c>
      <c r="I55" s="54">
        <f t="shared" si="0"/>
        <v>326</v>
      </c>
      <c r="J55" s="62">
        <v>9577371782</v>
      </c>
      <c r="K55" s="18"/>
      <c r="L55" s="85" t="s">
        <v>824</v>
      </c>
      <c r="M55" s="81" t="s">
        <v>825</v>
      </c>
      <c r="N55" s="74" t="s">
        <v>826</v>
      </c>
      <c r="O55" s="75" t="s">
        <v>827</v>
      </c>
      <c r="P55" s="63" t="s">
        <v>406</v>
      </c>
      <c r="Q55" s="18" t="s">
        <v>214</v>
      </c>
      <c r="R55" s="18"/>
      <c r="S55" s="18" t="s">
        <v>91</v>
      </c>
      <c r="T55" s="18"/>
    </row>
    <row r="56" spans="1:20" ht="27">
      <c r="A56" s="4">
        <v>52</v>
      </c>
      <c r="B56" s="60" t="s">
        <v>62</v>
      </c>
      <c r="C56" s="60" t="s">
        <v>373</v>
      </c>
      <c r="D56" s="60" t="s">
        <v>23</v>
      </c>
      <c r="E56" s="61">
        <v>18100902016</v>
      </c>
      <c r="F56" s="61" t="s">
        <v>103</v>
      </c>
      <c r="G56" s="60">
        <v>54</v>
      </c>
      <c r="H56" s="60">
        <v>43</v>
      </c>
      <c r="I56" s="54">
        <f t="shared" si="0"/>
        <v>97</v>
      </c>
      <c r="J56" s="62">
        <v>9678659717</v>
      </c>
      <c r="K56" s="18" t="s">
        <v>196</v>
      </c>
      <c r="L56" s="85" t="s">
        <v>828</v>
      </c>
      <c r="M56" s="81" t="s">
        <v>829</v>
      </c>
      <c r="N56" s="86" t="s">
        <v>830</v>
      </c>
      <c r="O56" s="76" t="s">
        <v>831</v>
      </c>
      <c r="P56" s="63" t="s">
        <v>407</v>
      </c>
      <c r="Q56" s="18" t="s">
        <v>216</v>
      </c>
      <c r="R56" s="18"/>
      <c r="S56" s="18" t="s">
        <v>91</v>
      </c>
      <c r="T56" s="18"/>
    </row>
    <row r="57" spans="1:20">
      <c r="A57" s="4">
        <v>53</v>
      </c>
      <c r="B57" s="60" t="s">
        <v>62</v>
      </c>
      <c r="C57" s="60" t="s">
        <v>687</v>
      </c>
      <c r="D57" s="60" t="s">
        <v>23</v>
      </c>
      <c r="E57" s="61">
        <v>190911</v>
      </c>
      <c r="F57" s="61"/>
      <c r="G57" s="60">
        <v>65</v>
      </c>
      <c r="H57" s="60">
        <v>91</v>
      </c>
      <c r="I57" s="54">
        <f t="shared" si="0"/>
        <v>156</v>
      </c>
      <c r="J57" s="62">
        <v>9678659717</v>
      </c>
      <c r="K57" s="18" t="s">
        <v>196</v>
      </c>
      <c r="L57" s="85" t="s">
        <v>832</v>
      </c>
      <c r="M57" s="81" t="s">
        <v>833</v>
      </c>
      <c r="N57" s="74" t="s">
        <v>834</v>
      </c>
      <c r="O57" s="75" t="s">
        <v>835</v>
      </c>
      <c r="P57" s="63" t="s">
        <v>407</v>
      </c>
      <c r="Q57" s="18" t="s">
        <v>216</v>
      </c>
      <c r="R57" s="18"/>
      <c r="S57" s="18" t="s">
        <v>91</v>
      </c>
      <c r="T57" s="18"/>
    </row>
    <row r="58" spans="1:20">
      <c r="A58" s="4">
        <v>54</v>
      </c>
      <c r="B58" s="60" t="s">
        <v>62</v>
      </c>
      <c r="C58" s="60" t="s">
        <v>688</v>
      </c>
      <c r="D58" s="60" t="s">
        <v>23</v>
      </c>
      <c r="E58" s="61">
        <v>190906</v>
      </c>
      <c r="F58" s="61"/>
      <c r="G58" s="60">
        <v>34</v>
      </c>
      <c r="H58" s="60">
        <v>36</v>
      </c>
      <c r="I58" s="54">
        <f t="shared" si="0"/>
        <v>70</v>
      </c>
      <c r="J58" s="62">
        <v>9954924899</v>
      </c>
      <c r="K58" s="18" t="s">
        <v>265</v>
      </c>
      <c r="L58" s="18" t="s">
        <v>758</v>
      </c>
      <c r="M58" s="81" t="s">
        <v>759</v>
      </c>
      <c r="N58" s="74" t="s">
        <v>836</v>
      </c>
      <c r="O58" s="75" t="s">
        <v>837</v>
      </c>
      <c r="P58" s="63" t="s">
        <v>408</v>
      </c>
      <c r="Q58" s="18" t="s">
        <v>219</v>
      </c>
      <c r="R58" s="18"/>
      <c r="S58" s="18" t="s">
        <v>91</v>
      </c>
      <c r="T58" s="18"/>
    </row>
    <row r="59" spans="1:20">
      <c r="A59" s="4">
        <v>55</v>
      </c>
      <c r="B59" s="60" t="s">
        <v>62</v>
      </c>
      <c r="C59" s="60" t="s">
        <v>689</v>
      </c>
      <c r="D59" s="60" t="s">
        <v>23</v>
      </c>
      <c r="E59" s="61">
        <v>130820</v>
      </c>
      <c r="F59" s="61"/>
      <c r="G59" s="60">
        <v>65</v>
      </c>
      <c r="H59" s="60">
        <v>91</v>
      </c>
      <c r="I59" s="54">
        <f t="shared" si="0"/>
        <v>156</v>
      </c>
      <c r="J59" s="62" t="s">
        <v>423</v>
      </c>
      <c r="K59" s="18" t="s">
        <v>419</v>
      </c>
      <c r="L59" s="18" t="s">
        <v>761</v>
      </c>
      <c r="M59" s="81" t="s">
        <v>762</v>
      </c>
      <c r="N59" s="74" t="s">
        <v>838</v>
      </c>
      <c r="O59" s="75" t="s">
        <v>839</v>
      </c>
      <c r="P59" s="63" t="s">
        <v>408</v>
      </c>
      <c r="Q59" s="18" t="s">
        <v>219</v>
      </c>
      <c r="R59" s="18"/>
      <c r="S59" s="18" t="s">
        <v>91</v>
      </c>
      <c r="T59" s="18"/>
    </row>
    <row r="60" spans="1:20">
      <c r="A60" s="4">
        <v>56</v>
      </c>
      <c r="B60" s="60" t="s">
        <v>62</v>
      </c>
      <c r="C60" s="60" t="s">
        <v>708</v>
      </c>
      <c r="D60" s="60" t="s">
        <v>23</v>
      </c>
      <c r="E60" s="61">
        <v>18100902602</v>
      </c>
      <c r="F60" s="61" t="s">
        <v>103</v>
      </c>
      <c r="G60" s="60">
        <v>34</v>
      </c>
      <c r="H60" s="60">
        <v>14</v>
      </c>
      <c r="I60" s="54">
        <f t="shared" si="0"/>
        <v>48</v>
      </c>
      <c r="J60" s="62">
        <v>8822548378</v>
      </c>
      <c r="K60" s="18"/>
      <c r="L60" s="18" t="s">
        <v>761</v>
      </c>
      <c r="M60" s="81" t="s">
        <v>764</v>
      </c>
      <c r="N60" s="74" t="s">
        <v>840</v>
      </c>
      <c r="O60" s="75" t="s">
        <v>841</v>
      </c>
      <c r="P60" s="63" t="s">
        <v>410</v>
      </c>
      <c r="Q60" s="18" t="s">
        <v>237</v>
      </c>
      <c r="R60" s="18"/>
      <c r="S60" s="18" t="s">
        <v>91</v>
      </c>
      <c r="T60" s="18"/>
    </row>
    <row r="61" spans="1:20">
      <c r="A61" s="4">
        <v>57</v>
      </c>
      <c r="B61" s="60" t="s">
        <v>62</v>
      </c>
      <c r="C61" s="60" t="s">
        <v>374</v>
      </c>
      <c r="D61" s="60" t="s">
        <v>23</v>
      </c>
      <c r="E61" s="61">
        <v>18100902703</v>
      </c>
      <c r="F61" s="61" t="s">
        <v>103</v>
      </c>
      <c r="G61" s="60">
        <v>27</v>
      </c>
      <c r="H61" s="60">
        <v>54</v>
      </c>
      <c r="I61" s="54">
        <f t="shared" si="0"/>
        <v>81</v>
      </c>
      <c r="J61" s="62">
        <v>9085952458</v>
      </c>
      <c r="K61" s="18"/>
      <c r="L61" s="82" t="s">
        <v>765</v>
      </c>
      <c r="M61" s="81" t="s">
        <v>766</v>
      </c>
      <c r="N61" s="74" t="s">
        <v>842</v>
      </c>
      <c r="O61" s="75" t="s">
        <v>843</v>
      </c>
      <c r="P61" s="63" t="s">
        <v>410</v>
      </c>
      <c r="Q61" s="18" t="s">
        <v>237</v>
      </c>
      <c r="R61" s="18"/>
      <c r="S61" s="18" t="s">
        <v>91</v>
      </c>
      <c r="T61" s="18"/>
    </row>
    <row r="62" spans="1:20">
      <c r="A62" s="4">
        <v>58</v>
      </c>
      <c r="B62" s="60" t="s">
        <v>62</v>
      </c>
      <c r="C62" s="60" t="s">
        <v>684</v>
      </c>
      <c r="D62" s="60" t="s">
        <v>23</v>
      </c>
      <c r="E62" s="61"/>
      <c r="F62" s="61"/>
      <c r="G62" s="60">
        <v>39</v>
      </c>
      <c r="H62" s="60">
        <v>51</v>
      </c>
      <c r="I62" s="54">
        <f t="shared" si="0"/>
        <v>90</v>
      </c>
      <c r="J62" s="62">
        <v>8254082574</v>
      </c>
      <c r="K62" s="18" t="s">
        <v>424</v>
      </c>
      <c r="L62" s="85" t="s">
        <v>769</v>
      </c>
      <c r="M62" s="81" t="s">
        <v>770</v>
      </c>
      <c r="N62" s="74" t="s">
        <v>844</v>
      </c>
      <c r="O62" s="75" t="s">
        <v>845</v>
      </c>
      <c r="P62" s="63" t="s">
        <v>411</v>
      </c>
      <c r="Q62" s="18" t="s">
        <v>205</v>
      </c>
      <c r="R62" s="18"/>
      <c r="S62" s="18" t="s">
        <v>91</v>
      </c>
      <c r="T62" s="18"/>
    </row>
    <row r="63" spans="1:20" ht="27">
      <c r="A63" s="4">
        <v>59</v>
      </c>
      <c r="B63" s="60" t="s">
        <v>62</v>
      </c>
      <c r="C63" s="60" t="s">
        <v>685</v>
      </c>
      <c r="D63" s="60" t="s">
        <v>23</v>
      </c>
      <c r="E63" s="61"/>
      <c r="F63" s="61"/>
      <c r="G63" s="60">
        <v>41</v>
      </c>
      <c r="H63" s="60">
        <v>49</v>
      </c>
      <c r="I63" s="54">
        <f t="shared" si="0"/>
        <v>90</v>
      </c>
      <c r="J63" s="62">
        <v>9707047860</v>
      </c>
      <c r="K63" s="18" t="s">
        <v>201</v>
      </c>
      <c r="L63" s="85" t="s">
        <v>207</v>
      </c>
      <c r="M63" s="81" t="s">
        <v>773</v>
      </c>
      <c r="N63" s="72" t="s">
        <v>846</v>
      </c>
      <c r="O63" s="76" t="s">
        <v>847</v>
      </c>
      <c r="P63" s="63" t="s">
        <v>412</v>
      </c>
      <c r="Q63" s="18" t="s">
        <v>211</v>
      </c>
      <c r="R63" s="18"/>
      <c r="S63" s="18" t="s">
        <v>91</v>
      </c>
      <c r="T63" s="18"/>
    </row>
    <row r="64" spans="1:20">
      <c r="A64" s="4">
        <v>60</v>
      </c>
      <c r="B64" s="60" t="s">
        <v>62</v>
      </c>
      <c r="C64" s="60" t="s">
        <v>686</v>
      </c>
      <c r="D64" s="60" t="s">
        <v>23</v>
      </c>
      <c r="E64" s="61"/>
      <c r="F64" s="61"/>
      <c r="G64" s="60">
        <v>41</v>
      </c>
      <c r="H64" s="60">
        <v>33</v>
      </c>
      <c r="I64" s="54">
        <f t="shared" si="0"/>
        <v>74</v>
      </c>
      <c r="J64" s="62" t="s">
        <v>425</v>
      </c>
      <c r="K64" s="18" t="s">
        <v>424</v>
      </c>
      <c r="L64" s="85" t="s">
        <v>775</v>
      </c>
      <c r="M64" s="81" t="s">
        <v>759</v>
      </c>
      <c r="N64" s="72" t="s">
        <v>848</v>
      </c>
      <c r="O64" s="77" t="s">
        <v>819</v>
      </c>
      <c r="P64" s="63" t="s">
        <v>412</v>
      </c>
      <c r="Q64" s="18" t="s">
        <v>211</v>
      </c>
      <c r="R64" s="18"/>
      <c r="S64" s="18" t="s">
        <v>91</v>
      </c>
      <c r="T64" s="18"/>
    </row>
    <row r="65" spans="1:20">
      <c r="A65" s="4">
        <v>61</v>
      </c>
      <c r="B65" s="60" t="s">
        <v>62</v>
      </c>
      <c r="C65" s="60" t="s">
        <v>677</v>
      </c>
      <c r="D65" s="60" t="s">
        <v>23</v>
      </c>
      <c r="E65" s="61"/>
      <c r="F65" s="61"/>
      <c r="G65" s="60">
        <v>45</v>
      </c>
      <c r="H65" s="60">
        <v>26</v>
      </c>
      <c r="I65" s="54">
        <f t="shared" si="0"/>
        <v>71</v>
      </c>
      <c r="J65" s="18"/>
      <c r="K65" s="18" t="s">
        <v>263</v>
      </c>
      <c r="L65" s="85" t="s">
        <v>778</v>
      </c>
      <c r="M65" s="81" t="s">
        <v>762</v>
      </c>
      <c r="N65" s="74" t="s">
        <v>849</v>
      </c>
      <c r="O65" s="77" t="s">
        <v>850</v>
      </c>
      <c r="P65" s="63" t="s">
        <v>413</v>
      </c>
      <c r="Q65" s="18" t="s">
        <v>214</v>
      </c>
      <c r="R65" s="18"/>
      <c r="S65" s="18" t="s">
        <v>91</v>
      </c>
      <c r="T65" s="18"/>
    </row>
    <row r="66" spans="1:20" ht="27">
      <c r="A66" s="4">
        <v>62</v>
      </c>
      <c r="B66" s="60" t="s">
        <v>62</v>
      </c>
      <c r="C66" s="60" t="s">
        <v>683</v>
      </c>
      <c r="D66" s="60" t="s">
        <v>23</v>
      </c>
      <c r="E66" s="61"/>
      <c r="F66" s="61"/>
      <c r="G66" s="60">
        <v>51</v>
      </c>
      <c r="H66" s="60">
        <v>39</v>
      </c>
      <c r="I66" s="54">
        <f t="shared" si="0"/>
        <v>90</v>
      </c>
      <c r="J66" s="18"/>
      <c r="K66" s="18" t="s">
        <v>263</v>
      </c>
      <c r="L66" s="85" t="s">
        <v>781</v>
      </c>
      <c r="M66" s="81" t="s">
        <v>764</v>
      </c>
      <c r="N66" s="74" t="s">
        <v>851</v>
      </c>
      <c r="O66" s="75" t="s">
        <v>852</v>
      </c>
      <c r="P66" s="63" t="s">
        <v>413</v>
      </c>
      <c r="Q66" s="18" t="s">
        <v>214</v>
      </c>
      <c r="R66" s="18"/>
      <c r="S66" s="18" t="s">
        <v>91</v>
      </c>
      <c r="T66" s="18"/>
    </row>
    <row r="67" spans="1:20">
      <c r="A67" s="4">
        <v>63</v>
      </c>
      <c r="B67" s="60" t="s">
        <v>62</v>
      </c>
      <c r="C67" s="60" t="s">
        <v>676</v>
      </c>
      <c r="D67" s="60" t="s">
        <v>23</v>
      </c>
      <c r="E67" s="61"/>
      <c r="F67" s="61"/>
      <c r="G67" s="60">
        <v>49</v>
      </c>
      <c r="H67" s="60">
        <v>41</v>
      </c>
      <c r="I67" s="54">
        <f t="shared" si="0"/>
        <v>90</v>
      </c>
      <c r="J67" s="18"/>
      <c r="K67" s="18" t="s">
        <v>263</v>
      </c>
      <c r="L67" s="85" t="s">
        <v>784</v>
      </c>
      <c r="M67" s="81" t="s">
        <v>766</v>
      </c>
      <c r="N67" s="74" t="s">
        <v>853</v>
      </c>
      <c r="O67" s="75" t="s">
        <v>854</v>
      </c>
      <c r="P67" s="63" t="s">
        <v>414</v>
      </c>
      <c r="Q67" s="18" t="s">
        <v>216</v>
      </c>
      <c r="R67" s="18"/>
      <c r="S67" s="18" t="s">
        <v>91</v>
      </c>
      <c r="T67" s="18"/>
    </row>
    <row r="68" spans="1:20">
      <c r="A68" s="4">
        <v>64</v>
      </c>
      <c r="B68" s="60" t="s">
        <v>62</v>
      </c>
      <c r="C68" s="60" t="s">
        <v>682</v>
      </c>
      <c r="D68" s="60" t="s">
        <v>23</v>
      </c>
      <c r="E68" s="61"/>
      <c r="F68" s="61"/>
      <c r="G68" s="60">
        <v>41</v>
      </c>
      <c r="H68" s="60">
        <v>49</v>
      </c>
      <c r="I68" s="54">
        <f t="shared" si="0"/>
        <v>90</v>
      </c>
      <c r="J68" s="18"/>
      <c r="K68" s="18" t="s">
        <v>416</v>
      </c>
      <c r="L68" s="85" t="s">
        <v>787</v>
      </c>
      <c r="M68" s="81" t="s">
        <v>788</v>
      </c>
      <c r="N68" s="74" t="s">
        <v>855</v>
      </c>
      <c r="O68" s="75" t="s">
        <v>856</v>
      </c>
      <c r="P68" s="63" t="s">
        <v>414</v>
      </c>
      <c r="Q68" s="18" t="s">
        <v>216</v>
      </c>
      <c r="R68" s="18"/>
      <c r="S68" s="18" t="s">
        <v>91</v>
      </c>
      <c r="T68" s="18"/>
    </row>
    <row r="69" spans="1:20">
      <c r="A69" s="4">
        <v>65</v>
      </c>
      <c r="B69" s="60"/>
      <c r="C69" s="60"/>
      <c r="D69" s="60"/>
      <c r="E69" s="61"/>
      <c r="F69" s="61"/>
      <c r="G69" s="60">
        <v>0</v>
      </c>
      <c r="H69" s="60">
        <v>0</v>
      </c>
      <c r="I69" s="54">
        <f t="shared" si="0"/>
        <v>0</v>
      </c>
      <c r="J69" s="18"/>
      <c r="K69" s="18"/>
      <c r="L69" s="87"/>
      <c r="M69" s="88"/>
      <c r="N69" s="74"/>
      <c r="O69" s="77"/>
      <c r="P69" s="24"/>
      <c r="Q69" s="18"/>
      <c r="R69" s="18"/>
      <c r="S69" s="18"/>
      <c r="T69" s="18"/>
    </row>
    <row r="70" spans="1:20">
      <c r="A70" s="4">
        <v>66</v>
      </c>
      <c r="B70" s="60"/>
      <c r="C70" s="60"/>
      <c r="D70" s="60"/>
      <c r="E70" s="61"/>
      <c r="F70" s="61"/>
      <c r="G70" s="60">
        <v>0</v>
      </c>
      <c r="H70" s="60">
        <v>0</v>
      </c>
      <c r="I70" s="54">
        <f t="shared" ref="I70:I133" si="1">SUM(G70:H70)</f>
        <v>0</v>
      </c>
      <c r="J70" s="18"/>
      <c r="K70" s="18"/>
      <c r="L70" s="85"/>
      <c r="M70" s="81"/>
      <c r="N70" s="74"/>
      <c r="O70" s="90"/>
      <c r="P70" s="24"/>
      <c r="Q70" s="18"/>
      <c r="R70" s="18"/>
      <c r="S70" s="18"/>
      <c r="T70" s="18"/>
    </row>
    <row r="71" spans="1:20">
      <c r="A71" s="4">
        <v>67</v>
      </c>
      <c r="B71" s="60"/>
      <c r="C71" s="60"/>
      <c r="D71" s="60"/>
      <c r="E71" s="61"/>
      <c r="F71" s="61"/>
      <c r="G71" s="60">
        <v>0</v>
      </c>
      <c r="H71" s="60">
        <v>0</v>
      </c>
      <c r="I71" s="54">
        <f t="shared" si="1"/>
        <v>0</v>
      </c>
      <c r="J71" s="18"/>
      <c r="K71" s="18"/>
      <c r="L71" s="85"/>
      <c r="M71" s="81"/>
      <c r="N71" s="74"/>
      <c r="O71" s="75"/>
      <c r="P71" s="24"/>
      <c r="Q71" s="18"/>
      <c r="R71" s="18"/>
      <c r="S71" s="18"/>
      <c r="T71" s="18"/>
    </row>
    <row r="72" spans="1:20">
      <c r="A72" s="4">
        <v>68</v>
      </c>
      <c r="B72" s="60"/>
      <c r="C72" s="60"/>
      <c r="D72" s="60"/>
      <c r="E72" s="61"/>
      <c r="F72" s="61"/>
      <c r="G72" s="60">
        <v>0</v>
      </c>
      <c r="H72" s="60">
        <v>0</v>
      </c>
      <c r="I72" s="54">
        <f t="shared" si="1"/>
        <v>0</v>
      </c>
      <c r="J72" s="18"/>
      <c r="K72" s="18"/>
      <c r="L72" s="89"/>
      <c r="M72" s="81"/>
      <c r="N72" s="74"/>
      <c r="O72" s="75"/>
      <c r="P72" s="24"/>
      <c r="Q72" s="18"/>
      <c r="R72" s="18"/>
      <c r="S72" s="18"/>
      <c r="T72" s="18"/>
    </row>
    <row r="73" spans="1:20">
      <c r="A73" s="4">
        <v>69</v>
      </c>
      <c r="B73" s="60"/>
      <c r="C73" s="60"/>
      <c r="D73" s="60"/>
      <c r="E73" s="61"/>
      <c r="F73" s="61"/>
      <c r="G73" s="60">
        <v>0</v>
      </c>
      <c r="H73" s="60">
        <v>0</v>
      </c>
      <c r="I73" s="54">
        <f t="shared" si="1"/>
        <v>0</v>
      </c>
      <c r="J73" s="18"/>
      <c r="K73" s="18"/>
      <c r="L73" s="18"/>
      <c r="M73" s="18"/>
      <c r="N73" s="18"/>
      <c r="O73" s="18"/>
      <c r="P73" s="24"/>
      <c r="Q73" s="18"/>
      <c r="R73" s="18"/>
      <c r="S73" s="18"/>
      <c r="T73" s="18"/>
    </row>
    <row r="74" spans="1:20">
      <c r="A74" s="4">
        <v>70</v>
      </c>
      <c r="B74" s="60"/>
      <c r="C74" s="60"/>
      <c r="D74" s="60"/>
      <c r="E74" s="61"/>
      <c r="F74" s="61"/>
      <c r="G74" s="60">
        <v>0</v>
      </c>
      <c r="H74" s="60">
        <v>0</v>
      </c>
      <c r="I74" s="54">
        <f t="shared" si="1"/>
        <v>0</v>
      </c>
      <c r="J74" s="18"/>
      <c r="K74" s="18"/>
      <c r="L74" s="18"/>
      <c r="M74" s="18"/>
      <c r="N74" s="18"/>
      <c r="O74" s="18"/>
      <c r="P74" s="24"/>
      <c r="Q74" s="18"/>
      <c r="R74" s="18"/>
      <c r="S74" s="18"/>
      <c r="T74" s="18"/>
    </row>
    <row r="75" spans="1:20">
      <c r="A75" s="4">
        <v>71</v>
      </c>
      <c r="B75" s="60"/>
      <c r="C75" s="60"/>
      <c r="D75" s="60"/>
      <c r="E75" s="61"/>
      <c r="F75" s="61"/>
      <c r="G75" s="60">
        <v>0</v>
      </c>
      <c r="H75" s="60">
        <v>0</v>
      </c>
      <c r="I75" s="54">
        <f t="shared" si="1"/>
        <v>0</v>
      </c>
      <c r="J75" s="18"/>
      <c r="K75" s="18"/>
      <c r="L75" s="18"/>
      <c r="M75" s="18"/>
      <c r="N75" s="18"/>
      <c r="O75" s="18"/>
      <c r="P75" s="24"/>
      <c r="Q75" s="18"/>
      <c r="R75" s="18"/>
      <c r="S75" s="18"/>
      <c r="T75" s="18"/>
    </row>
    <row r="76" spans="1:20">
      <c r="A76" s="4">
        <v>72</v>
      </c>
      <c r="B76" s="60"/>
      <c r="C76" s="60"/>
      <c r="D76" s="60"/>
      <c r="E76" s="61"/>
      <c r="F76" s="61"/>
      <c r="G76" s="60">
        <v>0</v>
      </c>
      <c r="H76" s="60">
        <v>0</v>
      </c>
      <c r="I76" s="54">
        <f t="shared" si="1"/>
        <v>0</v>
      </c>
      <c r="J76" s="18"/>
      <c r="K76" s="18"/>
      <c r="L76" s="18"/>
      <c r="M76" s="18"/>
      <c r="N76" s="18"/>
      <c r="O76" s="18"/>
      <c r="P76" s="24"/>
      <c r="Q76" s="18"/>
      <c r="R76" s="18"/>
      <c r="S76" s="18"/>
      <c r="T76" s="18"/>
    </row>
    <row r="77" spans="1:20">
      <c r="A77" s="4">
        <v>73</v>
      </c>
      <c r="B77" s="60"/>
      <c r="C77" s="60"/>
      <c r="D77" s="60"/>
      <c r="E77" s="61"/>
      <c r="F77" s="61"/>
      <c r="G77" s="60">
        <v>0</v>
      </c>
      <c r="H77" s="60">
        <v>0</v>
      </c>
      <c r="I77" s="54">
        <f t="shared" si="1"/>
        <v>0</v>
      </c>
      <c r="J77" s="18"/>
      <c r="K77" s="18"/>
      <c r="L77" s="18"/>
      <c r="M77" s="18"/>
      <c r="N77" s="18"/>
      <c r="O77" s="18"/>
      <c r="P77" s="24"/>
      <c r="Q77" s="18"/>
      <c r="R77" s="18"/>
      <c r="S77" s="18"/>
      <c r="T77" s="18"/>
    </row>
    <row r="78" spans="1:20">
      <c r="A78" s="4">
        <v>74</v>
      </c>
      <c r="B78" s="60"/>
      <c r="C78" s="60"/>
      <c r="D78" s="60"/>
      <c r="E78" s="61"/>
      <c r="F78" s="61"/>
      <c r="G78" s="60">
        <v>0</v>
      </c>
      <c r="H78" s="60">
        <v>0</v>
      </c>
      <c r="I78" s="54">
        <f t="shared" si="1"/>
        <v>0</v>
      </c>
      <c r="J78" s="18"/>
      <c r="K78" s="18"/>
      <c r="L78" s="18"/>
      <c r="M78" s="18"/>
      <c r="N78" s="18"/>
      <c r="O78" s="18"/>
      <c r="P78" s="24"/>
      <c r="Q78" s="18"/>
      <c r="R78" s="18"/>
      <c r="S78" s="18"/>
      <c r="T78" s="18"/>
    </row>
    <row r="79" spans="1:20">
      <c r="A79" s="4">
        <v>75</v>
      </c>
      <c r="B79" s="17"/>
      <c r="C79" s="18"/>
      <c r="D79" s="18"/>
      <c r="E79" s="19"/>
      <c r="F79" s="18"/>
      <c r="G79" s="60">
        <v>0</v>
      </c>
      <c r="H79" s="60">
        <v>0</v>
      </c>
      <c r="I79" s="54">
        <f t="shared" si="1"/>
        <v>0</v>
      </c>
      <c r="J79" s="18"/>
      <c r="K79" s="18"/>
      <c r="L79" s="18"/>
      <c r="M79" s="18"/>
      <c r="N79" s="18"/>
      <c r="O79" s="18"/>
      <c r="P79" s="24"/>
      <c r="Q79" s="18"/>
      <c r="R79" s="18"/>
      <c r="S79" s="18"/>
      <c r="T79" s="18"/>
    </row>
    <row r="80" spans="1:20">
      <c r="A80" s="4">
        <v>76</v>
      </c>
      <c r="B80" s="17"/>
      <c r="C80" s="18"/>
      <c r="D80" s="18"/>
      <c r="E80" s="19"/>
      <c r="F80" s="18"/>
      <c r="G80" s="60">
        <v>0</v>
      </c>
      <c r="H80" s="60">
        <v>0</v>
      </c>
      <c r="I80" s="54">
        <f t="shared" si="1"/>
        <v>0</v>
      </c>
      <c r="J80" s="18"/>
      <c r="K80" s="18"/>
      <c r="L80" s="18"/>
      <c r="M80" s="18"/>
      <c r="N80" s="18"/>
      <c r="O80" s="18"/>
      <c r="P80" s="24"/>
      <c r="Q80" s="18"/>
      <c r="R80" s="18"/>
      <c r="S80" s="18"/>
      <c r="T80" s="18"/>
    </row>
    <row r="81" spans="1:20">
      <c r="A81" s="4">
        <v>77</v>
      </c>
      <c r="B81" s="17"/>
      <c r="C81" s="18"/>
      <c r="D81" s="18"/>
      <c r="E81" s="19"/>
      <c r="F81" s="18"/>
      <c r="G81" s="60">
        <v>0</v>
      </c>
      <c r="H81" s="60">
        <v>0</v>
      </c>
      <c r="I81" s="54">
        <f t="shared" si="1"/>
        <v>0</v>
      </c>
      <c r="J81" s="62"/>
      <c r="K81" s="18"/>
      <c r="L81" s="18"/>
      <c r="M81" s="18"/>
      <c r="N81" s="18"/>
      <c r="O81" s="18"/>
      <c r="P81" s="24"/>
      <c r="Q81" s="18"/>
      <c r="R81" s="18"/>
      <c r="S81" s="18"/>
      <c r="T81" s="18"/>
    </row>
    <row r="82" spans="1:20">
      <c r="A82" s="4">
        <v>78</v>
      </c>
      <c r="B82" s="17"/>
      <c r="C82" s="18"/>
      <c r="D82" s="18"/>
      <c r="E82" s="19"/>
      <c r="F82" s="18"/>
      <c r="G82" s="60">
        <v>0</v>
      </c>
      <c r="H82" s="60">
        <v>0</v>
      </c>
      <c r="I82" s="54">
        <f t="shared" si="1"/>
        <v>0</v>
      </c>
      <c r="J82" s="62"/>
      <c r="K82" s="18"/>
      <c r="L82" s="18"/>
      <c r="M82" s="18"/>
      <c r="N82" s="18"/>
      <c r="O82" s="18"/>
      <c r="P82" s="24"/>
      <c r="Q82" s="18"/>
      <c r="R82" s="18"/>
      <c r="S82" s="18"/>
      <c r="T82" s="18"/>
    </row>
    <row r="83" spans="1:20">
      <c r="A83" s="4">
        <v>79</v>
      </c>
      <c r="B83" s="60"/>
      <c r="C83" s="60"/>
      <c r="D83" s="60"/>
      <c r="E83" s="61"/>
      <c r="F83" s="61"/>
      <c r="G83" s="60">
        <v>0</v>
      </c>
      <c r="H83" s="60">
        <v>0</v>
      </c>
      <c r="I83" s="54">
        <f t="shared" si="1"/>
        <v>0</v>
      </c>
      <c r="J83" s="18"/>
      <c r="K83" s="18"/>
      <c r="L83" s="18"/>
      <c r="M83" s="18"/>
      <c r="N83" s="18"/>
      <c r="O83" s="18"/>
      <c r="P83" s="24"/>
      <c r="Q83" s="18"/>
      <c r="R83" s="18"/>
      <c r="S83" s="18"/>
      <c r="T83" s="18"/>
    </row>
    <row r="84" spans="1:20">
      <c r="A84" s="4">
        <v>80</v>
      </c>
      <c r="B84" s="60"/>
      <c r="C84" s="60"/>
      <c r="D84" s="60"/>
      <c r="E84" s="61"/>
      <c r="F84" s="61"/>
      <c r="G84" s="60">
        <v>0</v>
      </c>
      <c r="H84" s="60">
        <v>0</v>
      </c>
      <c r="I84" s="54">
        <f t="shared" si="1"/>
        <v>0</v>
      </c>
      <c r="J84" s="18"/>
      <c r="K84" s="18"/>
      <c r="L84" s="18"/>
      <c r="M84" s="18"/>
      <c r="N84" s="18"/>
      <c r="O84" s="18"/>
      <c r="P84" s="24"/>
      <c r="Q84" s="18"/>
      <c r="R84" s="18"/>
      <c r="S84" s="18"/>
      <c r="T84" s="18"/>
    </row>
    <row r="85" spans="1:20">
      <c r="A85" s="4">
        <v>81</v>
      </c>
      <c r="B85" s="17"/>
      <c r="C85" s="18"/>
      <c r="D85" s="18"/>
      <c r="E85" s="19"/>
      <c r="F85" s="18"/>
      <c r="G85" s="60">
        <v>0</v>
      </c>
      <c r="H85" s="60">
        <v>0</v>
      </c>
      <c r="I85" s="54">
        <f t="shared" si="1"/>
        <v>0</v>
      </c>
      <c r="J85" s="18"/>
      <c r="K85" s="18"/>
      <c r="L85" s="18"/>
      <c r="M85" s="18"/>
      <c r="N85" s="18"/>
      <c r="O85" s="18"/>
      <c r="P85" s="24"/>
      <c r="Q85" s="18"/>
      <c r="R85" s="18"/>
      <c r="S85" s="18"/>
      <c r="T85" s="18"/>
    </row>
    <row r="86" spans="1:20">
      <c r="A86" s="4">
        <v>82</v>
      </c>
      <c r="B86" s="17"/>
      <c r="C86" s="18"/>
      <c r="D86" s="18"/>
      <c r="E86" s="19"/>
      <c r="F86" s="18"/>
      <c r="G86" s="60">
        <v>0</v>
      </c>
      <c r="H86" s="60">
        <v>0</v>
      </c>
      <c r="I86" s="54">
        <f t="shared" si="1"/>
        <v>0</v>
      </c>
      <c r="J86" s="18"/>
      <c r="K86" s="18"/>
      <c r="L86" s="18"/>
      <c r="M86" s="18"/>
      <c r="N86" s="18"/>
      <c r="O86" s="18"/>
      <c r="P86" s="24"/>
      <c r="Q86" s="18"/>
      <c r="R86" s="18"/>
      <c r="S86" s="18"/>
      <c r="T86" s="18"/>
    </row>
    <row r="87" spans="1:20">
      <c r="A87" s="4">
        <v>83</v>
      </c>
      <c r="B87" s="17"/>
      <c r="C87" s="18"/>
      <c r="D87" s="18"/>
      <c r="E87" s="19"/>
      <c r="F87" s="18"/>
      <c r="G87" s="60">
        <v>0</v>
      </c>
      <c r="H87" s="60">
        <v>0</v>
      </c>
      <c r="I87" s="54">
        <f t="shared" si="1"/>
        <v>0</v>
      </c>
      <c r="J87" s="18"/>
      <c r="K87" s="18"/>
      <c r="L87" s="18"/>
      <c r="M87" s="18"/>
      <c r="N87" s="18"/>
      <c r="O87" s="18"/>
      <c r="P87" s="24"/>
      <c r="Q87" s="18"/>
      <c r="R87" s="18"/>
      <c r="S87" s="18"/>
      <c r="T87" s="18"/>
    </row>
    <row r="88" spans="1:20">
      <c r="A88" s="4">
        <v>84</v>
      </c>
      <c r="B88" s="17"/>
      <c r="C88" s="18"/>
      <c r="D88" s="18"/>
      <c r="E88" s="19"/>
      <c r="F88" s="18"/>
      <c r="G88" s="60">
        <v>0</v>
      </c>
      <c r="H88" s="60">
        <v>0</v>
      </c>
      <c r="I88" s="54">
        <f t="shared" si="1"/>
        <v>0</v>
      </c>
      <c r="J88" s="18"/>
      <c r="K88" s="18"/>
      <c r="L88" s="18"/>
      <c r="M88" s="18"/>
      <c r="N88" s="18"/>
      <c r="O88" s="18"/>
      <c r="P88" s="24"/>
      <c r="Q88" s="18"/>
      <c r="R88" s="18"/>
      <c r="S88" s="18"/>
      <c r="T88" s="18"/>
    </row>
    <row r="89" spans="1:20">
      <c r="A89" s="4">
        <v>85</v>
      </c>
      <c r="B89" s="17"/>
      <c r="C89" s="18"/>
      <c r="D89" s="18"/>
      <c r="E89" s="19"/>
      <c r="F89" s="18"/>
      <c r="G89" s="60">
        <v>0</v>
      </c>
      <c r="H89" s="60">
        <v>0</v>
      </c>
      <c r="I89" s="54">
        <f t="shared" si="1"/>
        <v>0</v>
      </c>
      <c r="J89" s="18"/>
      <c r="K89" s="18"/>
      <c r="L89" s="18"/>
      <c r="M89" s="18"/>
      <c r="N89" s="18"/>
      <c r="O89" s="18"/>
      <c r="P89" s="24"/>
      <c r="Q89" s="18"/>
      <c r="R89" s="18"/>
      <c r="S89" s="18"/>
      <c r="T89" s="18"/>
    </row>
    <row r="90" spans="1:20">
      <c r="A90" s="4">
        <v>86</v>
      </c>
      <c r="B90" s="17"/>
      <c r="C90" s="18"/>
      <c r="D90" s="18"/>
      <c r="E90" s="19"/>
      <c r="F90" s="18"/>
      <c r="G90" s="60">
        <v>0</v>
      </c>
      <c r="H90" s="60">
        <v>0</v>
      </c>
      <c r="I90" s="54">
        <f t="shared" si="1"/>
        <v>0</v>
      </c>
      <c r="J90" s="18"/>
      <c r="K90" s="18"/>
      <c r="L90" s="18"/>
      <c r="M90" s="18"/>
      <c r="N90" s="18"/>
      <c r="O90" s="18"/>
      <c r="P90" s="24"/>
      <c r="Q90" s="18"/>
      <c r="R90" s="18"/>
      <c r="S90" s="18"/>
      <c r="T90" s="18"/>
    </row>
    <row r="91" spans="1:20">
      <c r="A91" s="4">
        <v>87</v>
      </c>
      <c r="B91" s="17"/>
      <c r="C91" s="18"/>
      <c r="D91" s="18"/>
      <c r="E91" s="19"/>
      <c r="F91" s="18"/>
      <c r="G91" s="60">
        <v>0</v>
      </c>
      <c r="H91" s="60">
        <v>0</v>
      </c>
      <c r="I91" s="54">
        <f t="shared" si="1"/>
        <v>0</v>
      </c>
      <c r="J91" s="18"/>
      <c r="K91" s="18"/>
      <c r="L91" s="18"/>
      <c r="M91" s="18"/>
      <c r="N91" s="18"/>
      <c r="O91" s="18"/>
      <c r="P91" s="24"/>
      <c r="Q91" s="18"/>
      <c r="R91" s="18"/>
      <c r="S91" s="18"/>
      <c r="T91" s="18"/>
    </row>
    <row r="92" spans="1:20">
      <c r="A92" s="4">
        <v>88</v>
      </c>
      <c r="B92" s="17"/>
      <c r="C92" s="18"/>
      <c r="D92" s="18"/>
      <c r="E92" s="19"/>
      <c r="F92" s="18"/>
      <c r="G92" s="60">
        <v>0</v>
      </c>
      <c r="H92" s="60">
        <v>0</v>
      </c>
      <c r="I92" s="54">
        <f t="shared" si="1"/>
        <v>0</v>
      </c>
      <c r="J92" s="18"/>
      <c r="K92" s="18"/>
      <c r="L92" s="18"/>
      <c r="M92" s="18"/>
      <c r="N92" s="18"/>
      <c r="O92" s="18"/>
      <c r="P92" s="24"/>
      <c r="Q92" s="18"/>
      <c r="R92" s="18"/>
      <c r="S92" s="18"/>
      <c r="T92" s="18"/>
    </row>
    <row r="93" spans="1:20">
      <c r="A93" s="4">
        <v>89</v>
      </c>
      <c r="B93" s="17"/>
      <c r="C93" s="18"/>
      <c r="D93" s="18"/>
      <c r="E93" s="19"/>
      <c r="F93" s="18"/>
      <c r="G93" s="60">
        <v>0</v>
      </c>
      <c r="H93" s="60">
        <v>0</v>
      </c>
      <c r="I93" s="54">
        <f t="shared" si="1"/>
        <v>0</v>
      </c>
      <c r="J93" s="18"/>
      <c r="K93" s="18"/>
      <c r="L93" s="18"/>
      <c r="M93" s="18"/>
      <c r="N93" s="18"/>
      <c r="O93" s="18"/>
      <c r="P93" s="24"/>
      <c r="Q93" s="18"/>
      <c r="R93" s="18"/>
      <c r="S93" s="18"/>
      <c r="T93" s="18"/>
    </row>
    <row r="94" spans="1:20">
      <c r="A94" s="4">
        <v>90</v>
      </c>
      <c r="B94" s="17"/>
      <c r="C94" s="18"/>
      <c r="D94" s="18"/>
      <c r="E94" s="19"/>
      <c r="F94" s="18"/>
      <c r="G94" s="60">
        <v>0</v>
      </c>
      <c r="H94" s="60">
        <v>0</v>
      </c>
      <c r="I94" s="54">
        <f t="shared" si="1"/>
        <v>0</v>
      </c>
      <c r="J94" s="18"/>
      <c r="K94" s="18"/>
      <c r="L94" s="18"/>
      <c r="M94" s="18"/>
      <c r="N94" s="18"/>
      <c r="O94" s="18"/>
      <c r="P94" s="24"/>
      <c r="Q94" s="18"/>
      <c r="R94" s="18"/>
      <c r="S94" s="18"/>
      <c r="T94" s="18"/>
    </row>
    <row r="95" spans="1:20">
      <c r="A95" s="4">
        <v>91</v>
      </c>
      <c r="B95" s="17"/>
      <c r="C95" s="18"/>
      <c r="D95" s="18"/>
      <c r="E95" s="19"/>
      <c r="F95" s="18"/>
      <c r="G95" s="60">
        <v>0</v>
      </c>
      <c r="H95" s="60">
        <v>0</v>
      </c>
      <c r="I95" s="54">
        <f t="shared" si="1"/>
        <v>0</v>
      </c>
      <c r="J95" s="18"/>
      <c r="K95" s="18"/>
      <c r="L95" s="18"/>
      <c r="M95" s="18"/>
      <c r="N95" s="18"/>
      <c r="O95" s="18"/>
      <c r="P95" s="24"/>
      <c r="Q95" s="18"/>
      <c r="R95" s="18"/>
      <c r="S95" s="18"/>
      <c r="T95" s="18"/>
    </row>
    <row r="96" spans="1:20">
      <c r="A96" s="4">
        <v>92</v>
      </c>
      <c r="B96" s="17"/>
      <c r="C96" s="18"/>
      <c r="D96" s="18"/>
      <c r="E96" s="19"/>
      <c r="F96" s="18"/>
      <c r="G96" s="60">
        <v>0</v>
      </c>
      <c r="H96" s="60">
        <v>0</v>
      </c>
      <c r="I96" s="54">
        <f t="shared" si="1"/>
        <v>0</v>
      </c>
      <c r="J96" s="18"/>
      <c r="K96" s="18"/>
      <c r="L96" s="18"/>
      <c r="M96" s="18"/>
      <c r="N96" s="18"/>
      <c r="O96" s="18"/>
      <c r="P96" s="24"/>
      <c r="Q96" s="18"/>
      <c r="R96" s="18"/>
      <c r="S96" s="18"/>
      <c r="T96" s="18"/>
    </row>
    <row r="97" spans="1:20">
      <c r="A97" s="4">
        <v>93</v>
      </c>
      <c r="B97" s="17"/>
      <c r="C97" s="18"/>
      <c r="D97" s="18"/>
      <c r="E97" s="19"/>
      <c r="F97" s="18"/>
      <c r="G97" s="60">
        <v>0</v>
      </c>
      <c r="H97" s="60">
        <v>0</v>
      </c>
      <c r="I97" s="54">
        <f t="shared" si="1"/>
        <v>0</v>
      </c>
      <c r="J97" s="18"/>
      <c r="K97" s="18"/>
      <c r="L97" s="18"/>
      <c r="M97" s="18"/>
      <c r="N97" s="18"/>
      <c r="O97" s="18"/>
      <c r="P97" s="24"/>
      <c r="Q97" s="18"/>
      <c r="R97" s="18"/>
      <c r="S97" s="18"/>
      <c r="T97" s="18"/>
    </row>
    <row r="98" spans="1:20">
      <c r="A98" s="4">
        <v>94</v>
      </c>
      <c r="B98" s="17"/>
      <c r="C98" s="18"/>
      <c r="D98" s="18"/>
      <c r="E98" s="19"/>
      <c r="F98" s="18"/>
      <c r="G98" s="60">
        <v>0</v>
      </c>
      <c r="H98" s="60">
        <v>0</v>
      </c>
      <c r="I98" s="54">
        <f t="shared" si="1"/>
        <v>0</v>
      </c>
      <c r="J98" s="18"/>
      <c r="K98" s="18"/>
      <c r="L98" s="18"/>
      <c r="M98" s="18"/>
      <c r="N98" s="18"/>
      <c r="O98" s="18"/>
      <c r="P98" s="24"/>
      <c r="Q98" s="18"/>
      <c r="R98" s="18"/>
      <c r="S98" s="18"/>
      <c r="T98" s="18"/>
    </row>
    <row r="99" spans="1:20">
      <c r="A99" s="4">
        <v>95</v>
      </c>
      <c r="B99" s="17"/>
      <c r="C99" s="18"/>
      <c r="D99" s="18"/>
      <c r="E99" s="19"/>
      <c r="F99" s="18"/>
      <c r="G99" s="60">
        <v>0</v>
      </c>
      <c r="H99" s="60">
        <v>0</v>
      </c>
      <c r="I99" s="54">
        <f t="shared" si="1"/>
        <v>0</v>
      </c>
      <c r="J99" s="18"/>
      <c r="K99" s="18"/>
      <c r="L99" s="18"/>
      <c r="M99" s="18"/>
      <c r="N99" s="18"/>
      <c r="O99" s="18"/>
      <c r="P99" s="63"/>
      <c r="Q99" s="18"/>
      <c r="R99" s="18"/>
      <c r="S99" s="18"/>
      <c r="T99" s="18"/>
    </row>
    <row r="100" spans="1:20">
      <c r="A100" s="4">
        <v>96</v>
      </c>
      <c r="B100" s="17"/>
      <c r="C100" s="18"/>
      <c r="D100" s="18"/>
      <c r="E100" s="19"/>
      <c r="F100" s="18"/>
      <c r="G100" s="60">
        <v>0</v>
      </c>
      <c r="H100" s="60">
        <v>0</v>
      </c>
      <c r="I100" s="54">
        <f t="shared" si="1"/>
        <v>0</v>
      </c>
      <c r="J100" s="18"/>
      <c r="K100" s="18"/>
      <c r="L100" s="18"/>
      <c r="M100" s="18"/>
      <c r="N100" s="18"/>
      <c r="O100" s="18"/>
      <c r="P100" s="63"/>
      <c r="Q100" s="18"/>
      <c r="R100" s="18"/>
      <c r="S100" s="18"/>
      <c r="T100" s="18"/>
    </row>
    <row r="101" spans="1:20">
      <c r="A101" s="4">
        <v>97</v>
      </c>
      <c r="B101" s="17"/>
      <c r="C101" s="18"/>
      <c r="D101" s="18"/>
      <c r="E101" s="19"/>
      <c r="F101" s="18"/>
      <c r="G101" s="60">
        <v>0</v>
      </c>
      <c r="H101" s="60">
        <v>0</v>
      </c>
      <c r="I101" s="54">
        <f t="shared" si="1"/>
        <v>0</v>
      </c>
      <c r="J101" s="18"/>
      <c r="K101" s="18"/>
      <c r="L101" s="18"/>
      <c r="M101" s="18"/>
      <c r="N101" s="18"/>
      <c r="O101" s="18"/>
      <c r="P101" s="63"/>
      <c r="Q101" s="18"/>
      <c r="R101" s="18"/>
      <c r="S101" s="18"/>
      <c r="T101" s="18"/>
    </row>
    <row r="102" spans="1:20">
      <c r="A102" s="4">
        <v>98</v>
      </c>
      <c r="B102" s="17"/>
      <c r="C102" s="18"/>
      <c r="D102" s="18"/>
      <c r="E102" s="19"/>
      <c r="F102" s="18"/>
      <c r="G102" s="60">
        <v>0</v>
      </c>
      <c r="H102" s="60">
        <v>0</v>
      </c>
      <c r="I102" s="54">
        <f t="shared" si="1"/>
        <v>0</v>
      </c>
      <c r="J102" s="62"/>
      <c r="K102" s="18"/>
      <c r="L102" s="18"/>
      <c r="M102" s="18"/>
      <c r="N102" s="18"/>
      <c r="O102" s="18"/>
      <c r="P102" s="63"/>
      <c r="Q102" s="18"/>
      <c r="R102" s="18"/>
      <c r="S102" s="18"/>
      <c r="T102" s="18"/>
    </row>
    <row r="103" spans="1:20">
      <c r="A103" s="4">
        <v>99</v>
      </c>
      <c r="B103" s="17"/>
      <c r="C103" s="18"/>
      <c r="D103" s="18"/>
      <c r="E103" s="19"/>
      <c r="F103" s="18"/>
      <c r="G103" s="60">
        <v>0</v>
      </c>
      <c r="H103" s="60">
        <v>0</v>
      </c>
      <c r="I103" s="54">
        <f t="shared" si="1"/>
        <v>0</v>
      </c>
      <c r="J103" s="62"/>
      <c r="K103" s="18"/>
      <c r="L103" s="18"/>
      <c r="M103" s="18"/>
      <c r="N103" s="18"/>
      <c r="O103" s="18"/>
      <c r="P103" s="63"/>
      <c r="Q103" s="18"/>
      <c r="R103" s="18"/>
      <c r="S103" s="18"/>
      <c r="T103" s="18"/>
    </row>
    <row r="104" spans="1:20">
      <c r="A104" s="4">
        <v>100</v>
      </c>
      <c r="B104" s="17"/>
      <c r="C104" s="18"/>
      <c r="D104" s="18"/>
      <c r="E104" s="19"/>
      <c r="F104" s="18"/>
      <c r="G104" s="60">
        <v>0</v>
      </c>
      <c r="H104" s="60">
        <v>0</v>
      </c>
      <c r="I104" s="54">
        <f t="shared" si="1"/>
        <v>0</v>
      </c>
      <c r="J104" s="62"/>
      <c r="K104" s="18"/>
      <c r="L104" s="18"/>
      <c r="M104" s="18"/>
      <c r="N104" s="18"/>
      <c r="O104" s="18"/>
      <c r="P104" s="63"/>
      <c r="Q104" s="18"/>
      <c r="R104" s="18"/>
      <c r="S104" s="18"/>
      <c r="T104" s="18"/>
    </row>
    <row r="105" spans="1:20">
      <c r="A105" s="4">
        <v>101</v>
      </c>
      <c r="B105" s="17"/>
      <c r="C105" s="18"/>
      <c r="D105" s="18"/>
      <c r="E105" s="19"/>
      <c r="F105" s="18"/>
      <c r="G105" s="60">
        <v>0</v>
      </c>
      <c r="H105" s="60">
        <v>0</v>
      </c>
      <c r="I105" s="54">
        <f t="shared" si="1"/>
        <v>0</v>
      </c>
      <c r="J105" s="62"/>
      <c r="K105" s="18"/>
      <c r="L105" s="18"/>
      <c r="M105" s="18"/>
      <c r="N105" s="18"/>
      <c r="O105" s="18"/>
      <c r="P105" s="63"/>
      <c r="Q105" s="18"/>
      <c r="R105" s="18"/>
      <c r="S105" s="18"/>
      <c r="T105" s="18"/>
    </row>
    <row r="106" spans="1:20">
      <c r="A106" s="4">
        <v>102</v>
      </c>
      <c r="B106" s="17"/>
      <c r="C106" s="18"/>
      <c r="D106" s="18"/>
      <c r="E106" s="19"/>
      <c r="F106" s="18"/>
      <c r="G106" s="60">
        <v>0</v>
      </c>
      <c r="H106" s="60">
        <v>0</v>
      </c>
      <c r="I106" s="54">
        <f t="shared" si="1"/>
        <v>0</v>
      </c>
      <c r="J106" s="18"/>
      <c r="K106" s="18"/>
      <c r="L106" s="18"/>
      <c r="M106" s="18"/>
      <c r="N106" s="18"/>
      <c r="O106" s="18"/>
      <c r="P106" s="63"/>
      <c r="Q106" s="18"/>
      <c r="R106" s="18"/>
      <c r="S106" s="18"/>
      <c r="T106" s="18"/>
    </row>
    <row r="107" spans="1:20">
      <c r="A107" s="4">
        <v>103</v>
      </c>
      <c r="B107" s="17"/>
      <c r="C107" s="18"/>
      <c r="D107" s="18"/>
      <c r="E107" s="19"/>
      <c r="F107" s="18"/>
      <c r="G107" s="60">
        <v>0</v>
      </c>
      <c r="H107" s="60">
        <v>0</v>
      </c>
      <c r="I107" s="54">
        <f t="shared" si="1"/>
        <v>0</v>
      </c>
      <c r="J107" s="18"/>
      <c r="K107" s="18"/>
      <c r="L107" s="18"/>
      <c r="M107" s="18"/>
      <c r="N107" s="18"/>
      <c r="O107" s="18"/>
      <c r="P107" s="63"/>
      <c r="Q107" s="18"/>
      <c r="R107" s="18"/>
      <c r="S107" s="18"/>
      <c r="T107" s="18"/>
    </row>
    <row r="108" spans="1:20">
      <c r="A108" s="4">
        <v>104</v>
      </c>
      <c r="B108" s="17"/>
      <c r="C108" s="18"/>
      <c r="D108" s="18"/>
      <c r="E108" s="19"/>
      <c r="F108" s="18"/>
      <c r="G108" s="60">
        <v>0</v>
      </c>
      <c r="H108" s="60">
        <v>0</v>
      </c>
      <c r="I108" s="54">
        <f t="shared" si="1"/>
        <v>0</v>
      </c>
      <c r="J108" s="18"/>
      <c r="K108" s="18"/>
      <c r="L108" s="18"/>
      <c r="M108" s="18"/>
      <c r="N108" s="18"/>
      <c r="O108" s="18"/>
      <c r="P108" s="63"/>
      <c r="Q108" s="18"/>
      <c r="R108" s="18"/>
      <c r="S108" s="18"/>
      <c r="T108" s="18"/>
    </row>
    <row r="109" spans="1:20">
      <c r="A109" s="4">
        <v>105</v>
      </c>
      <c r="B109" s="17"/>
      <c r="C109" s="18"/>
      <c r="D109" s="18"/>
      <c r="E109" s="19"/>
      <c r="F109" s="18"/>
      <c r="G109" s="60">
        <v>0</v>
      </c>
      <c r="H109" s="60">
        <v>0</v>
      </c>
      <c r="I109" s="54">
        <f t="shared" si="1"/>
        <v>0</v>
      </c>
      <c r="J109" s="18"/>
      <c r="K109" s="18"/>
      <c r="L109" s="18"/>
      <c r="M109" s="18"/>
      <c r="N109" s="18"/>
      <c r="O109" s="18"/>
      <c r="P109" s="63"/>
      <c r="Q109" s="18"/>
      <c r="R109" s="18"/>
      <c r="S109" s="18"/>
      <c r="T109" s="18"/>
    </row>
    <row r="110" spans="1:20">
      <c r="A110" s="4">
        <v>106</v>
      </c>
      <c r="B110" s="17"/>
      <c r="C110" s="18"/>
      <c r="D110" s="18"/>
      <c r="E110" s="19"/>
      <c r="F110" s="18"/>
      <c r="G110" s="60">
        <v>0</v>
      </c>
      <c r="H110" s="60">
        <v>0</v>
      </c>
      <c r="I110" s="54">
        <f t="shared" si="1"/>
        <v>0</v>
      </c>
      <c r="J110" s="62"/>
      <c r="K110" s="18"/>
      <c r="L110" s="18"/>
      <c r="M110" s="18"/>
      <c r="N110" s="18"/>
      <c r="O110" s="18"/>
      <c r="P110" s="24"/>
      <c r="Q110" s="18"/>
      <c r="R110" s="18"/>
      <c r="S110" s="18"/>
      <c r="T110" s="18"/>
    </row>
    <row r="111" spans="1:20">
      <c r="A111" s="4">
        <v>107</v>
      </c>
      <c r="B111" s="17"/>
      <c r="C111" s="18"/>
      <c r="D111" s="18"/>
      <c r="E111" s="19"/>
      <c r="F111" s="18"/>
      <c r="G111" s="60">
        <v>0</v>
      </c>
      <c r="H111" s="60">
        <v>0</v>
      </c>
      <c r="I111" s="54">
        <f t="shared" si="1"/>
        <v>0</v>
      </c>
      <c r="J111" s="62"/>
      <c r="K111" s="18"/>
      <c r="L111" s="18"/>
      <c r="M111" s="18"/>
      <c r="N111" s="18"/>
      <c r="O111" s="18"/>
      <c r="P111" s="24"/>
      <c r="Q111" s="18"/>
      <c r="R111" s="18"/>
      <c r="S111" s="18"/>
      <c r="T111" s="18"/>
    </row>
    <row r="112" spans="1:20">
      <c r="A112" s="4">
        <v>108</v>
      </c>
      <c r="B112" s="17"/>
      <c r="C112" s="18"/>
      <c r="D112" s="18"/>
      <c r="E112" s="19"/>
      <c r="F112" s="18"/>
      <c r="G112" s="60">
        <v>0</v>
      </c>
      <c r="H112" s="60">
        <v>0</v>
      </c>
      <c r="I112" s="54">
        <f t="shared" si="1"/>
        <v>0</v>
      </c>
      <c r="J112" s="18"/>
      <c r="K112" s="18"/>
      <c r="L112" s="18"/>
      <c r="M112" s="18"/>
      <c r="N112" s="18"/>
      <c r="O112" s="18"/>
      <c r="P112" s="24"/>
      <c r="Q112" s="18"/>
      <c r="R112" s="18"/>
      <c r="S112" s="18"/>
      <c r="T112" s="18"/>
    </row>
    <row r="113" spans="1:20">
      <c r="A113" s="4">
        <v>109</v>
      </c>
      <c r="B113" s="17"/>
      <c r="C113" s="18"/>
      <c r="D113" s="18"/>
      <c r="E113" s="19"/>
      <c r="F113" s="18"/>
      <c r="G113" s="60">
        <v>0</v>
      </c>
      <c r="H113" s="60">
        <v>0</v>
      </c>
      <c r="I113" s="54">
        <f t="shared" si="1"/>
        <v>0</v>
      </c>
      <c r="J113" s="18"/>
      <c r="K113" s="18"/>
      <c r="L113" s="18"/>
      <c r="M113" s="18"/>
      <c r="N113" s="18"/>
      <c r="O113" s="18"/>
      <c r="P113" s="24"/>
      <c r="Q113" s="18"/>
      <c r="R113" s="18"/>
      <c r="S113" s="18"/>
      <c r="T113" s="18"/>
    </row>
    <row r="114" spans="1:20">
      <c r="A114" s="4">
        <v>110</v>
      </c>
      <c r="B114" s="17"/>
      <c r="C114" s="18"/>
      <c r="D114" s="18"/>
      <c r="E114" s="19"/>
      <c r="F114" s="18"/>
      <c r="G114" s="60">
        <v>0</v>
      </c>
      <c r="H114" s="60">
        <v>0</v>
      </c>
      <c r="I114" s="54">
        <f t="shared" si="1"/>
        <v>0</v>
      </c>
      <c r="J114" s="18"/>
      <c r="K114" s="18"/>
      <c r="L114" s="18"/>
      <c r="M114" s="18"/>
      <c r="N114" s="18"/>
      <c r="O114" s="18"/>
      <c r="P114" s="24"/>
      <c r="Q114" s="18"/>
      <c r="R114" s="18"/>
      <c r="S114" s="18"/>
      <c r="T114" s="18"/>
    </row>
    <row r="115" spans="1:20">
      <c r="A115" s="4">
        <v>111</v>
      </c>
      <c r="B115" s="17"/>
      <c r="C115" s="18"/>
      <c r="D115" s="18"/>
      <c r="E115" s="19"/>
      <c r="F115" s="18"/>
      <c r="G115" s="60">
        <v>0</v>
      </c>
      <c r="H115" s="60">
        <v>0</v>
      </c>
      <c r="I115" s="54">
        <f t="shared" si="1"/>
        <v>0</v>
      </c>
      <c r="J115" s="18"/>
      <c r="K115" s="18"/>
      <c r="L115" s="18"/>
      <c r="M115" s="18"/>
      <c r="N115" s="18"/>
      <c r="O115" s="18"/>
      <c r="P115" s="24"/>
      <c r="Q115" s="18"/>
      <c r="R115" s="18"/>
      <c r="S115" s="18"/>
      <c r="T115" s="18"/>
    </row>
    <row r="116" spans="1:20">
      <c r="A116" s="4">
        <v>112</v>
      </c>
      <c r="B116" s="17"/>
      <c r="C116" s="18"/>
      <c r="D116" s="18"/>
      <c r="E116" s="19"/>
      <c r="F116" s="18"/>
      <c r="G116" s="60">
        <v>0</v>
      </c>
      <c r="H116" s="60">
        <v>0</v>
      </c>
      <c r="I116" s="54">
        <f t="shared" si="1"/>
        <v>0</v>
      </c>
      <c r="J116" s="18"/>
      <c r="K116" s="18"/>
      <c r="L116" s="18"/>
      <c r="M116" s="18"/>
      <c r="N116" s="18"/>
      <c r="O116" s="18"/>
      <c r="P116" s="24"/>
      <c r="Q116" s="18"/>
      <c r="R116" s="18"/>
      <c r="S116" s="18"/>
      <c r="T116" s="18"/>
    </row>
    <row r="117" spans="1:20">
      <c r="A117" s="4">
        <v>113</v>
      </c>
      <c r="B117" s="17"/>
      <c r="C117" s="18"/>
      <c r="D117" s="18"/>
      <c r="E117" s="19"/>
      <c r="F117" s="18"/>
      <c r="G117" s="60">
        <v>0</v>
      </c>
      <c r="H117" s="60">
        <v>0</v>
      </c>
      <c r="I117" s="54">
        <f t="shared" si="1"/>
        <v>0</v>
      </c>
      <c r="J117" s="18"/>
      <c r="K117" s="18"/>
      <c r="L117" s="18"/>
      <c r="M117" s="18"/>
      <c r="N117" s="18"/>
      <c r="O117" s="18"/>
      <c r="P117" s="24"/>
      <c r="Q117" s="18"/>
      <c r="R117" s="18"/>
      <c r="S117" s="18"/>
      <c r="T117" s="18"/>
    </row>
    <row r="118" spans="1:20">
      <c r="A118" s="4">
        <v>114</v>
      </c>
      <c r="B118" s="17"/>
      <c r="C118" s="18"/>
      <c r="D118" s="18"/>
      <c r="E118" s="19"/>
      <c r="F118" s="18"/>
      <c r="G118" s="60">
        <v>0</v>
      </c>
      <c r="H118" s="60">
        <v>0</v>
      </c>
      <c r="I118" s="54">
        <f t="shared" si="1"/>
        <v>0</v>
      </c>
      <c r="J118" s="18"/>
      <c r="K118" s="18"/>
      <c r="L118" s="18"/>
      <c r="M118" s="18"/>
      <c r="N118" s="18"/>
      <c r="O118" s="18"/>
      <c r="P118" s="24"/>
      <c r="Q118" s="18"/>
      <c r="R118" s="18"/>
      <c r="S118" s="18"/>
      <c r="T118" s="18"/>
    </row>
    <row r="119" spans="1:20">
      <c r="A119" s="4">
        <v>115</v>
      </c>
      <c r="B119" s="17"/>
      <c r="C119" s="18"/>
      <c r="D119" s="18"/>
      <c r="E119" s="19"/>
      <c r="F119" s="18"/>
      <c r="G119" s="60">
        <v>0</v>
      </c>
      <c r="H119" s="60">
        <v>0</v>
      </c>
      <c r="I119" s="54">
        <f t="shared" si="1"/>
        <v>0</v>
      </c>
      <c r="J119" s="18"/>
      <c r="K119" s="18"/>
      <c r="L119" s="18"/>
      <c r="M119" s="18"/>
      <c r="N119" s="18"/>
      <c r="O119" s="18"/>
      <c r="P119" s="24"/>
      <c r="Q119" s="18"/>
      <c r="R119" s="18"/>
      <c r="S119" s="18"/>
      <c r="T119" s="18"/>
    </row>
    <row r="120" spans="1:20">
      <c r="A120" s="4">
        <v>116</v>
      </c>
      <c r="B120" s="17"/>
      <c r="C120" s="18"/>
      <c r="D120" s="18"/>
      <c r="E120" s="19"/>
      <c r="F120" s="18"/>
      <c r="G120" s="60">
        <v>0</v>
      </c>
      <c r="H120" s="60">
        <v>0</v>
      </c>
      <c r="I120" s="54">
        <f t="shared" si="1"/>
        <v>0</v>
      </c>
      <c r="J120" s="18"/>
      <c r="K120" s="18"/>
      <c r="L120" s="18"/>
      <c r="M120" s="18"/>
      <c r="N120" s="18"/>
      <c r="O120" s="18"/>
      <c r="P120" s="24"/>
      <c r="Q120" s="18"/>
      <c r="R120" s="18"/>
      <c r="S120" s="18"/>
      <c r="T120" s="18"/>
    </row>
    <row r="121" spans="1:20">
      <c r="A121" s="4">
        <v>117</v>
      </c>
      <c r="B121" s="17"/>
      <c r="C121" s="18"/>
      <c r="D121" s="18"/>
      <c r="E121" s="19"/>
      <c r="F121" s="18"/>
      <c r="G121" s="60">
        <v>0</v>
      </c>
      <c r="H121" s="60">
        <v>0</v>
      </c>
      <c r="I121" s="54">
        <f t="shared" si="1"/>
        <v>0</v>
      </c>
      <c r="J121" s="18"/>
      <c r="K121" s="18"/>
      <c r="L121" s="18"/>
      <c r="M121" s="18"/>
      <c r="N121" s="18"/>
      <c r="O121" s="18"/>
      <c r="P121" s="24"/>
      <c r="Q121" s="18"/>
      <c r="R121" s="18"/>
      <c r="S121" s="18"/>
      <c r="T121" s="18"/>
    </row>
    <row r="122" spans="1:20">
      <c r="A122" s="4">
        <v>118</v>
      </c>
      <c r="B122" s="17"/>
      <c r="C122" s="18"/>
      <c r="D122" s="18"/>
      <c r="E122" s="19"/>
      <c r="F122" s="18"/>
      <c r="G122" s="60">
        <v>0</v>
      </c>
      <c r="H122" s="60">
        <v>0</v>
      </c>
      <c r="I122" s="54">
        <f t="shared" si="1"/>
        <v>0</v>
      </c>
      <c r="J122" s="18"/>
      <c r="K122" s="18"/>
      <c r="L122" s="18"/>
      <c r="M122" s="18"/>
      <c r="N122" s="18"/>
      <c r="O122" s="18"/>
      <c r="P122" s="24"/>
      <c r="Q122" s="18"/>
      <c r="R122" s="18"/>
      <c r="S122" s="18"/>
      <c r="T122" s="18"/>
    </row>
    <row r="123" spans="1:20">
      <c r="A123" s="4">
        <v>119</v>
      </c>
      <c r="B123" s="17"/>
      <c r="C123" s="18"/>
      <c r="D123" s="18"/>
      <c r="E123" s="19"/>
      <c r="F123" s="18"/>
      <c r="G123" s="60">
        <v>0</v>
      </c>
      <c r="H123" s="60">
        <v>0</v>
      </c>
      <c r="I123" s="54">
        <f t="shared" si="1"/>
        <v>0</v>
      </c>
      <c r="J123" s="18"/>
      <c r="K123" s="18"/>
      <c r="L123" s="18"/>
      <c r="M123" s="18"/>
      <c r="N123" s="18"/>
      <c r="O123" s="18"/>
      <c r="P123" s="24"/>
      <c r="Q123" s="18"/>
      <c r="R123" s="18"/>
      <c r="S123" s="18"/>
      <c r="T123" s="18"/>
    </row>
    <row r="124" spans="1:20">
      <c r="A124" s="4">
        <v>120</v>
      </c>
      <c r="B124" s="17"/>
      <c r="C124" s="18"/>
      <c r="D124" s="18"/>
      <c r="E124" s="19"/>
      <c r="F124" s="18"/>
      <c r="G124" s="60">
        <v>0</v>
      </c>
      <c r="H124" s="60">
        <v>0</v>
      </c>
      <c r="I124" s="54">
        <f t="shared" si="1"/>
        <v>0</v>
      </c>
      <c r="J124" s="18"/>
      <c r="K124" s="18"/>
      <c r="L124" s="18"/>
      <c r="M124" s="18"/>
      <c r="N124" s="18"/>
      <c r="O124" s="18"/>
      <c r="P124" s="24"/>
      <c r="Q124" s="18"/>
      <c r="R124" s="18"/>
      <c r="S124" s="18"/>
      <c r="T124" s="18"/>
    </row>
    <row r="125" spans="1:20">
      <c r="A125" s="4">
        <v>121</v>
      </c>
      <c r="B125" s="17"/>
      <c r="C125" s="18"/>
      <c r="D125" s="18"/>
      <c r="E125" s="19"/>
      <c r="F125" s="18"/>
      <c r="G125" s="60">
        <v>0</v>
      </c>
      <c r="H125" s="60">
        <v>0</v>
      </c>
      <c r="I125" s="54">
        <f t="shared" si="1"/>
        <v>0</v>
      </c>
      <c r="J125" s="18"/>
      <c r="K125" s="18"/>
      <c r="L125" s="18"/>
      <c r="M125" s="18"/>
      <c r="N125" s="18"/>
      <c r="O125" s="18"/>
      <c r="P125" s="24"/>
      <c r="Q125" s="18"/>
      <c r="R125" s="18"/>
      <c r="S125" s="18"/>
      <c r="T125" s="18"/>
    </row>
    <row r="126" spans="1:20">
      <c r="A126" s="4">
        <v>122</v>
      </c>
      <c r="B126" s="17"/>
      <c r="C126" s="18"/>
      <c r="D126" s="18"/>
      <c r="E126" s="19"/>
      <c r="F126" s="18"/>
      <c r="G126" s="60">
        <v>0</v>
      </c>
      <c r="H126" s="60">
        <v>0</v>
      </c>
      <c r="I126" s="54">
        <f t="shared" si="1"/>
        <v>0</v>
      </c>
      <c r="J126" s="18"/>
      <c r="K126" s="18"/>
      <c r="L126" s="18"/>
      <c r="M126" s="18"/>
      <c r="N126" s="18"/>
      <c r="O126" s="18"/>
      <c r="P126" s="24"/>
      <c r="Q126" s="18"/>
      <c r="R126" s="18"/>
      <c r="S126" s="18"/>
      <c r="T126" s="18"/>
    </row>
    <row r="127" spans="1:20">
      <c r="A127" s="4">
        <v>123</v>
      </c>
      <c r="B127" s="17"/>
      <c r="C127" s="18"/>
      <c r="D127" s="18"/>
      <c r="E127" s="19"/>
      <c r="F127" s="18"/>
      <c r="G127" s="60">
        <v>0</v>
      </c>
      <c r="H127" s="60">
        <v>0</v>
      </c>
      <c r="I127" s="54">
        <f t="shared" si="1"/>
        <v>0</v>
      </c>
      <c r="J127" s="18"/>
      <c r="K127" s="18"/>
      <c r="L127" s="18"/>
      <c r="M127" s="18"/>
      <c r="N127" s="18"/>
      <c r="O127" s="18"/>
      <c r="P127" s="24"/>
      <c r="Q127" s="18"/>
      <c r="R127" s="18"/>
      <c r="S127" s="18"/>
      <c r="T127" s="18"/>
    </row>
    <row r="128" spans="1:20">
      <c r="A128" s="4">
        <v>124</v>
      </c>
      <c r="B128" s="17"/>
      <c r="C128" s="18"/>
      <c r="D128" s="18"/>
      <c r="E128" s="19"/>
      <c r="F128" s="18"/>
      <c r="G128" s="60">
        <v>0</v>
      </c>
      <c r="H128" s="60">
        <v>0</v>
      </c>
      <c r="I128" s="54">
        <f t="shared" si="1"/>
        <v>0</v>
      </c>
      <c r="J128" s="18"/>
      <c r="K128" s="18"/>
      <c r="L128" s="18"/>
      <c r="M128" s="18"/>
      <c r="N128" s="18"/>
      <c r="O128" s="18"/>
      <c r="P128" s="24"/>
      <c r="Q128" s="18"/>
      <c r="R128" s="18"/>
      <c r="S128" s="18"/>
      <c r="T128" s="18"/>
    </row>
    <row r="129" spans="1:20">
      <c r="A129" s="4">
        <v>125</v>
      </c>
      <c r="B129" s="17"/>
      <c r="C129" s="18"/>
      <c r="D129" s="18"/>
      <c r="E129" s="19"/>
      <c r="F129" s="18"/>
      <c r="G129" s="60">
        <v>0</v>
      </c>
      <c r="H129" s="60">
        <v>0</v>
      </c>
      <c r="I129" s="54">
        <f t="shared" si="1"/>
        <v>0</v>
      </c>
      <c r="J129" s="18"/>
      <c r="K129" s="18"/>
      <c r="L129" s="18"/>
      <c r="M129" s="18"/>
      <c r="N129" s="18"/>
      <c r="O129" s="18"/>
      <c r="P129" s="24"/>
      <c r="Q129" s="18"/>
      <c r="R129" s="18"/>
      <c r="S129" s="18"/>
      <c r="T129" s="18"/>
    </row>
    <row r="130" spans="1:20">
      <c r="A130" s="4">
        <v>126</v>
      </c>
      <c r="B130" s="17"/>
      <c r="C130" s="18"/>
      <c r="D130" s="18"/>
      <c r="E130" s="19"/>
      <c r="F130" s="18"/>
      <c r="G130" s="60">
        <v>0</v>
      </c>
      <c r="H130" s="60">
        <v>0</v>
      </c>
      <c r="I130" s="54">
        <f t="shared" si="1"/>
        <v>0</v>
      </c>
      <c r="J130" s="18"/>
      <c r="K130" s="18"/>
      <c r="L130" s="18"/>
      <c r="M130" s="18"/>
      <c r="N130" s="18"/>
      <c r="O130" s="18"/>
      <c r="P130" s="24"/>
      <c r="Q130" s="18"/>
      <c r="R130" s="18"/>
      <c r="S130" s="18"/>
      <c r="T130" s="18"/>
    </row>
    <row r="131" spans="1:20">
      <c r="A131" s="4">
        <v>127</v>
      </c>
      <c r="B131" s="17"/>
      <c r="C131" s="18"/>
      <c r="D131" s="18"/>
      <c r="E131" s="19"/>
      <c r="F131" s="18"/>
      <c r="G131" s="60">
        <v>0</v>
      </c>
      <c r="H131" s="60">
        <v>0</v>
      </c>
      <c r="I131" s="54">
        <f t="shared" si="1"/>
        <v>0</v>
      </c>
      <c r="J131" s="18"/>
      <c r="K131" s="18"/>
      <c r="L131" s="18"/>
      <c r="M131" s="18"/>
      <c r="N131" s="18"/>
      <c r="O131" s="18"/>
      <c r="P131" s="24"/>
      <c r="Q131" s="18"/>
      <c r="R131" s="18"/>
      <c r="S131" s="18"/>
      <c r="T131" s="18"/>
    </row>
    <row r="132" spans="1:20">
      <c r="A132" s="4">
        <v>128</v>
      </c>
      <c r="B132" s="17"/>
      <c r="C132" s="18"/>
      <c r="D132" s="18"/>
      <c r="E132" s="19"/>
      <c r="F132" s="18"/>
      <c r="G132" s="60">
        <v>0</v>
      </c>
      <c r="H132" s="60">
        <v>0</v>
      </c>
      <c r="I132" s="54">
        <f t="shared" si="1"/>
        <v>0</v>
      </c>
      <c r="J132" s="18"/>
      <c r="K132" s="18"/>
      <c r="L132" s="18"/>
      <c r="M132" s="18"/>
      <c r="N132" s="18"/>
      <c r="O132" s="18"/>
      <c r="P132" s="24"/>
      <c r="Q132" s="18"/>
      <c r="R132" s="18"/>
      <c r="S132" s="18"/>
      <c r="T132" s="18"/>
    </row>
    <row r="133" spans="1:20">
      <c r="A133" s="4">
        <v>129</v>
      </c>
      <c r="B133" s="17"/>
      <c r="C133" s="18"/>
      <c r="D133" s="18"/>
      <c r="E133" s="19"/>
      <c r="F133" s="18"/>
      <c r="G133" s="60">
        <v>0</v>
      </c>
      <c r="H133" s="60">
        <v>0</v>
      </c>
      <c r="I133" s="54">
        <f t="shared" si="1"/>
        <v>0</v>
      </c>
      <c r="J133" s="18"/>
      <c r="K133" s="18"/>
      <c r="L133" s="18"/>
      <c r="M133" s="18"/>
      <c r="N133" s="18"/>
      <c r="O133" s="18"/>
      <c r="P133" s="24"/>
      <c r="Q133" s="18"/>
      <c r="R133" s="18"/>
      <c r="S133" s="18"/>
      <c r="T133" s="18"/>
    </row>
    <row r="134" spans="1:20">
      <c r="A134" s="4">
        <v>130</v>
      </c>
      <c r="B134" s="17"/>
      <c r="C134" s="18"/>
      <c r="D134" s="18"/>
      <c r="E134" s="19"/>
      <c r="F134" s="18"/>
      <c r="G134" s="60">
        <v>0</v>
      </c>
      <c r="H134" s="60">
        <v>0</v>
      </c>
      <c r="I134" s="54">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60">
        <v>0</v>
      </c>
      <c r="H135" s="60">
        <v>0</v>
      </c>
      <c r="I135" s="54">
        <f t="shared" si="2"/>
        <v>0</v>
      </c>
      <c r="J135" s="18"/>
      <c r="K135" s="18"/>
      <c r="L135" s="18"/>
      <c r="M135" s="18"/>
      <c r="N135" s="18"/>
      <c r="O135" s="18"/>
      <c r="P135" s="24"/>
      <c r="Q135" s="18"/>
      <c r="R135" s="18"/>
      <c r="S135" s="18"/>
      <c r="T135" s="18"/>
    </row>
    <row r="136" spans="1:20">
      <c r="A136" s="4">
        <v>132</v>
      </c>
      <c r="B136" s="17"/>
      <c r="C136" s="18"/>
      <c r="D136" s="18"/>
      <c r="E136" s="19"/>
      <c r="F136" s="18"/>
      <c r="G136" s="60">
        <v>0</v>
      </c>
      <c r="H136" s="60">
        <v>0</v>
      </c>
      <c r="I136" s="54">
        <f t="shared" si="2"/>
        <v>0</v>
      </c>
      <c r="J136" s="18"/>
      <c r="K136" s="18"/>
      <c r="L136" s="18"/>
      <c r="M136" s="18"/>
      <c r="N136" s="18"/>
      <c r="O136" s="18"/>
      <c r="P136" s="24"/>
      <c r="Q136" s="18"/>
      <c r="R136" s="18"/>
      <c r="S136" s="18"/>
      <c r="T136" s="18"/>
    </row>
    <row r="137" spans="1:20">
      <c r="A137" s="4">
        <v>133</v>
      </c>
      <c r="B137" s="17"/>
      <c r="C137" s="18"/>
      <c r="D137" s="18"/>
      <c r="E137" s="19"/>
      <c r="F137" s="18"/>
      <c r="G137" s="60">
        <v>0</v>
      </c>
      <c r="H137" s="60">
        <v>0</v>
      </c>
      <c r="I137" s="54">
        <f t="shared" si="2"/>
        <v>0</v>
      </c>
      <c r="J137" s="18"/>
      <c r="K137" s="18"/>
      <c r="L137" s="18"/>
      <c r="M137" s="18"/>
      <c r="N137" s="18"/>
      <c r="O137" s="18"/>
      <c r="P137" s="24"/>
      <c r="Q137" s="18"/>
      <c r="R137" s="18"/>
      <c r="S137" s="18"/>
      <c r="T137" s="18"/>
    </row>
    <row r="138" spans="1:20">
      <c r="A138" s="4">
        <v>134</v>
      </c>
      <c r="B138" s="17"/>
      <c r="C138" s="18"/>
      <c r="D138" s="18"/>
      <c r="E138" s="19"/>
      <c r="F138" s="18"/>
      <c r="G138" s="60">
        <v>0</v>
      </c>
      <c r="H138" s="60">
        <v>0</v>
      </c>
      <c r="I138" s="54">
        <f t="shared" si="2"/>
        <v>0</v>
      </c>
      <c r="J138" s="18"/>
      <c r="K138" s="18"/>
      <c r="L138" s="18"/>
      <c r="M138" s="18"/>
      <c r="N138" s="18"/>
      <c r="O138" s="18"/>
      <c r="P138" s="24"/>
      <c r="Q138" s="18"/>
      <c r="R138" s="18"/>
      <c r="S138" s="18"/>
      <c r="T138" s="18"/>
    </row>
    <row r="139" spans="1:20">
      <c r="A139" s="4">
        <v>135</v>
      </c>
      <c r="B139" s="17"/>
      <c r="C139" s="18"/>
      <c r="D139" s="18"/>
      <c r="E139" s="19"/>
      <c r="F139" s="18"/>
      <c r="G139" s="60">
        <v>0</v>
      </c>
      <c r="H139" s="60">
        <v>0</v>
      </c>
      <c r="I139" s="54">
        <f t="shared" si="2"/>
        <v>0</v>
      </c>
      <c r="J139" s="18"/>
      <c r="K139" s="18"/>
      <c r="L139" s="18"/>
      <c r="M139" s="18"/>
      <c r="N139" s="18"/>
      <c r="O139" s="18"/>
      <c r="P139" s="24"/>
      <c r="Q139" s="18"/>
      <c r="R139" s="18"/>
      <c r="S139" s="18"/>
      <c r="T139" s="18"/>
    </row>
    <row r="140" spans="1:20">
      <c r="A140" s="4">
        <v>136</v>
      </c>
      <c r="B140" s="17"/>
      <c r="C140" s="18"/>
      <c r="D140" s="18"/>
      <c r="E140" s="19"/>
      <c r="F140" s="18"/>
      <c r="G140" s="60">
        <v>0</v>
      </c>
      <c r="H140" s="60">
        <v>0</v>
      </c>
      <c r="I140" s="54">
        <f t="shared" si="2"/>
        <v>0</v>
      </c>
      <c r="J140" s="18"/>
      <c r="K140" s="18"/>
      <c r="L140" s="18"/>
      <c r="M140" s="18"/>
      <c r="N140" s="18"/>
      <c r="O140" s="18"/>
      <c r="P140" s="24"/>
      <c r="Q140" s="18"/>
      <c r="R140" s="18"/>
      <c r="S140" s="18"/>
      <c r="T140" s="18"/>
    </row>
    <row r="141" spans="1:20">
      <c r="A141" s="4">
        <v>137</v>
      </c>
      <c r="B141" s="17"/>
      <c r="C141" s="18"/>
      <c r="D141" s="18"/>
      <c r="E141" s="19"/>
      <c r="F141" s="18"/>
      <c r="G141" s="60">
        <v>0</v>
      </c>
      <c r="H141" s="60">
        <v>0</v>
      </c>
      <c r="I141" s="54">
        <f t="shared" si="2"/>
        <v>0</v>
      </c>
      <c r="J141" s="18"/>
      <c r="K141" s="18"/>
      <c r="L141" s="18"/>
      <c r="M141" s="18"/>
      <c r="N141" s="18"/>
      <c r="O141" s="18"/>
      <c r="P141" s="24"/>
      <c r="Q141" s="18"/>
      <c r="R141" s="18"/>
      <c r="S141" s="18"/>
      <c r="T141" s="18"/>
    </row>
    <row r="142" spans="1:20">
      <c r="A142" s="4">
        <v>138</v>
      </c>
      <c r="B142" s="17"/>
      <c r="C142" s="18"/>
      <c r="D142" s="18"/>
      <c r="E142" s="19"/>
      <c r="F142" s="18"/>
      <c r="G142" s="60">
        <v>0</v>
      </c>
      <c r="H142" s="60">
        <v>0</v>
      </c>
      <c r="I142" s="54">
        <f t="shared" si="2"/>
        <v>0</v>
      </c>
      <c r="J142" s="18"/>
      <c r="K142" s="18"/>
      <c r="L142" s="18"/>
      <c r="M142" s="18"/>
      <c r="N142" s="18"/>
      <c r="O142" s="18"/>
      <c r="P142" s="24"/>
      <c r="Q142" s="18"/>
      <c r="R142" s="18"/>
      <c r="S142" s="18"/>
      <c r="T142" s="18"/>
    </row>
    <row r="143" spans="1:20">
      <c r="A143" s="4">
        <v>139</v>
      </c>
      <c r="B143" s="17"/>
      <c r="C143" s="18"/>
      <c r="D143" s="18"/>
      <c r="E143" s="19"/>
      <c r="F143" s="18"/>
      <c r="G143" s="60">
        <v>0</v>
      </c>
      <c r="H143" s="60">
        <v>0</v>
      </c>
      <c r="I143" s="54">
        <f t="shared" si="2"/>
        <v>0</v>
      </c>
      <c r="J143" s="18"/>
      <c r="K143" s="18"/>
      <c r="L143" s="18"/>
      <c r="M143" s="18"/>
      <c r="N143" s="18"/>
      <c r="O143" s="18"/>
      <c r="P143" s="24"/>
      <c r="Q143" s="18"/>
      <c r="R143" s="18"/>
      <c r="S143" s="18"/>
      <c r="T143" s="18"/>
    </row>
    <row r="144" spans="1:20">
      <c r="A144" s="4">
        <v>140</v>
      </c>
      <c r="B144" s="17"/>
      <c r="C144" s="18"/>
      <c r="D144" s="18"/>
      <c r="E144" s="19"/>
      <c r="F144" s="18"/>
      <c r="G144" s="60">
        <v>0</v>
      </c>
      <c r="H144" s="60">
        <v>0</v>
      </c>
      <c r="I144" s="54">
        <f t="shared" si="2"/>
        <v>0</v>
      </c>
      <c r="J144" s="18"/>
      <c r="K144" s="18"/>
      <c r="L144" s="18"/>
      <c r="M144" s="18"/>
      <c r="N144" s="18"/>
      <c r="O144" s="18"/>
      <c r="P144" s="24"/>
      <c r="Q144" s="18"/>
      <c r="R144" s="18"/>
      <c r="S144" s="18"/>
      <c r="T144" s="18"/>
    </row>
    <row r="145" spans="1:20">
      <c r="A145" s="4">
        <v>141</v>
      </c>
      <c r="B145" s="17"/>
      <c r="C145" s="18"/>
      <c r="D145" s="18"/>
      <c r="E145" s="19"/>
      <c r="F145" s="18"/>
      <c r="G145" s="60">
        <v>0</v>
      </c>
      <c r="H145" s="60">
        <v>0</v>
      </c>
      <c r="I145" s="54">
        <f t="shared" si="2"/>
        <v>0</v>
      </c>
      <c r="J145" s="18"/>
      <c r="K145" s="18"/>
      <c r="L145" s="18"/>
      <c r="M145" s="18"/>
      <c r="N145" s="18"/>
      <c r="O145" s="18"/>
      <c r="P145" s="24"/>
      <c r="Q145" s="18"/>
      <c r="R145" s="18"/>
      <c r="S145" s="18"/>
      <c r="T145" s="18"/>
    </row>
    <row r="146" spans="1:20">
      <c r="A146" s="4">
        <v>142</v>
      </c>
      <c r="B146" s="17"/>
      <c r="C146" s="18"/>
      <c r="D146" s="18"/>
      <c r="E146" s="19"/>
      <c r="F146" s="18"/>
      <c r="G146" s="60">
        <v>0</v>
      </c>
      <c r="H146" s="60">
        <v>0</v>
      </c>
      <c r="I146" s="54">
        <f t="shared" si="2"/>
        <v>0</v>
      </c>
      <c r="J146" s="18"/>
      <c r="K146" s="18"/>
      <c r="L146" s="18"/>
      <c r="M146" s="18"/>
      <c r="N146" s="18"/>
      <c r="O146" s="18"/>
      <c r="P146" s="24"/>
      <c r="Q146" s="18"/>
      <c r="R146" s="18"/>
      <c r="S146" s="18"/>
      <c r="T146" s="18"/>
    </row>
    <row r="147" spans="1:20">
      <c r="A147" s="4">
        <v>143</v>
      </c>
      <c r="B147" s="17"/>
      <c r="C147" s="18"/>
      <c r="D147" s="18"/>
      <c r="E147" s="19"/>
      <c r="F147" s="18"/>
      <c r="G147" s="60">
        <v>0</v>
      </c>
      <c r="H147" s="60">
        <v>0</v>
      </c>
      <c r="I147" s="54">
        <f t="shared" si="2"/>
        <v>0</v>
      </c>
      <c r="J147" s="18"/>
      <c r="K147" s="18"/>
      <c r="L147" s="18"/>
      <c r="M147" s="18"/>
      <c r="N147" s="18"/>
      <c r="O147" s="18"/>
      <c r="P147" s="24"/>
      <c r="Q147" s="18"/>
      <c r="R147" s="18"/>
      <c r="S147" s="18"/>
      <c r="T147" s="18"/>
    </row>
    <row r="148" spans="1:20">
      <c r="A148" s="4">
        <v>144</v>
      </c>
      <c r="B148" s="17"/>
      <c r="C148" s="18"/>
      <c r="D148" s="18"/>
      <c r="E148" s="19"/>
      <c r="F148" s="18"/>
      <c r="G148" s="60">
        <v>0</v>
      </c>
      <c r="H148" s="60">
        <v>0</v>
      </c>
      <c r="I148" s="54">
        <f t="shared" si="2"/>
        <v>0</v>
      </c>
      <c r="J148" s="18"/>
      <c r="K148" s="18"/>
      <c r="L148" s="18"/>
      <c r="M148" s="18"/>
      <c r="N148" s="18"/>
      <c r="O148" s="18"/>
      <c r="P148" s="24"/>
      <c r="Q148" s="18"/>
      <c r="R148" s="18"/>
      <c r="S148" s="18"/>
      <c r="T148" s="18"/>
    </row>
    <row r="149" spans="1:20">
      <c r="A149" s="4">
        <v>145</v>
      </c>
      <c r="B149" s="17"/>
      <c r="C149" s="18"/>
      <c r="D149" s="18"/>
      <c r="E149" s="19"/>
      <c r="F149" s="18"/>
      <c r="G149" s="60">
        <v>0</v>
      </c>
      <c r="H149" s="60">
        <v>0</v>
      </c>
      <c r="I149" s="54">
        <f t="shared" si="2"/>
        <v>0</v>
      </c>
      <c r="J149" s="18"/>
      <c r="K149" s="18"/>
      <c r="L149" s="18"/>
      <c r="M149" s="18"/>
      <c r="N149" s="18"/>
      <c r="O149" s="18"/>
      <c r="P149" s="24"/>
      <c r="Q149" s="18"/>
      <c r="R149" s="18"/>
      <c r="S149" s="18"/>
      <c r="T149" s="18"/>
    </row>
    <row r="150" spans="1:20">
      <c r="A150" s="4">
        <v>146</v>
      </c>
      <c r="B150" s="17"/>
      <c r="C150" s="18"/>
      <c r="D150" s="18"/>
      <c r="E150" s="19"/>
      <c r="F150" s="18"/>
      <c r="G150" s="60">
        <v>0</v>
      </c>
      <c r="H150" s="60">
        <v>0</v>
      </c>
      <c r="I150" s="54">
        <f t="shared" si="2"/>
        <v>0</v>
      </c>
      <c r="J150" s="18"/>
      <c r="K150" s="18"/>
      <c r="L150" s="18"/>
      <c r="M150" s="18"/>
      <c r="N150" s="18"/>
      <c r="O150" s="18"/>
      <c r="P150" s="24"/>
      <c r="Q150" s="18"/>
      <c r="R150" s="18"/>
      <c r="S150" s="18"/>
      <c r="T150" s="18"/>
    </row>
    <row r="151" spans="1:20">
      <c r="A151" s="4">
        <v>147</v>
      </c>
      <c r="B151" s="17"/>
      <c r="C151" s="18"/>
      <c r="D151" s="18"/>
      <c r="E151" s="19"/>
      <c r="F151" s="18"/>
      <c r="G151" s="60">
        <v>0</v>
      </c>
      <c r="H151" s="60">
        <v>0</v>
      </c>
      <c r="I151" s="54">
        <f t="shared" si="2"/>
        <v>0</v>
      </c>
      <c r="J151" s="18"/>
      <c r="K151" s="18"/>
      <c r="L151" s="18"/>
      <c r="M151" s="18"/>
      <c r="N151" s="18"/>
      <c r="O151" s="18"/>
      <c r="P151" s="24"/>
      <c r="Q151" s="18"/>
      <c r="R151" s="18"/>
      <c r="S151" s="18"/>
      <c r="T151" s="18"/>
    </row>
    <row r="152" spans="1:20">
      <c r="A152" s="4">
        <v>148</v>
      </c>
      <c r="B152" s="17"/>
      <c r="C152" s="18"/>
      <c r="D152" s="18"/>
      <c r="E152" s="19"/>
      <c r="F152" s="18"/>
      <c r="G152" s="60">
        <v>0</v>
      </c>
      <c r="H152" s="60">
        <v>0</v>
      </c>
      <c r="I152" s="54">
        <f t="shared" si="2"/>
        <v>0</v>
      </c>
      <c r="J152" s="18"/>
      <c r="K152" s="18"/>
      <c r="L152" s="18"/>
      <c r="M152" s="18"/>
      <c r="N152" s="18"/>
      <c r="O152" s="18"/>
      <c r="P152" s="24"/>
      <c r="Q152" s="18"/>
      <c r="R152" s="18"/>
      <c r="S152" s="18"/>
      <c r="T152" s="18"/>
    </row>
    <row r="153" spans="1:20">
      <c r="A153" s="4">
        <v>149</v>
      </c>
      <c r="B153" s="17"/>
      <c r="C153" s="18"/>
      <c r="D153" s="18"/>
      <c r="E153" s="19"/>
      <c r="F153" s="18"/>
      <c r="G153" s="60">
        <v>0</v>
      </c>
      <c r="H153" s="60">
        <v>0</v>
      </c>
      <c r="I153" s="54">
        <f t="shared" si="2"/>
        <v>0</v>
      </c>
      <c r="J153" s="18"/>
      <c r="K153" s="18"/>
      <c r="L153" s="18"/>
      <c r="M153" s="18"/>
      <c r="N153" s="18"/>
      <c r="O153" s="18"/>
      <c r="P153" s="24"/>
      <c r="Q153" s="18"/>
      <c r="R153" s="18"/>
      <c r="S153" s="18"/>
      <c r="T153" s="18"/>
    </row>
    <row r="154" spans="1:20">
      <c r="A154" s="4">
        <v>150</v>
      </c>
      <c r="B154" s="17"/>
      <c r="C154" s="18"/>
      <c r="D154" s="18"/>
      <c r="E154" s="19"/>
      <c r="F154" s="18"/>
      <c r="G154" s="60">
        <v>0</v>
      </c>
      <c r="H154" s="60">
        <v>0</v>
      </c>
      <c r="I154" s="54">
        <f t="shared" si="2"/>
        <v>0</v>
      </c>
      <c r="J154" s="18"/>
      <c r="K154" s="18"/>
      <c r="L154" s="18"/>
      <c r="M154" s="18"/>
      <c r="N154" s="18"/>
      <c r="O154" s="18"/>
      <c r="P154" s="24"/>
      <c r="Q154" s="18"/>
      <c r="R154" s="18"/>
      <c r="S154" s="18"/>
      <c r="T154" s="18"/>
    </row>
    <row r="155" spans="1:20">
      <c r="A155" s="4">
        <v>151</v>
      </c>
      <c r="B155" s="17"/>
      <c r="C155" s="18"/>
      <c r="D155" s="18"/>
      <c r="E155" s="19"/>
      <c r="F155" s="18"/>
      <c r="G155" s="60">
        <v>0</v>
      </c>
      <c r="H155" s="60">
        <v>0</v>
      </c>
      <c r="I155" s="54">
        <f t="shared" si="2"/>
        <v>0</v>
      </c>
      <c r="J155" s="18"/>
      <c r="K155" s="18"/>
      <c r="L155" s="18"/>
      <c r="M155" s="18"/>
      <c r="N155" s="18"/>
      <c r="O155" s="18"/>
      <c r="P155" s="24"/>
      <c r="Q155" s="18"/>
      <c r="R155" s="18"/>
      <c r="S155" s="18"/>
      <c r="T155" s="18"/>
    </row>
    <row r="156" spans="1:20">
      <c r="A156" s="4">
        <v>152</v>
      </c>
      <c r="B156" s="17"/>
      <c r="C156" s="18"/>
      <c r="D156" s="18"/>
      <c r="E156" s="19"/>
      <c r="F156" s="18"/>
      <c r="G156" s="60">
        <v>0</v>
      </c>
      <c r="H156" s="60">
        <v>0</v>
      </c>
      <c r="I156" s="54">
        <f t="shared" si="2"/>
        <v>0</v>
      </c>
      <c r="J156" s="18"/>
      <c r="K156" s="18"/>
      <c r="L156" s="18"/>
      <c r="M156" s="18"/>
      <c r="N156" s="18"/>
      <c r="O156" s="18"/>
      <c r="P156" s="24"/>
      <c r="Q156" s="18"/>
      <c r="R156" s="18"/>
      <c r="S156" s="18"/>
      <c r="T156" s="18"/>
    </row>
    <row r="157" spans="1:20">
      <c r="A157" s="4">
        <v>153</v>
      </c>
      <c r="B157" s="17"/>
      <c r="C157" s="18"/>
      <c r="D157" s="18"/>
      <c r="E157" s="19"/>
      <c r="F157" s="18"/>
      <c r="G157" s="60">
        <v>0</v>
      </c>
      <c r="H157" s="60">
        <v>0</v>
      </c>
      <c r="I157" s="54">
        <f t="shared" si="2"/>
        <v>0</v>
      </c>
      <c r="J157" s="18"/>
      <c r="K157" s="18"/>
      <c r="L157" s="18"/>
      <c r="M157" s="18"/>
      <c r="N157" s="18"/>
      <c r="O157" s="18"/>
      <c r="P157" s="24"/>
      <c r="Q157" s="18"/>
      <c r="R157" s="18"/>
      <c r="S157" s="18"/>
      <c r="T157" s="18"/>
    </row>
    <row r="158" spans="1:20">
      <c r="A158" s="4">
        <v>154</v>
      </c>
      <c r="B158" s="17"/>
      <c r="C158" s="18"/>
      <c r="D158" s="18"/>
      <c r="E158" s="19"/>
      <c r="F158" s="18"/>
      <c r="G158" s="60">
        <v>0</v>
      </c>
      <c r="H158" s="60">
        <v>0</v>
      </c>
      <c r="I158" s="54">
        <f t="shared" si="2"/>
        <v>0</v>
      </c>
      <c r="J158" s="18"/>
      <c r="K158" s="18"/>
      <c r="L158" s="18"/>
      <c r="M158" s="18"/>
      <c r="N158" s="18"/>
      <c r="O158" s="18"/>
      <c r="P158" s="24"/>
      <c r="Q158" s="18"/>
      <c r="R158" s="18"/>
      <c r="S158" s="18"/>
      <c r="T158" s="18"/>
    </row>
    <row r="159" spans="1:20">
      <c r="A159" s="4">
        <v>155</v>
      </c>
      <c r="B159" s="17"/>
      <c r="C159" s="18"/>
      <c r="D159" s="18"/>
      <c r="E159" s="19"/>
      <c r="F159" s="18"/>
      <c r="G159" s="60">
        <v>0</v>
      </c>
      <c r="H159" s="60">
        <v>0</v>
      </c>
      <c r="I159" s="54">
        <f t="shared" si="2"/>
        <v>0</v>
      </c>
      <c r="J159" s="18"/>
      <c r="K159" s="18"/>
      <c r="L159" s="18"/>
      <c r="M159" s="18"/>
      <c r="N159" s="18"/>
      <c r="O159" s="18"/>
      <c r="P159" s="24"/>
      <c r="Q159" s="18"/>
      <c r="R159" s="18"/>
      <c r="S159" s="18"/>
      <c r="T159" s="18"/>
    </row>
    <row r="160" spans="1:20">
      <c r="A160" s="4">
        <v>156</v>
      </c>
      <c r="B160" s="17"/>
      <c r="C160" s="18"/>
      <c r="D160" s="18"/>
      <c r="E160" s="19"/>
      <c r="F160" s="18"/>
      <c r="G160" s="60">
        <v>0</v>
      </c>
      <c r="H160" s="60">
        <v>0</v>
      </c>
      <c r="I160" s="54">
        <f t="shared" si="2"/>
        <v>0</v>
      </c>
      <c r="J160" s="18"/>
      <c r="K160" s="18"/>
      <c r="L160" s="18"/>
      <c r="M160" s="18"/>
      <c r="N160" s="18"/>
      <c r="O160" s="18"/>
      <c r="P160" s="24"/>
      <c r="Q160" s="18"/>
      <c r="R160" s="18"/>
      <c r="S160" s="18"/>
      <c r="T160" s="18"/>
    </row>
    <row r="161" spans="1:20">
      <c r="A161" s="4">
        <v>157</v>
      </c>
      <c r="B161" s="17"/>
      <c r="C161" s="18"/>
      <c r="D161" s="18"/>
      <c r="E161" s="19"/>
      <c r="F161" s="18"/>
      <c r="G161" s="60">
        <v>0</v>
      </c>
      <c r="H161" s="60">
        <v>0</v>
      </c>
      <c r="I161" s="54">
        <f t="shared" si="2"/>
        <v>0</v>
      </c>
      <c r="J161" s="18"/>
      <c r="K161" s="18"/>
      <c r="L161" s="18"/>
      <c r="M161" s="18"/>
      <c r="N161" s="18"/>
      <c r="O161" s="18"/>
      <c r="P161" s="24"/>
      <c r="Q161" s="18"/>
      <c r="R161" s="18"/>
      <c r="S161" s="18"/>
      <c r="T161" s="18"/>
    </row>
    <row r="162" spans="1:20">
      <c r="A162" s="4">
        <v>158</v>
      </c>
      <c r="B162" s="17"/>
      <c r="C162" s="18"/>
      <c r="D162" s="18"/>
      <c r="E162" s="19"/>
      <c r="F162" s="18"/>
      <c r="G162" s="60">
        <v>0</v>
      </c>
      <c r="H162" s="60">
        <v>0</v>
      </c>
      <c r="I162" s="54">
        <f t="shared" si="2"/>
        <v>0</v>
      </c>
      <c r="J162" s="18"/>
      <c r="K162" s="18"/>
      <c r="L162" s="18"/>
      <c r="M162" s="18"/>
      <c r="N162" s="18"/>
      <c r="O162" s="18"/>
      <c r="P162" s="24"/>
      <c r="Q162" s="18"/>
      <c r="R162" s="18"/>
      <c r="S162" s="18"/>
      <c r="T162" s="18"/>
    </row>
    <row r="163" spans="1:20">
      <c r="A163" s="4">
        <v>159</v>
      </c>
      <c r="B163" s="17"/>
      <c r="C163" s="18"/>
      <c r="D163" s="18"/>
      <c r="E163" s="19"/>
      <c r="F163" s="18"/>
      <c r="G163" s="60">
        <v>0</v>
      </c>
      <c r="H163" s="60">
        <v>0</v>
      </c>
      <c r="I163" s="54">
        <f t="shared" si="2"/>
        <v>0</v>
      </c>
      <c r="J163" s="18"/>
      <c r="K163" s="18"/>
      <c r="L163" s="18"/>
      <c r="M163" s="18"/>
      <c r="N163" s="18"/>
      <c r="O163" s="18"/>
      <c r="P163" s="24"/>
      <c r="Q163" s="18"/>
      <c r="R163" s="18"/>
      <c r="S163" s="18"/>
      <c r="T163" s="18"/>
    </row>
    <row r="164" spans="1:20">
      <c r="A164" s="4">
        <v>160</v>
      </c>
      <c r="B164" s="17"/>
      <c r="C164" s="18"/>
      <c r="D164" s="18"/>
      <c r="E164" s="19"/>
      <c r="F164" s="18"/>
      <c r="G164" s="60">
        <v>0</v>
      </c>
      <c r="H164" s="60">
        <v>0</v>
      </c>
      <c r="I164" s="54">
        <f t="shared" si="2"/>
        <v>0</v>
      </c>
      <c r="J164" s="18"/>
      <c r="K164" s="18"/>
      <c r="L164" s="18"/>
      <c r="M164" s="18"/>
      <c r="N164" s="18"/>
      <c r="O164" s="18"/>
      <c r="P164" s="24"/>
      <c r="Q164" s="18"/>
      <c r="R164" s="18"/>
      <c r="S164" s="18"/>
      <c r="T164" s="18"/>
    </row>
    <row r="165" spans="1:20">
      <c r="A165" s="21" t="s">
        <v>11</v>
      </c>
      <c r="B165" s="38"/>
      <c r="C165" s="21">
        <f>COUNTIFS(C5:C164,"*")</f>
        <v>64</v>
      </c>
      <c r="D165" s="21"/>
      <c r="E165" s="13"/>
      <c r="F165" s="21"/>
      <c r="G165" s="55">
        <f>SUM(G5:G164)</f>
        <v>2880</v>
      </c>
      <c r="H165" s="55">
        <f>SUM(H5:H164)</f>
        <v>3527</v>
      </c>
      <c r="I165" s="55">
        <f>SUM(I5:I164)</f>
        <v>6407</v>
      </c>
      <c r="J165" s="21"/>
      <c r="K165" s="21"/>
      <c r="L165" s="21"/>
      <c r="M165" s="21"/>
      <c r="N165" s="21"/>
      <c r="O165" s="21"/>
      <c r="P165" s="14"/>
      <c r="Q165" s="21"/>
      <c r="R165" s="21"/>
      <c r="S165" s="21"/>
      <c r="T165" s="12"/>
    </row>
    <row r="166" spans="1:20">
      <c r="A166" s="43" t="s">
        <v>62</v>
      </c>
      <c r="B166" s="10">
        <f>COUNTIF(B$5:B$164,"Team 1")</f>
        <v>31</v>
      </c>
      <c r="C166" s="43" t="s">
        <v>25</v>
      </c>
      <c r="D166" s="10">
        <f>COUNTIF(D5:D164,"Anganwadi")</f>
        <v>24</v>
      </c>
    </row>
    <row r="167" spans="1:20">
      <c r="A167" s="43" t="s">
        <v>63</v>
      </c>
      <c r="B167" s="10">
        <f>COUNTIF(B$6:B$164,"Team 2")</f>
        <v>32</v>
      </c>
      <c r="C167" s="43" t="s">
        <v>23</v>
      </c>
      <c r="D167" s="10">
        <f>COUNTIF(D5:D164,"School")</f>
        <v>40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L12" sqref="L12:M12"/>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50" t="s">
        <v>70</v>
      </c>
      <c r="B1" s="150"/>
      <c r="C1" s="150"/>
      <c r="D1" s="51"/>
      <c r="E1" s="51"/>
      <c r="F1" s="51"/>
      <c r="G1" s="51"/>
      <c r="H1" s="51"/>
      <c r="I1" s="51"/>
      <c r="J1" s="51"/>
      <c r="K1" s="51"/>
      <c r="L1" s="51"/>
      <c r="M1" s="151"/>
      <c r="N1" s="151"/>
      <c r="O1" s="151"/>
      <c r="P1" s="151"/>
      <c r="Q1" s="151"/>
      <c r="R1" s="151"/>
      <c r="S1" s="151"/>
      <c r="T1" s="151"/>
    </row>
    <row r="2" spans="1:20">
      <c r="A2" s="144" t="s">
        <v>59</v>
      </c>
      <c r="B2" s="145"/>
      <c r="C2" s="145"/>
      <c r="D2" s="25">
        <v>43617</v>
      </c>
      <c r="E2" s="22"/>
      <c r="F2" s="22"/>
      <c r="G2" s="22"/>
      <c r="H2" s="22"/>
      <c r="I2" s="22"/>
      <c r="J2" s="22"/>
      <c r="K2" s="22"/>
      <c r="L2" s="22"/>
      <c r="M2" s="22"/>
      <c r="N2" s="22"/>
      <c r="O2" s="22"/>
      <c r="P2" s="22"/>
      <c r="Q2" s="22"/>
      <c r="R2" s="22"/>
      <c r="S2" s="22"/>
    </row>
    <row r="3" spans="1:20" ht="24" customHeight="1">
      <c r="A3" s="146" t="s">
        <v>14</v>
      </c>
      <c r="B3" s="142" t="s">
        <v>61</v>
      </c>
      <c r="C3" s="147" t="s">
        <v>7</v>
      </c>
      <c r="D3" s="147" t="s">
        <v>55</v>
      </c>
      <c r="E3" s="147" t="s">
        <v>16</v>
      </c>
      <c r="F3" s="148" t="s">
        <v>17</v>
      </c>
      <c r="G3" s="147" t="s">
        <v>8</v>
      </c>
      <c r="H3" s="147"/>
      <c r="I3" s="147"/>
      <c r="J3" s="147" t="s">
        <v>31</v>
      </c>
      <c r="K3" s="142" t="s">
        <v>33</v>
      </c>
      <c r="L3" s="142" t="s">
        <v>50</v>
      </c>
      <c r="M3" s="142" t="s">
        <v>51</v>
      </c>
      <c r="N3" s="142" t="s">
        <v>34</v>
      </c>
      <c r="O3" s="142" t="s">
        <v>35</v>
      </c>
      <c r="P3" s="146" t="s">
        <v>54</v>
      </c>
      <c r="Q3" s="147" t="s">
        <v>52</v>
      </c>
      <c r="R3" s="147" t="s">
        <v>32</v>
      </c>
      <c r="S3" s="147" t="s">
        <v>53</v>
      </c>
      <c r="T3" s="147" t="s">
        <v>13</v>
      </c>
    </row>
    <row r="4" spans="1:20" ht="25.5" customHeight="1">
      <c r="A4" s="146"/>
      <c r="B4" s="149"/>
      <c r="C4" s="147"/>
      <c r="D4" s="147"/>
      <c r="E4" s="147"/>
      <c r="F4" s="148"/>
      <c r="G4" s="23" t="s">
        <v>9</v>
      </c>
      <c r="H4" s="23" t="s">
        <v>10</v>
      </c>
      <c r="I4" s="23" t="s">
        <v>11</v>
      </c>
      <c r="J4" s="147"/>
      <c r="K4" s="143"/>
      <c r="L4" s="143"/>
      <c r="M4" s="143"/>
      <c r="N4" s="143"/>
      <c r="O4" s="143"/>
      <c r="P4" s="146"/>
      <c r="Q4" s="146"/>
      <c r="R4" s="147"/>
      <c r="S4" s="147"/>
      <c r="T4" s="147"/>
    </row>
    <row r="5" spans="1:20">
      <c r="A5" s="4">
        <v>1</v>
      </c>
      <c r="B5" s="60" t="s">
        <v>62</v>
      </c>
      <c r="C5" s="60" t="s">
        <v>427</v>
      </c>
      <c r="D5" s="60" t="s">
        <v>23</v>
      </c>
      <c r="E5" s="61">
        <v>18100903205</v>
      </c>
      <c r="F5" s="61" t="s">
        <v>103</v>
      </c>
      <c r="G5" s="60">
        <v>68</v>
      </c>
      <c r="H5" s="60">
        <v>81</v>
      </c>
      <c r="I5" s="54">
        <f>SUM(G5:H5)</f>
        <v>149</v>
      </c>
      <c r="J5" s="62">
        <v>9678144386</v>
      </c>
      <c r="K5" s="18" t="s">
        <v>416</v>
      </c>
      <c r="L5" s="18" t="s">
        <v>868</v>
      </c>
      <c r="M5" s="18">
        <v>9401451393</v>
      </c>
      <c r="N5" s="74" t="s">
        <v>878</v>
      </c>
      <c r="O5" s="75" t="s">
        <v>879</v>
      </c>
      <c r="P5" s="63" t="s">
        <v>702</v>
      </c>
      <c r="Q5" s="18" t="s">
        <v>237</v>
      </c>
      <c r="R5" s="18"/>
      <c r="S5" s="18" t="s">
        <v>91</v>
      </c>
      <c r="T5" s="18"/>
    </row>
    <row r="6" spans="1:20">
      <c r="A6" s="4">
        <v>2</v>
      </c>
      <c r="B6" s="60" t="s">
        <v>62</v>
      </c>
      <c r="C6" s="60" t="s">
        <v>428</v>
      </c>
      <c r="D6" s="60" t="s">
        <v>23</v>
      </c>
      <c r="E6" s="61">
        <v>18100905809</v>
      </c>
      <c r="F6" s="61" t="s">
        <v>103</v>
      </c>
      <c r="G6" s="60">
        <v>32</v>
      </c>
      <c r="H6" s="60">
        <v>77</v>
      </c>
      <c r="I6" s="54">
        <f t="shared" ref="I6:I69" si="0">SUM(G6:H6)</f>
        <v>109</v>
      </c>
      <c r="J6" s="62" t="s">
        <v>479</v>
      </c>
      <c r="K6" s="18" t="s">
        <v>178</v>
      </c>
      <c r="L6" s="18" t="s">
        <v>857</v>
      </c>
      <c r="M6" s="18">
        <v>9854165639</v>
      </c>
      <c r="N6" s="74" t="s">
        <v>880</v>
      </c>
      <c r="O6" s="75" t="s">
        <v>881</v>
      </c>
      <c r="P6" s="63" t="s">
        <v>478</v>
      </c>
      <c r="Q6" s="18" t="s">
        <v>205</v>
      </c>
      <c r="R6" s="18"/>
      <c r="S6" s="18" t="s">
        <v>91</v>
      </c>
      <c r="T6" s="18"/>
    </row>
    <row r="7" spans="1:20" ht="39.75">
      <c r="A7" s="4">
        <v>3</v>
      </c>
      <c r="B7" s="60" t="s">
        <v>62</v>
      </c>
      <c r="C7" s="60" t="s">
        <v>429</v>
      </c>
      <c r="D7" s="60" t="s">
        <v>23</v>
      </c>
      <c r="E7" s="61">
        <v>18100905804</v>
      </c>
      <c r="F7" s="61" t="s">
        <v>103</v>
      </c>
      <c r="G7" s="60">
        <v>36</v>
      </c>
      <c r="H7" s="60">
        <v>21</v>
      </c>
      <c r="I7" s="54">
        <f t="shared" si="0"/>
        <v>57</v>
      </c>
      <c r="J7" s="62" t="s">
        <v>481</v>
      </c>
      <c r="K7" s="18" t="s">
        <v>178</v>
      </c>
      <c r="L7" s="18" t="s">
        <v>857</v>
      </c>
      <c r="M7" s="18">
        <v>9854165639</v>
      </c>
      <c r="N7" s="72" t="s">
        <v>804</v>
      </c>
      <c r="O7" s="76" t="s">
        <v>882</v>
      </c>
      <c r="P7" s="63" t="s">
        <v>480</v>
      </c>
      <c r="Q7" s="18" t="s">
        <v>211</v>
      </c>
      <c r="R7" s="18"/>
      <c r="S7" s="18" t="s">
        <v>91</v>
      </c>
      <c r="T7" s="18"/>
    </row>
    <row r="8" spans="1:20">
      <c r="A8" s="4">
        <v>4</v>
      </c>
      <c r="B8" s="60" t="s">
        <v>62</v>
      </c>
      <c r="C8" s="60" t="s">
        <v>430</v>
      </c>
      <c r="D8" s="60" t="s">
        <v>25</v>
      </c>
      <c r="E8" s="69">
        <v>191020</v>
      </c>
      <c r="F8" s="69"/>
      <c r="G8" s="60">
        <v>68</v>
      </c>
      <c r="H8" s="60">
        <v>81</v>
      </c>
      <c r="I8" s="54">
        <f t="shared" si="0"/>
        <v>149</v>
      </c>
      <c r="J8" s="62">
        <v>8399804854</v>
      </c>
      <c r="K8" s="18" t="s">
        <v>858</v>
      </c>
      <c r="L8" s="18" t="s">
        <v>857</v>
      </c>
      <c r="M8" s="18">
        <v>9854165639</v>
      </c>
      <c r="N8" s="174" t="s">
        <v>883</v>
      </c>
      <c r="O8" s="175" t="s">
        <v>884</v>
      </c>
      <c r="P8" s="63" t="s">
        <v>482</v>
      </c>
      <c r="Q8" s="18" t="s">
        <v>216</v>
      </c>
      <c r="R8" s="18"/>
      <c r="S8" s="18" t="s">
        <v>91</v>
      </c>
      <c r="T8" s="18"/>
    </row>
    <row r="9" spans="1:20" ht="27">
      <c r="A9" s="4">
        <v>5</v>
      </c>
      <c r="B9" s="60" t="s">
        <v>62</v>
      </c>
      <c r="C9" s="60" t="s">
        <v>431</v>
      </c>
      <c r="D9" s="60" t="s">
        <v>23</v>
      </c>
      <c r="E9" s="61">
        <v>18100905002</v>
      </c>
      <c r="F9" s="61" t="s">
        <v>103</v>
      </c>
      <c r="G9" s="60">
        <v>100</v>
      </c>
      <c r="H9" s="60">
        <v>79</v>
      </c>
      <c r="I9" s="54">
        <f t="shared" si="0"/>
        <v>179</v>
      </c>
      <c r="J9" s="62" t="s">
        <v>484</v>
      </c>
      <c r="K9" s="18" t="s">
        <v>485</v>
      </c>
      <c r="L9" s="18" t="s">
        <v>778</v>
      </c>
      <c r="M9" s="18"/>
      <c r="N9" s="72" t="s">
        <v>885</v>
      </c>
      <c r="O9" s="77" t="s">
        <v>886</v>
      </c>
      <c r="P9" s="63" t="s">
        <v>483</v>
      </c>
      <c r="Q9" s="18" t="s">
        <v>219</v>
      </c>
      <c r="R9" s="18"/>
      <c r="S9" s="18" t="s">
        <v>91</v>
      </c>
      <c r="T9" s="18"/>
    </row>
    <row r="10" spans="1:20" ht="27">
      <c r="A10" s="4">
        <v>6</v>
      </c>
      <c r="B10" s="60" t="s">
        <v>62</v>
      </c>
      <c r="C10" s="60" t="s">
        <v>432</v>
      </c>
      <c r="D10" s="60" t="s">
        <v>23</v>
      </c>
      <c r="E10" s="61">
        <v>18100902301</v>
      </c>
      <c r="F10" s="61" t="s">
        <v>103</v>
      </c>
      <c r="G10" s="60">
        <v>45</v>
      </c>
      <c r="H10" s="60">
        <v>48</v>
      </c>
      <c r="I10" s="54">
        <f t="shared" si="0"/>
        <v>93</v>
      </c>
      <c r="J10" s="62" t="s">
        <v>487</v>
      </c>
      <c r="K10" s="18" t="s">
        <v>190</v>
      </c>
      <c r="L10" s="18" t="s">
        <v>859</v>
      </c>
      <c r="M10" s="18">
        <v>8638336987</v>
      </c>
      <c r="N10" s="72" t="s">
        <v>887</v>
      </c>
      <c r="O10" s="77" t="s">
        <v>888</v>
      </c>
      <c r="P10" s="63" t="s">
        <v>486</v>
      </c>
      <c r="Q10" s="18" t="s">
        <v>237</v>
      </c>
      <c r="R10" s="18"/>
      <c r="S10" s="18" t="s">
        <v>91</v>
      </c>
      <c r="T10" s="18"/>
    </row>
    <row r="11" spans="1:20" ht="33">
      <c r="A11" s="4">
        <v>7</v>
      </c>
      <c r="B11" s="60" t="s">
        <v>62</v>
      </c>
      <c r="C11" s="60" t="s">
        <v>690</v>
      </c>
      <c r="D11" s="60" t="s">
        <v>23</v>
      </c>
      <c r="E11" s="68">
        <v>190919</v>
      </c>
      <c r="F11" s="68"/>
      <c r="G11" s="60">
        <v>33</v>
      </c>
      <c r="H11" s="60">
        <v>49</v>
      </c>
      <c r="I11" s="54">
        <f t="shared" si="0"/>
        <v>82</v>
      </c>
      <c r="J11" s="62">
        <v>9508717156</v>
      </c>
      <c r="K11" s="18" t="s">
        <v>231</v>
      </c>
      <c r="L11" s="18" t="s">
        <v>871</v>
      </c>
      <c r="M11" s="18">
        <v>9401451389</v>
      </c>
      <c r="N11" s="72" t="s">
        <v>889</v>
      </c>
      <c r="O11" s="77" t="s">
        <v>890</v>
      </c>
      <c r="P11" s="63" t="s">
        <v>488</v>
      </c>
      <c r="Q11" s="18" t="s">
        <v>205</v>
      </c>
      <c r="R11" s="18"/>
      <c r="S11" s="18" t="s">
        <v>91</v>
      </c>
      <c r="T11" s="18"/>
    </row>
    <row r="12" spans="1:20" ht="39.75">
      <c r="A12" s="4">
        <v>8</v>
      </c>
      <c r="B12" s="60" t="s">
        <v>62</v>
      </c>
      <c r="C12" s="60" t="s">
        <v>691</v>
      </c>
      <c r="D12" s="60" t="s">
        <v>23</v>
      </c>
      <c r="E12" s="61">
        <v>130610</v>
      </c>
      <c r="F12" s="61"/>
      <c r="G12" s="60">
        <v>68</v>
      </c>
      <c r="H12" s="60">
        <v>81</v>
      </c>
      <c r="I12" s="54">
        <f t="shared" si="0"/>
        <v>149</v>
      </c>
      <c r="J12" s="62">
        <v>9864932497</v>
      </c>
      <c r="K12" s="18" t="s">
        <v>198</v>
      </c>
      <c r="L12" s="18" t="s">
        <v>207</v>
      </c>
      <c r="M12" s="18">
        <v>9435710369</v>
      </c>
      <c r="N12" s="72" t="s">
        <v>891</v>
      </c>
      <c r="O12" s="77" t="s">
        <v>892</v>
      </c>
      <c r="P12" s="63" t="s">
        <v>489</v>
      </c>
      <c r="Q12" s="18" t="s">
        <v>211</v>
      </c>
      <c r="R12" s="18"/>
      <c r="S12" s="18" t="s">
        <v>91</v>
      </c>
      <c r="T12" s="18"/>
    </row>
    <row r="13" spans="1:20" ht="33">
      <c r="A13" s="4">
        <v>9</v>
      </c>
      <c r="B13" s="60" t="s">
        <v>62</v>
      </c>
      <c r="C13" s="60" t="s">
        <v>692</v>
      </c>
      <c r="D13" s="60" t="s">
        <v>23</v>
      </c>
      <c r="E13" s="61">
        <v>130607</v>
      </c>
      <c r="F13" s="61"/>
      <c r="G13" s="60">
        <v>36</v>
      </c>
      <c r="H13" s="60">
        <v>21</v>
      </c>
      <c r="I13" s="54">
        <f t="shared" si="0"/>
        <v>57</v>
      </c>
      <c r="J13" s="62">
        <v>8876538817</v>
      </c>
      <c r="K13" s="18" t="s">
        <v>491</v>
      </c>
      <c r="L13" s="18" t="s">
        <v>860</v>
      </c>
      <c r="M13" s="18"/>
      <c r="N13" s="72" t="s">
        <v>893</v>
      </c>
      <c r="O13" s="76" t="s">
        <v>894</v>
      </c>
      <c r="P13" s="63" t="s">
        <v>490</v>
      </c>
      <c r="Q13" s="18" t="s">
        <v>214</v>
      </c>
      <c r="R13" s="18"/>
      <c r="S13" s="18" t="s">
        <v>91</v>
      </c>
      <c r="T13" s="18"/>
    </row>
    <row r="14" spans="1:20">
      <c r="A14" s="4">
        <v>10</v>
      </c>
      <c r="B14" s="60" t="s">
        <v>62</v>
      </c>
      <c r="C14" s="60" t="s">
        <v>434</v>
      </c>
      <c r="D14" s="60" t="s">
        <v>23</v>
      </c>
      <c r="E14" s="61">
        <v>18100903302</v>
      </c>
      <c r="F14" s="61" t="s">
        <v>103</v>
      </c>
      <c r="G14" s="60">
        <v>33</v>
      </c>
      <c r="H14" s="60">
        <v>23</v>
      </c>
      <c r="I14" s="54">
        <f t="shared" si="0"/>
        <v>56</v>
      </c>
      <c r="J14" s="62">
        <v>8876494912</v>
      </c>
      <c r="K14" s="18" t="s">
        <v>198</v>
      </c>
      <c r="L14" s="18" t="s">
        <v>207</v>
      </c>
      <c r="M14" s="18">
        <v>9435710369</v>
      </c>
      <c r="N14" s="74" t="s">
        <v>853</v>
      </c>
      <c r="O14" s="75" t="s">
        <v>895</v>
      </c>
      <c r="P14" s="63" t="s">
        <v>492</v>
      </c>
      <c r="Q14" s="18" t="s">
        <v>216</v>
      </c>
      <c r="R14" s="18"/>
      <c r="S14" s="18" t="s">
        <v>91</v>
      </c>
      <c r="T14" s="18"/>
    </row>
    <row r="15" spans="1:20">
      <c r="A15" s="4">
        <v>11</v>
      </c>
      <c r="B15" s="60" t="s">
        <v>62</v>
      </c>
      <c r="C15" s="60" t="s">
        <v>435</v>
      </c>
      <c r="D15" s="60" t="s">
        <v>23</v>
      </c>
      <c r="E15" s="61">
        <v>18100903312</v>
      </c>
      <c r="F15" s="61" t="s">
        <v>103</v>
      </c>
      <c r="G15" s="60">
        <v>30</v>
      </c>
      <c r="H15" s="60">
        <v>24</v>
      </c>
      <c r="I15" s="54">
        <f t="shared" si="0"/>
        <v>54</v>
      </c>
      <c r="J15" s="62">
        <v>9957695354</v>
      </c>
      <c r="K15" s="18" t="s">
        <v>196</v>
      </c>
      <c r="L15" s="18" t="s">
        <v>207</v>
      </c>
      <c r="M15" s="18">
        <v>9435710369</v>
      </c>
      <c r="N15" s="74" t="s">
        <v>896</v>
      </c>
      <c r="O15" s="75" t="s">
        <v>897</v>
      </c>
      <c r="P15" s="63" t="s">
        <v>493</v>
      </c>
      <c r="Q15" s="18" t="s">
        <v>219</v>
      </c>
      <c r="R15" s="18"/>
      <c r="S15" s="18" t="s">
        <v>91</v>
      </c>
      <c r="T15" s="18"/>
    </row>
    <row r="16" spans="1:20">
      <c r="A16" s="4">
        <v>12</v>
      </c>
      <c r="B16" s="60" t="s">
        <v>62</v>
      </c>
      <c r="C16" s="60" t="s">
        <v>436</v>
      </c>
      <c r="D16" s="60" t="s">
        <v>25</v>
      </c>
      <c r="E16" s="70">
        <v>130101</v>
      </c>
      <c r="F16" s="70"/>
      <c r="G16" s="60">
        <v>33</v>
      </c>
      <c r="H16" s="60">
        <v>49</v>
      </c>
      <c r="I16" s="54">
        <f t="shared" si="0"/>
        <v>82</v>
      </c>
      <c r="J16" s="62">
        <v>9435241126</v>
      </c>
      <c r="K16" s="18" t="s">
        <v>495</v>
      </c>
      <c r="L16" s="18" t="s">
        <v>861</v>
      </c>
      <c r="M16" s="18"/>
      <c r="N16" s="74" t="s">
        <v>898</v>
      </c>
      <c r="O16" s="75" t="s">
        <v>899</v>
      </c>
      <c r="P16" s="63" t="s">
        <v>494</v>
      </c>
      <c r="Q16" s="18" t="s">
        <v>237</v>
      </c>
      <c r="R16" s="18"/>
      <c r="S16" s="18" t="s">
        <v>91</v>
      </c>
      <c r="T16" s="18"/>
    </row>
    <row r="17" spans="1:20">
      <c r="A17" s="4">
        <v>13</v>
      </c>
      <c r="B17" s="60" t="s">
        <v>62</v>
      </c>
      <c r="C17" s="60" t="s">
        <v>437</v>
      </c>
      <c r="D17" s="60" t="s">
        <v>25</v>
      </c>
      <c r="E17" s="61">
        <v>130608</v>
      </c>
      <c r="F17" s="61"/>
      <c r="G17" s="60">
        <v>33</v>
      </c>
      <c r="H17" s="60">
        <v>23</v>
      </c>
      <c r="I17" s="54">
        <f t="shared" si="0"/>
        <v>56</v>
      </c>
      <c r="J17" s="62">
        <v>9957088517</v>
      </c>
      <c r="K17" s="18" t="s">
        <v>497</v>
      </c>
      <c r="L17" s="18" t="s">
        <v>867</v>
      </c>
      <c r="M17" s="18">
        <v>8638336987</v>
      </c>
      <c r="N17" s="74" t="s">
        <v>743</v>
      </c>
      <c r="O17" s="75" t="s">
        <v>900</v>
      </c>
      <c r="P17" s="63" t="s">
        <v>496</v>
      </c>
      <c r="Q17" s="18" t="s">
        <v>205</v>
      </c>
      <c r="R17" s="18"/>
      <c r="S17" s="18" t="s">
        <v>91</v>
      </c>
      <c r="T17" s="18"/>
    </row>
    <row r="18" spans="1:20">
      <c r="A18" s="4">
        <v>14</v>
      </c>
      <c r="B18" s="60" t="s">
        <v>62</v>
      </c>
      <c r="C18" s="60" t="s">
        <v>438</v>
      </c>
      <c r="D18" s="60" t="s">
        <v>25</v>
      </c>
      <c r="E18" s="61">
        <v>130609</v>
      </c>
      <c r="F18" s="61"/>
      <c r="G18" s="60">
        <v>30</v>
      </c>
      <c r="H18" s="60">
        <v>24</v>
      </c>
      <c r="I18" s="54">
        <f t="shared" si="0"/>
        <v>54</v>
      </c>
      <c r="J18" s="62">
        <v>7663812388</v>
      </c>
      <c r="K18" s="18" t="s">
        <v>497</v>
      </c>
      <c r="L18" s="18" t="s">
        <v>867</v>
      </c>
      <c r="M18" s="18">
        <v>8638336987</v>
      </c>
      <c r="N18" s="74" t="s">
        <v>901</v>
      </c>
      <c r="O18" s="75" t="s">
        <v>902</v>
      </c>
      <c r="P18" s="63" t="s">
        <v>498</v>
      </c>
      <c r="Q18" s="18" t="s">
        <v>211</v>
      </c>
      <c r="R18" s="18"/>
      <c r="S18" s="18" t="s">
        <v>91</v>
      </c>
      <c r="T18" s="18"/>
    </row>
    <row r="19" spans="1:20">
      <c r="A19" s="4">
        <v>15</v>
      </c>
      <c r="B19" s="60" t="s">
        <v>62</v>
      </c>
      <c r="C19" s="60" t="s">
        <v>439</v>
      </c>
      <c r="D19" s="60" t="s">
        <v>25</v>
      </c>
      <c r="E19" s="61">
        <v>190925</v>
      </c>
      <c r="F19" s="61"/>
      <c r="G19" s="60">
        <v>32</v>
      </c>
      <c r="H19" s="60">
        <v>77</v>
      </c>
      <c r="I19" s="54">
        <f t="shared" si="0"/>
        <v>109</v>
      </c>
      <c r="J19" s="62">
        <v>9435395177</v>
      </c>
      <c r="K19" s="18" t="s">
        <v>178</v>
      </c>
      <c r="L19" s="18" t="s">
        <v>857</v>
      </c>
      <c r="M19" s="18">
        <v>9854165639</v>
      </c>
      <c r="N19" s="74" t="s">
        <v>903</v>
      </c>
      <c r="O19" s="75" t="s">
        <v>904</v>
      </c>
      <c r="P19" s="63" t="s">
        <v>499</v>
      </c>
      <c r="Q19" s="18" t="s">
        <v>214</v>
      </c>
      <c r="R19" s="18"/>
      <c r="S19" s="18" t="s">
        <v>91</v>
      </c>
      <c r="T19" s="18"/>
    </row>
    <row r="20" spans="1:20">
      <c r="A20" s="4">
        <v>16</v>
      </c>
      <c r="B20" s="60" t="s">
        <v>62</v>
      </c>
      <c r="C20" s="60" t="s">
        <v>440</v>
      </c>
      <c r="D20" s="60" t="s">
        <v>23</v>
      </c>
      <c r="E20" s="61">
        <v>18100905105</v>
      </c>
      <c r="F20" s="61" t="s">
        <v>103</v>
      </c>
      <c r="G20" s="60">
        <v>26</v>
      </c>
      <c r="H20" s="60">
        <v>29</v>
      </c>
      <c r="I20" s="54">
        <f t="shared" si="0"/>
        <v>55</v>
      </c>
      <c r="J20" s="62">
        <v>9678378831</v>
      </c>
      <c r="K20" s="18" t="s">
        <v>497</v>
      </c>
      <c r="L20" s="18" t="s">
        <v>867</v>
      </c>
      <c r="M20" s="18">
        <v>8638336987</v>
      </c>
      <c r="N20" s="74" t="s">
        <v>905</v>
      </c>
      <c r="O20" s="77" t="s">
        <v>906</v>
      </c>
      <c r="P20" s="63" t="s">
        <v>500</v>
      </c>
      <c r="Q20" s="18" t="s">
        <v>216</v>
      </c>
      <c r="R20" s="18"/>
      <c r="S20" s="18" t="s">
        <v>91</v>
      </c>
      <c r="T20" s="18"/>
    </row>
    <row r="21" spans="1:20">
      <c r="A21" s="4">
        <v>17</v>
      </c>
      <c r="B21" s="60" t="s">
        <v>62</v>
      </c>
      <c r="C21" s="60" t="s">
        <v>441</v>
      </c>
      <c r="D21" s="60" t="s">
        <v>25</v>
      </c>
      <c r="E21" s="61">
        <v>190938</v>
      </c>
      <c r="F21" s="61"/>
      <c r="G21" s="60">
        <v>30</v>
      </c>
      <c r="H21" s="60">
        <v>36</v>
      </c>
      <c r="I21" s="54">
        <f t="shared" si="0"/>
        <v>66</v>
      </c>
      <c r="J21" s="62">
        <v>9864946457</v>
      </c>
      <c r="K21" s="18" t="s">
        <v>178</v>
      </c>
      <c r="L21" s="18" t="s">
        <v>857</v>
      </c>
      <c r="M21" s="18">
        <v>9854165639</v>
      </c>
      <c r="N21" s="74" t="s">
        <v>907</v>
      </c>
      <c r="O21" s="77" t="s">
        <v>908</v>
      </c>
      <c r="P21" s="63" t="s">
        <v>501</v>
      </c>
      <c r="Q21" s="18" t="s">
        <v>219</v>
      </c>
      <c r="R21" s="18"/>
      <c r="S21" s="18" t="s">
        <v>91</v>
      </c>
      <c r="T21" s="18"/>
    </row>
    <row r="22" spans="1:20" ht="27">
      <c r="A22" s="4">
        <v>18</v>
      </c>
      <c r="B22" s="60" t="s">
        <v>62</v>
      </c>
      <c r="C22" s="60" t="s">
        <v>442</v>
      </c>
      <c r="D22" s="60" t="s">
        <v>25</v>
      </c>
      <c r="E22" s="61">
        <v>190939</v>
      </c>
      <c r="F22" s="61"/>
      <c r="G22" s="60">
        <v>32</v>
      </c>
      <c r="H22" s="60">
        <v>33</v>
      </c>
      <c r="I22" s="54">
        <f t="shared" si="0"/>
        <v>65</v>
      </c>
      <c r="J22" s="62">
        <v>9707047866</v>
      </c>
      <c r="K22" s="18" t="s">
        <v>178</v>
      </c>
      <c r="L22" s="18" t="s">
        <v>857</v>
      </c>
      <c r="M22" s="18">
        <v>9854165639</v>
      </c>
      <c r="N22" s="176" t="s">
        <v>909</v>
      </c>
      <c r="O22" s="177" t="s">
        <v>910</v>
      </c>
      <c r="P22" s="63" t="s">
        <v>502</v>
      </c>
      <c r="Q22" s="18" t="s">
        <v>219</v>
      </c>
      <c r="R22" s="18"/>
      <c r="S22" s="18" t="s">
        <v>91</v>
      </c>
      <c r="T22" s="18"/>
    </row>
    <row r="23" spans="1:20" ht="33">
      <c r="A23" s="4">
        <v>19</v>
      </c>
      <c r="B23" s="60" t="s">
        <v>62</v>
      </c>
      <c r="C23" s="60" t="s">
        <v>382</v>
      </c>
      <c r="D23" s="60" t="s">
        <v>25</v>
      </c>
      <c r="E23" s="61"/>
      <c r="F23" s="61"/>
      <c r="G23" s="60">
        <v>26</v>
      </c>
      <c r="H23" s="60">
        <v>45</v>
      </c>
      <c r="I23" s="54">
        <f t="shared" si="0"/>
        <v>71</v>
      </c>
      <c r="J23" s="18"/>
      <c r="K23" s="18" t="s">
        <v>426</v>
      </c>
      <c r="L23" s="18" t="s">
        <v>872</v>
      </c>
      <c r="M23" s="18">
        <v>9435398610</v>
      </c>
      <c r="N23" s="72" t="s">
        <v>911</v>
      </c>
      <c r="O23" s="77" t="s">
        <v>912</v>
      </c>
      <c r="P23" s="63" t="s">
        <v>503</v>
      </c>
      <c r="Q23" s="18" t="s">
        <v>205</v>
      </c>
      <c r="R23" s="18"/>
      <c r="S23" s="18" t="s">
        <v>91</v>
      </c>
      <c r="T23" s="18"/>
    </row>
    <row r="24" spans="1:20" ht="39.75">
      <c r="A24" s="4">
        <v>20</v>
      </c>
      <c r="B24" s="60" t="s">
        <v>62</v>
      </c>
      <c r="C24" s="60" t="s">
        <v>383</v>
      </c>
      <c r="D24" s="60" t="s">
        <v>25</v>
      </c>
      <c r="E24" s="61"/>
      <c r="F24" s="61"/>
      <c r="G24" s="60">
        <v>39</v>
      </c>
      <c r="H24" s="60">
        <v>51</v>
      </c>
      <c r="I24" s="54">
        <f t="shared" si="0"/>
        <v>90</v>
      </c>
      <c r="J24" s="18"/>
      <c r="K24" s="18" t="s">
        <v>426</v>
      </c>
      <c r="L24" s="18" t="s">
        <v>872</v>
      </c>
      <c r="M24" s="18">
        <v>9435398610</v>
      </c>
      <c r="N24" s="72" t="s">
        <v>913</v>
      </c>
      <c r="O24" s="76" t="s">
        <v>914</v>
      </c>
      <c r="P24" s="63" t="s">
        <v>504</v>
      </c>
      <c r="Q24" s="18" t="s">
        <v>211</v>
      </c>
      <c r="R24" s="18"/>
      <c r="S24" s="18" t="s">
        <v>91</v>
      </c>
      <c r="T24" s="18"/>
    </row>
    <row r="25" spans="1:20" ht="33">
      <c r="A25" s="4">
        <v>21</v>
      </c>
      <c r="B25" s="60" t="s">
        <v>62</v>
      </c>
      <c r="C25" s="60" t="s">
        <v>384</v>
      </c>
      <c r="D25" s="60" t="s">
        <v>25</v>
      </c>
      <c r="E25" s="61"/>
      <c r="F25" s="61"/>
      <c r="G25" s="60">
        <v>41</v>
      </c>
      <c r="H25" s="60">
        <v>49</v>
      </c>
      <c r="I25" s="54">
        <f t="shared" si="0"/>
        <v>90</v>
      </c>
      <c r="J25" s="18"/>
      <c r="K25" s="18" t="s">
        <v>424</v>
      </c>
      <c r="L25" s="18" t="s">
        <v>871</v>
      </c>
      <c r="M25" s="18">
        <v>9401451389</v>
      </c>
      <c r="N25" s="74" t="s">
        <v>915</v>
      </c>
      <c r="O25" s="75" t="s">
        <v>916</v>
      </c>
      <c r="P25" s="63" t="s">
        <v>505</v>
      </c>
      <c r="Q25" s="18" t="s">
        <v>214</v>
      </c>
      <c r="R25" s="18"/>
      <c r="S25" s="18" t="s">
        <v>91</v>
      </c>
      <c r="T25" s="18"/>
    </row>
    <row r="26" spans="1:20" ht="27">
      <c r="A26" s="4">
        <v>22</v>
      </c>
      <c r="B26" s="60" t="s">
        <v>62</v>
      </c>
      <c r="C26" s="60" t="s">
        <v>445</v>
      </c>
      <c r="D26" s="60" t="s">
        <v>25</v>
      </c>
      <c r="E26" s="61"/>
      <c r="F26" s="61"/>
      <c r="G26" s="60">
        <v>51</v>
      </c>
      <c r="H26" s="60">
        <v>39</v>
      </c>
      <c r="I26" s="54">
        <f t="shared" si="0"/>
        <v>90</v>
      </c>
      <c r="J26" s="18"/>
      <c r="K26" s="18" t="s">
        <v>196</v>
      </c>
      <c r="L26" s="18"/>
      <c r="M26" s="18"/>
      <c r="N26" s="74" t="s">
        <v>917</v>
      </c>
      <c r="O26" s="77" t="s">
        <v>918</v>
      </c>
      <c r="P26" s="63" t="s">
        <v>506</v>
      </c>
      <c r="Q26" s="18" t="s">
        <v>216</v>
      </c>
      <c r="R26" s="18"/>
      <c r="S26" s="18" t="s">
        <v>91</v>
      </c>
      <c r="T26" s="18"/>
    </row>
    <row r="27" spans="1:20">
      <c r="A27" s="4">
        <v>23</v>
      </c>
      <c r="B27" s="60" t="s">
        <v>62</v>
      </c>
      <c r="C27" s="60" t="s">
        <v>675</v>
      </c>
      <c r="D27" s="60" t="s">
        <v>25</v>
      </c>
      <c r="E27" s="61"/>
      <c r="F27" s="61"/>
      <c r="G27" s="60">
        <v>49</v>
      </c>
      <c r="H27" s="60">
        <v>48</v>
      </c>
      <c r="I27" s="54">
        <f t="shared" si="0"/>
        <v>97</v>
      </c>
      <c r="J27" s="18"/>
      <c r="K27" s="18" t="s">
        <v>198</v>
      </c>
      <c r="L27" s="18"/>
      <c r="M27" s="18"/>
      <c r="N27" s="74" t="s">
        <v>919</v>
      </c>
      <c r="O27" s="75" t="s">
        <v>920</v>
      </c>
      <c r="P27" s="63" t="s">
        <v>507</v>
      </c>
      <c r="Q27" s="18" t="s">
        <v>219</v>
      </c>
      <c r="R27" s="18"/>
      <c r="S27" s="18" t="s">
        <v>91</v>
      </c>
      <c r="T27" s="18"/>
    </row>
    <row r="28" spans="1:20">
      <c r="A28" s="4">
        <v>24</v>
      </c>
      <c r="B28" s="60" t="s">
        <v>62</v>
      </c>
      <c r="C28" s="60" t="s">
        <v>447</v>
      </c>
      <c r="D28" s="60" t="s">
        <v>25</v>
      </c>
      <c r="E28" s="61"/>
      <c r="F28" s="61"/>
      <c r="G28" s="60">
        <v>33</v>
      </c>
      <c r="H28" s="60">
        <v>33</v>
      </c>
      <c r="I28" s="54">
        <f t="shared" si="0"/>
        <v>66</v>
      </c>
      <c r="J28" s="18"/>
      <c r="K28" s="18" t="s">
        <v>416</v>
      </c>
      <c r="L28" s="18" t="s">
        <v>868</v>
      </c>
      <c r="M28" s="18">
        <v>9401451393</v>
      </c>
      <c r="N28" s="74" t="s">
        <v>921</v>
      </c>
      <c r="O28" s="75" t="s">
        <v>922</v>
      </c>
      <c r="P28" s="63" t="s">
        <v>508</v>
      </c>
      <c r="Q28" s="18" t="s">
        <v>237</v>
      </c>
      <c r="R28" s="18"/>
      <c r="S28" s="18" t="s">
        <v>91</v>
      </c>
      <c r="T28" s="18"/>
    </row>
    <row r="29" spans="1:20">
      <c r="A29" s="4">
        <v>25</v>
      </c>
      <c r="B29" s="60" t="s">
        <v>63</v>
      </c>
      <c r="C29" s="60" t="s">
        <v>448</v>
      </c>
      <c r="D29" s="60" t="s">
        <v>23</v>
      </c>
      <c r="E29" s="61">
        <v>18100901601</v>
      </c>
      <c r="F29" s="61" t="s">
        <v>103</v>
      </c>
      <c r="G29" s="60">
        <v>146</v>
      </c>
      <c r="H29" s="60">
        <v>106</v>
      </c>
      <c r="I29" s="54">
        <f t="shared" si="0"/>
        <v>252</v>
      </c>
      <c r="J29" s="62">
        <v>9957255481</v>
      </c>
      <c r="K29" s="18" t="s">
        <v>509</v>
      </c>
      <c r="L29" s="18"/>
      <c r="M29" s="18"/>
      <c r="N29" s="74" t="s">
        <v>923</v>
      </c>
      <c r="O29" s="75" t="s">
        <v>924</v>
      </c>
      <c r="P29" s="63" t="s">
        <v>702</v>
      </c>
      <c r="Q29" s="18" t="s">
        <v>237</v>
      </c>
      <c r="R29" s="18"/>
      <c r="S29" s="18" t="s">
        <v>91</v>
      </c>
      <c r="T29" s="18"/>
    </row>
    <row r="30" spans="1:20">
      <c r="A30" s="4">
        <v>26</v>
      </c>
      <c r="B30" s="60" t="s">
        <v>63</v>
      </c>
      <c r="C30" s="60" t="s">
        <v>449</v>
      </c>
      <c r="D30" s="60" t="s">
        <v>23</v>
      </c>
      <c r="E30" s="61">
        <v>18100901202</v>
      </c>
      <c r="F30" s="61" t="s">
        <v>103</v>
      </c>
      <c r="G30" s="60">
        <v>73</v>
      </c>
      <c r="H30" s="60">
        <v>92</v>
      </c>
      <c r="I30" s="54">
        <f t="shared" si="0"/>
        <v>165</v>
      </c>
      <c r="J30" s="62">
        <v>7896980331</v>
      </c>
      <c r="K30" s="18" t="s">
        <v>108</v>
      </c>
      <c r="L30" s="18" t="s">
        <v>271</v>
      </c>
      <c r="M30" s="18">
        <v>9401451395</v>
      </c>
      <c r="N30" s="74" t="s">
        <v>925</v>
      </c>
      <c r="O30" s="75" t="s">
        <v>926</v>
      </c>
      <c r="P30" s="63" t="s">
        <v>478</v>
      </c>
      <c r="Q30" s="18" t="s">
        <v>205</v>
      </c>
      <c r="R30" s="18"/>
      <c r="S30" s="18" t="s">
        <v>91</v>
      </c>
      <c r="T30" s="18"/>
    </row>
    <row r="31" spans="1:20" ht="27">
      <c r="A31" s="4">
        <v>27</v>
      </c>
      <c r="B31" s="60" t="s">
        <v>63</v>
      </c>
      <c r="C31" s="60" t="s">
        <v>450</v>
      </c>
      <c r="D31" s="60" t="s">
        <v>23</v>
      </c>
      <c r="E31" s="61">
        <v>18100903805</v>
      </c>
      <c r="F31" s="61" t="s">
        <v>103</v>
      </c>
      <c r="G31" s="60">
        <v>58</v>
      </c>
      <c r="H31" s="60">
        <v>73</v>
      </c>
      <c r="I31" s="54">
        <f t="shared" si="0"/>
        <v>131</v>
      </c>
      <c r="J31" s="62">
        <v>8876850143</v>
      </c>
      <c r="K31" s="18" t="s">
        <v>510</v>
      </c>
      <c r="L31" s="18"/>
      <c r="M31" s="18"/>
      <c r="N31" s="74" t="s">
        <v>927</v>
      </c>
      <c r="O31" s="75" t="s">
        <v>928</v>
      </c>
      <c r="P31" s="63" t="s">
        <v>480</v>
      </c>
      <c r="Q31" s="18" t="s">
        <v>211</v>
      </c>
      <c r="R31" s="18"/>
      <c r="S31" s="18" t="s">
        <v>91</v>
      </c>
      <c r="T31" s="18"/>
    </row>
    <row r="32" spans="1:20" ht="27">
      <c r="A32" s="4">
        <v>28</v>
      </c>
      <c r="B32" s="60" t="s">
        <v>63</v>
      </c>
      <c r="C32" s="60" t="s">
        <v>451</v>
      </c>
      <c r="D32" s="60" t="s">
        <v>23</v>
      </c>
      <c r="E32" s="61">
        <v>18100901503</v>
      </c>
      <c r="F32" s="61" t="s">
        <v>103</v>
      </c>
      <c r="G32" s="60">
        <v>41</v>
      </c>
      <c r="H32" s="60">
        <v>44</v>
      </c>
      <c r="I32" s="54">
        <f t="shared" si="0"/>
        <v>85</v>
      </c>
      <c r="J32" s="62">
        <v>9508539158</v>
      </c>
      <c r="K32" s="18" t="s">
        <v>509</v>
      </c>
      <c r="L32" s="18" t="s">
        <v>870</v>
      </c>
      <c r="M32" s="18">
        <v>9401451406</v>
      </c>
      <c r="N32" s="74" t="s">
        <v>929</v>
      </c>
      <c r="O32" s="75" t="s">
        <v>930</v>
      </c>
      <c r="P32" s="63" t="s">
        <v>480</v>
      </c>
      <c r="Q32" s="18" t="s">
        <v>211</v>
      </c>
      <c r="R32" s="18"/>
      <c r="S32" s="18" t="s">
        <v>91</v>
      </c>
      <c r="T32" s="18"/>
    </row>
    <row r="33" spans="1:20">
      <c r="A33" s="4">
        <v>29</v>
      </c>
      <c r="B33" s="60" t="s">
        <v>63</v>
      </c>
      <c r="C33" s="60" t="s">
        <v>452</v>
      </c>
      <c r="D33" s="60" t="s">
        <v>23</v>
      </c>
      <c r="E33" s="61">
        <v>18100901501</v>
      </c>
      <c r="F33" s="61" t="s">
        <v>103</v>
      </c>
      <c r="G33" s="60">
        <v>46</v>
      </c>
      <c r="H33" s="60">
        <v>31</v>
      </c>
      <c r="I33" s="54">
        <f t="shared" si="0"/>
        <v>77</v>
      </c>
      <c r="J33" s="62">
        <v>8876850862</v>
      </c>
      <c r="K33" s="18" t="s">
        <v>277</v>
      </c>
      <c r="L33" s="18" t="s">
        <v>873</v>
      </c>
      <c r="M33" s="18">
        <v>9954605969</v>
      </c>
      <c r="N33" s="74" t="s">
        <v>751</v>
      </c>
      <c r="O33" s="75" t="s">
        <v>752</v>
      </c>
      <c r="P33" s="63" t="s">
        <v>482</v>
      </c>
      <c r="Q33" s="18" t="s">
        <v>216</v>
      </c>
      <c r="R33" s="18"/>
      <c r="S33" s="18" t="s">
        <v>91</v>
      </c>
      <c r="T33" s="18"/>
    </row>
    <row r="34" spans="1:20">
      <c r="A34" s="4">
        <v>30</v>
      </c>
      <c r="B34" s="60" t="s">
        <v>63</v>
      </c>
      <c r="C34" s="60" t="s">
        <v>453</v>
      </c>
      <c r="D34" s="60" t="s">
        <v>23</v>
      </c>
      <c r="E34" s="61">
        <v>18100901502</v>
      </c>
      <c r="F34" s="61" t="s">
        <v>103</v>
      </c>
      <c r="G34" s="60">
        <v>62</v>
      </c>
      <c r="H34" s="60">
        <v>71</v>
      </c>
      <c r="I34" s="54">
        <f t="shared" si="0"/>
        <v>133</v>
      </c>
      <c r="J34" s="62">
        <v>9678465157</v>
      </c>
      <c r="K34" s="18" t="s">
        <v>509</v>
      </c>
      <c r="L34" s="18" t="s">
        <v>870</v>
      </c>
      <c r="M34" s="18">
        <v>9401451406</v>
      </c>
      <c r="N34" s="74" t="s">
        <v>753</v>
      </c>
      <c r="O34" s="77" t="s">
        <v>754</v>
      </c>
      <c r="P34" s="63" t="s">
        <v>482</v>
      </c>
      <c r="Q34" s="18" t="s">
        <v>216</v>
      </c>
      <c r="R34" s="18"/>
      <c r="S34" s="18" t="s">
        <v>91</v>
      </c>
      <c r="T34" s="18"/>
    </row>
    <row r="35" spans="1:20">
      <c r="A35" s="4">
        <v>31</v>
      </c>
      <c r="B35" s="60" t="s">
        <v>63</v>
      </c>
      <c r="C35" s="60" t="s">
        <v>454</v>
      </c>
      <c r="D35" s="60" t="s">
        <v>23</v>
      </c>
      <c r="E35" s="61">
        <v>18100901602</v>
      </c>
      <c r="F35" s="61" t="s">
        <v>103</v>
      </c>
      <c r="G35" s="60">
        <v>52</v>
      </c>
      <c r="H35" s="60">
        <v>56</v>
      </c>
      <c r="I35" s="54">
        <f t="shared" si="0"/>
        <v>108</v>
      </c>
      <c r="J35" s="62">
        <v>9678987358</v>
      </c>
      <c r="K35" s="18" t="s">
        <v>509</v>
      </c>
      <c r="L35" s="18" t="s">
        <v>870</v>
      </c>
      <c r="M35" s="18">
        <v>9401451406</v>
      </c>
      <c r="N35" s="72" t="s">
        <v>710</v>
      </c>
      <c r="O35" s="73" t="s">
        <v>711</v>
      </c>
      <c r="P35" s="63" t="s">
        <v>488</v>
      </c>
      <c r="Q35" s="18" t="s">
        <v>205</v>
      </c>
      <c r="R35" s="18"/>
      <c r="S35" s="18" t="s">
        <v>91</v>
      </c>
      <c r="T35" s="18"/>
    </row>
    <row r="36" spans="1:20">
      <c r="A36" s="4">
        <v>32</v>
      </c>
      <c r="B36" s="60" t="s">
        <v>63</v>
      </c>
      <c r="C36" s="60" t="s">
        <v>455</v>
      </c>
      <c r="D36" s="60" t="s">
        <v>23</v>
      </c>
      <c r="E36" s="61">
        <v>18100906003</v>
      </c>
      <c r="F36" s="61" t="s">
        <v>103</v>
      </c>
      <c r="G36" s="60">
        <v>33</v>
      </c>
      <c r="H36" s="60">
        <v>49</v>
      </c>
      <c r="I36" s="54">
        <f t="shared" si="0"/>
        <v>82</v>
      </c>
      <c r="J36" s="62">
        <v>9954482754</v>
      </c>
      <c r="K36" s="18" t="s">
        <v>133</v>
      </c>
      <c r="L36" s="18" t="s">
        <v>874</v>
      </c>
      <c r="M36" s="18">
        <v>9401366049</v>
      </c>
      <c r="N36" s="74" t="s">
        <v>712</v>
      </c>
      <c r="O36" s="75" t="s">
        <v>713</v>
      </c>
      <c r="P36" s="63" t="s">
        <v>489</v>
      </c>
      <c r="Q36" s="18" t="s">
        <v>211</v>
      </c>
      <c r="R36" s="18"/>
      <c r="S36" s="18" t="s">
        <v>91</v>
      </c>
      <c r="T36" s="18"/>
    </row>
    <row r="37" spans="1:20">
      <c r="A37" s="4">
        <v>33</v>
      </c>
      <c r="B37" s="60" t="s">
        <v>63</v>
      </c>
      <c r="C37" s="60" t="s">
        <v>456</v>
      </c>
      <c r="D37" s="60" t="s">
        <v>25</v>
      </c>
      <c r="E37" s="61">
        <v>130317</v>
      </c>
      <c r="F37" s="61"/>
      <c r="G37" s="60">
        <v>38</v>
      </c>
      <c r="H37" s="60">
        <v>34</v>
      </c>
      <c r="I37" s="54">
        <f t="shared" si="0"/>
        <v>72</v>
      </c>
      <c r="J37" s="62">
        <v>7399715428</v>
      </c>
      <c r="K37" s="18" t="s">
        <v>133</v>
      </c>
      <c r="L37" s="18" t="s">
        <v>874</v>
      </c>
      <c r="M37" s="18">
        <v>9401366049</v>
      </c>
      <c r="N37" s="74" t="s">
        <v>714</v>
      </c>
      <c r="O37" s="75" t="s">
        <v>715</v>
      </c>
      <c r="P37" s="63" t="s">
        <v>490</v>
      </c>
      <c r="Q37" s="18" t="s">
        <v>214</v>
      </c>
      <c r="R37" s="18"/>
      <c r="S37" s="18" t="s">
        <v>91</v>
      </c>
      <c r="T37" s="18"/>
    </row>
    <row r="38" spans="1:20">
      <c r="A38" s="4">
        <v>34</v>
      </c>
      <c r="B38" s="60" t="s">
        <v>63</v>
      </c>
      <c r="C38" s="60" t="s">
        <v>457</v>
      </c>
      <c r="D38" s="60" t="s">
        <v>23</v>
      </c>
      <c r="E38" s="61">
        <v>18100905401</v>
      </c>
      <c r="F38" s="61" t="s">
        <v>103</v>
      </c>
      <c r="G38" s="60">
        <v>32</v>
      </c>
      <c r="H38" s="60">
        <v>55</v>
      </c>
      <c r="I38" s="54">
        <f t="shared" si="0"/>
        <v>87</v>
      </c>
      <c r="J38" s="62" t="s">
        <v>511</v>
      </c>
      <c r="K38" s="18" t="s">
        <v>397</v>
      </c>
      <c r="L38" s="18" t="s">
        <v>873</v>
      </c>
      <c r="M38" s="18">
        <v>9954605969</v>
      </c>
      <c r="N38" s="74" t="s">
        <v>716</v>
      </c>
      <c r="O38" s="75" t="s">
        <v>717</v>
      </c>
      <c r="P38" s="63" t="s">
        <v>492</v>
      </c>
      <c r="Q38" s="18" t="s">
        <v>216</v>
      </c>
      <c r="R38" s="18"/>
      <c r="S38" s="18" t="s">
        <v>91</v>
      </c>
      <c r="T38" s="18"/>
    </row>
    <row r="39" spans="1:20">
      <c r="A39" s="4">
        <v>35</v>
      </c>
      <c r="B39" s="60" t="s">
        <v>63</v>
      </c>
      <c r="C39" s="60" t="s">
        <v>458</v>
      </c>
      <c r="D39" s="60" t="s">
        <v>25</v>
      </c>
      <c r="E39" s="61">
        <v>130529</v>
      </c>
      <c r="F39" s="61"/>
      <c r="G39" s="60">
        <v>33</v>
      </c>
      <c r="H39" s="60">
        <v>49</v>
      </c>
      <c r="I39" s="54">
        <f t="shared" si="0"/>
        <v>82</v>
      </c>
      <c r="J39" s="62">
        <v>9401448246</v>
      </c>
      <c r="K39" s="18" t="s">
        <v>397</v>
      </c>
      <c r="L39" s="18" t="s">
        <v>873</v>
      </c>
      <c r="M39" s="18">
        <v>9954605969</v>
      </c>
      <c r="N39" s="74" t="s">
        <v>718</v>
      </c>
      <c r="O39" s="75" t="s">
        <v>719</v>
      </c>
      <c r="P39" s="63" t="s">
        <v>493</v>
      </c>
      <c r="Q39" s="18" t="s">
        <v>219</v>
      </c>
      <c r="R39" s="18"/>
      <c r="S39" s="18" t="s">
        <v>91</v>
      </c>
      <c r="T39" s="18"/>
    </row>
    <row r="40" spans="1:20">
      <c r="A40" s="4">
        <v>36</v>
      </c>
      <c r="B40" s="60" t="s">
        <v>63</v>
      </c>
      <c r="C40" s="60" t="s">
        <v>459</v>
      </c>
      <c r="D40" s="60" t="s">
        <v>23</v>
      </c>
      <c r="E40" s="61">
        <v>130520</v>
      </c>
      <c r="F40" s="61"/>
      <c r="G40" s="60">
        <v>68</v>
      </c>
      <c r="H40" s="60">
        <v>81</v>
      </c>
      <c r="I40" s="54">
        <f t="shared" si="0"/>
        <v>149</v>
      </c>
      <c r="J40" s="62">
        <v>9508502964</v>
      </c>
      <c r="K40" s="18" t="s">
        <v>397</v>
      </c>
      <c r="L40" s="18" t="s">
        <v>873</v>
      </c>
      <c r="M40" s="18">
        <v>9954605969</v>
      </c>
      <c r="N40" s="74" t="s">
        <v>718</v>
      </c>
      <c r="O40" s="75" t="s">
        <v>720</v>
      </c>
      <c r="P40" s="63" t="s">
        <v>494</v>
      </c>
      <c r="Q40" s="18" t="s">
        <v>237</v>
      </c>
      <c r="R40" s="18"/>
      <c r="S40" s="18" t="s">
        <v>91</v>
      </c>
      <c r="T40" s="18"/>
    </row>
    <row r="41" spans="1:20">
      <c r="A41" s="4">
        <v>37</v>
      </c>
      <c r="B41" s="60" t="s">
        <v>63</v>
      </c>
      <c r="C41" s="60" t="s">
        <v>457</v>
      </c>
      <c r="D41" s="60" t="s">
        <v>23</v>
      </c>
      <c r="E41" s="61">
        <v>18100905401</v>
      </c>
      <c r="F41" s="61" t="s">
        <v>103</v>
      </c>
      <c r="G41" s="60">
        <v>32</v>
      </c>
      <c r="H41" s="60">
        <v>77</v>
      </c>
      <c r="I41" s="54">
        <f t="shared" si="0"/>
        <v>109</v>
      </c>
      <c r="J41" s="62" t="s">
        <v>511</v>
      </c>
      <c r="K41" s="18" t="s">
        <v>397</v>
      </c>
      <c r="L41" s="18" t="s">
        <v>873</v>
      </c>
      <c r="M41" s="18">
        <v>9954605969</v>
      </c>
      <c r="N41" s="74" t="s">
        <v>721</v>
      </c>
      <c r="O41" s="75" t="s">
        <v>722</v>
      </c>
      <c r="P41" s="63" t="s">
        <v>496</v>
      </c>
      <c r="Q41" s="18" t="s">
        <v>205</v>
      </c>
      <c r="R41" s="18"/>
      <c r="S41" s="18" t="s">
        <v>91</v>
      </c>
      <c r="T41" s="18"/>
    </row>
    <row r="42" spans="1:20" ht="27">
      <c r="A42" s="4">
        <v>38</v>
      </c>
      <c r="B42" s="60" t="s">
        <v>63</v>
      </c>
      <c r="C42" s="60" t="s">
        <v>460</v>
      </c>
      <c r="D42" s="60" t="s">
        <v>25</v>
      </c>
      <c r="E42" s="61">
        <v>130509</v>
      </c>
      <c r="F42" s="61"/>
      <c r="G42" s="60">
        <v>36</v>
      </c>
      <c r="H42" s="60">
        <v>21</v>
      </c>
      <c r="I42" s="54">
        <f t="shared" si="0"/>
        <v>57</v>
      </c>
      <c r="J42" s="62">
        <v>9678988165</v>
      </c>
      <c r="K42" s="18" t="s">
        <v>178</v>
      </c>
      <c r="L42" s="18"/>
      <c r="M42" s="18"/>
      <c r="N42" s="72" t="s">
        <v>723</v>
      </c>
      <c r="O42" s="76" t="s">
        <v>724</v>
      </c>
      <c r="P42" s="63" t="s">
        <v>498</v>
      </c>
      <c r="Q42" s="18" t="s">
        <v>211</v>
      </c>
      <c r="R42" s="18"/>
      <c r="S42" s="18" t="s">
        <v>91</v>
      </c>
      <c r="T42" s="18"/>
    </row>
    <row r="43" spans="1:20" ht="27">
      <c r="A43" s="4">
        <v>39</v>
      </c>
      <c r="B43" s="60" t="s">
        <v>63</v>
      </c>
      <c r="C43" s="60" t="s">
        <v>461</v>
      </c>
      <c r="D43" s="60" t="s">
        <v>23</v>
      </c>
      <c r="E43" s="61">
        <v>18100903807</v>
      </c>
      <c r="F43" s="61" t="s">
        <v>103</v>
      </c>
      <c r="G43" s="60">
        <v>55</v>
      </c>
      <c r="H43" s="60">
        <v>61</v>
      </c>
      <c r="I43" s="54">
        <f t="shared" si="0"/>
        <v>116</v>
      </c>
      <c r="J43" s="62" t="s">
        <v>512</v>
      </c>
      <c r="K43" s="18" t="s">
        <v>513</v>
      </c>
      <c r="L43" s="18" t="s">
        <v>938</v>
      </c>
      <c r="M43" s="18">
        <v>7002169721</v>
      </c>
      <c r="N43" s="72" t="s">
        <v>725</v>
      </c>
      <c r="O43" s="77" t="s">
        <v>726</v>
      </c>
      <c r="P43" s="63" t="s">
        <v>499</v>
      </c>
      <c r="Q43" s="18" t="s">
        <v>214</v>
      </c>
      <c r="R43" s="18"/>
      <c r="S43" s="18" t="s">
        <v>91</v>
      </c>
      <c r="T43" s="18"/>
    </row>
    <row r="44" spans="1:20" ht="27">
      <c r="A44" s="4">
        <v>40</v>
      </c>
      <c r="B44" s="60" t="s">
        <v>63</v>
      </c>
      <c r="C44" s="60" t="s">
        <v>462</v>
      </c>
      <c r="D44" s="60" t="s">
        <v>23</v>
      </c>
      <c r="E44" s="61">
        <v>18100903702</v>
      </c>
      <c r="F44" s="61" t="s">
        <v>103</v>
      </c>
      <c r="G44" s="60">
        <v>58</v>
      </c>
      <c r="H44" s="60">
        <v>51</v>
      </c>
      <c r="I44" s="54">
        <f t="shared" si="0"/>
        <v>109</v>
      </c>
      <c r="J44" s="62">
        <v>9435870977</v>
      </c>
      <c r="K44" s="18" t="s">
        <v>100</v>
      </c>
      <c r="L44" s="18" t="s">
        <v>873</v>
      </c>
      <c r="M44" s="18">
        <v>9954605969</v>
      </c>
      <c r="N44" s="72" t="s">
        <v>727</v>
      </c>
      <c r="O44" s="77" t="s">
        <v>728</v>
      </c>
      <c r="P44" s="63" t="s">
        <v>500</v>
      </c>
      <c r="Q44" s="18" t="s">
        <v>216</v>
      </c>
      <c r="R44" s="18"/>
      <c r="S44" s="18" t="s">
        <v>91</v>
      </c>
      <c r="T44" s="18"/>
    </row>
    <row r="45" spans="1:20" ht="27">
      <c r="A45" s="4">
        <v>41</v>
      </c>
      <c r="B45" s="60" t="s">
        <v>63</v>
      </c>
      <c r="C45" s="60" t="s">
        <v>703</v>
      </c>
      <c r="D45" s="60" t="s">
        <v>23</v>
      </c>
      <c r="E45" s="61">
        <v>18100903702</v>
      </c>
      <c r="F45" s="61" t="s">
        <v>103</v>
      </c>
      <c r="G45" s="60">
        <v>58</v>
      </c>
      <c r="H45" s="60">
        <v>51</v>
      </c>
      <c r="I45" s="54">
        <f t="shared" si="0"/>
        <v>109</v>
      </c>
      <c r="J45" s="62">
        <v>9435870977</v>
      </c>
      <c r="K45" s="18" t="s">
        <v>100</v>
      </c>
      <c r="L45" s="18" t="s">
        <v>873</v>
      </c>
      <c r="M45" s="18">
        <v>9954605969</v>
      </c>
      <c r="N45" s="72" t="s">
        <v>729</v>
      </c>
      <c r="O45" s="78" t="s">
        <v>730</v>
      </c>
      <c r="P45" s="63" t="s">
        <v>501</v>
      </c>
      <c r="Q45" s="18" t="s">
        <v>219</v>
      </c>
      <c r="R45" s="18"/>
      <c r="S45" s="18" t="s">
        <v>91</v>
      </c>
      <c r="T45" s="18"/>
    </row>
    <row r="46" spans="1:20" ht="27">
      <c r="A46" s="4">
        <v>42</v>
      </c>
      <c r="B46" s="60" t="s">
        <v>63</v>
      </c>
      <c r="C46" s="60" t="s">
        <v>87</v>
      </c>
      <c r="D46" s="60" t="s">
        <v>23</v>
      </c>
      <c r="E46" s="61"/>
      <c r="F46" s="61" t="s">
        <v>89</v>
      </c>
      <c r="G46" s="60">
        <v>68</v>
      </c>
      <c r="H46" s="60">
        <v>67</v>
      </c>
      <c r="I46" s="54">
        <f t="shared" si="0"/>
        <v>135</v>
      </c>
      <c r="J46" s="18"/>
      <c r="K46" s="18" t="s">
        <v>108</v>
      </c>
      <c r="L46" s="18" t="s">
        <v>271</v>
      </c>
      <c r="M46" s="18">
        <v>9401451395</v>
      </c>
      <c r="N46" s="72" t="s">
        <v>731</v>
      </c>
      <c r="O46" s="77" t="s">
        <v>732</v>
      </c>
      <c r="P46" s="63" t="s">
        <v>502</v>
      </c>
      <c r="Q46" s="18" t="s">
        <v>237</v>
      </c>
      <c r="R46" s="18"/>
      <c r="S46" s="18" t="s">
        <v>91</v>
      </c>
      <c r="T46" s="18"/>
    </row>
    <row r="47" spans="1:20">
      <c r="A47" s="4">
        <v>43</v>
      </c>
      <c r="B47" s="60" t="s">
        <v>63</v>
      </c>
      <c r="C47" s="60" t="s">
        <v>463</v>
      </c>
      <c r="D47" s="60" t="s">
        <v>25</v>
      </c>
      <c r="E47" s="61"/>
      <c r="F47" s="61"/>
      <c r="G47" s="60">
        <v>41</v>
      </c>
      <c r="H47" s="60">
        <v>83</v>
      </c>
      <c r="I47" s="54">
        <f t="shared" si="0"/>
        <v>124</v>
      </c>
      <c r="J47" s="18"/>
      <c r="K47" s="18" t="s">
        <v>173</v>
      </c>
      <c r="L47" s="18"/>
      <c r="M47" s="18"/>
      <c r="N47" s="74" t="s">
        <v>733</v>
      </c>
      <c r="O47" s="75" t="s">
        <v>734</v>
      </c>
      <c r="P47" s="63" t="s">
        <v>502</v>
      </c>
      <c r="Q47" s="18" t="s">
        <v>237</v>
      </c>
      <c r="R47" s="18"/>
      <c r="S47" s="18" t="s">
        <v>91</v>
      </c>
      <c r="T47" s="18"/>
    </row>
    <row r="48" spans="1:20">
      <c r="A48" s="4">
        <v>44</v>
      </c>
      <c r="B48" s="60" t="s">
        <v>63</v>
      </c>
      <c r="C48" s="60" t="s">
        <v>464</v>
      </c>
      <c r="D48" s="60" t="s">
        <v>25</v>
      </c>
      <c r="E48" s="61"/>
      <c r="F48" s="61"/>
      <c r="G48" s="60">
        <v>45</v>
      </c>
      <c r="H48" s="60">
        <v>41</v>
      </c>
      <c r="I48" s="54">
        <f t="shared" si="0"/>
        <v>86</v>
      </c>
      <c r="J48" s="18"/>
      <c r="K48" s="18" t="s">
        <v>277</v>
      </c>
      <c r="L48" s="18" t="s">
        <v>873</v>
      </c>
      <c r="M48" s="18">
        <v>9954605969</v>
      </c>
      <c r="N48" s="74" t="s">
        <v>735</v>
      </c>
      <c r="O48" s="75" t="s">
        <v>736</v>
      </c>
      <c r="P48" s="63" t="s">
        <v>503</v>
      </c>
      <c r="Q48" s="18" t="s">
        <v>205</v>
      </c>
      <c r="R48" s="18"/>
      <c r="S48" s="18" t="s">
        <v>91</v>
      </c>
      <c r="T48" s="18"/>
    </row>
    <row r="49" spans="1:20">
      <c r="A49" s="4">
        <v>45</v>
      </c>
      <c r="B49" s="60" t="s">
        <v>63</v>
      </c>
      <c r="C49" s="60" t="s">
        <v>465</v>
      </c>
      <c r="D49" s="60" t="s">
        <v>25</v>
      </c>
      <c r="E49" s="61"/>
      <c r="F49" s="61"/>
      <c r="G49" s="60">
        <v>51</v>
      </c>
      <c r="H49" s="60">
        <v>33</v>
      </c>
      <c r="I49" s="54">
        <f t="shared" si="0"/>
        <v>84</v>
      </c>
      <c r="J49" s="18"/>
      <c r="K49" s="18" t="s">
        <v>100</v>
      </c>
      <c r="L49" s="18" t="s">
        <v>873</v>
      </c>
      <c r="M49" s="18">
        <v>9954605969</v>
      </c>
      <c r="N49" s="74" t="s">
        <v>737</v>
      </c>
      <c r="O49" s="75" t="s">
        <v>738</v>
      </c>
      <c r="P49" s="63" t="s">
        <v>504</v>
      </c>
      <c r="Q49" s="18" t="s">
        <v>211</v>
      </c>
      <c r="R49" s="18"/>
      <c r="S49" s="18" t="s">
        <v>91</v>
      </c>
      <c r="T49" s="18"/>
    </row>
    <row r="50" spans="1:20">
      <c r="A50" s="4">
        <v>46</v>
      </c>
      <c r="B50" s="60" t="s">
        <v>63</v>
      </c>
      <c r="C50" s="60" t="s">
        <v>466</v>
      </c>
      <c r="D50" s="60" t="s">
        <v>25</v>
      </c>
      <c r="E50" s="61"/>
      <c r="F50" s="61"/>
      <c r="G50" s="60">
        <v>33</v>
      </c>
      <c r="H50" s="60">
        <v>39</v>
      </c>
      <c r="I50" s="54">
        <f t="shared" si="0"/>
        <v>72</v>
      </c>
      <c r="J50" s="18"/>
      <c r="K50" s="18" t="s">
        <v>100</v>
      </c>
      <c r="L50" s="18" t="s">
        <v>873</v>
      </c>
      <c r="M50" s="18">
        <v>9954605969</v>
      </c>
      <c r="N50" s="74" t="s">
        <v>739</v>
      </c>
      <c r="O50" s="75" t="s">
        <v>740</v>
      </c>
      <c r="P50" s="63" t="s">
        <v>505</v>
      </c>
      <c r="Q50" s="18" t="s">
        <v>214</v>
      </c>
      <c r="R50" s="18"/>
      <c r="S50" s="18" t="s">
        <v>91</v>
      </c>
      <c r="T50" s="18"/>
    </row>
    <row r="51" spans="1:20">
      <c r="A51" s="4">
        <v>47</v>
      </c>
      <c r="B51" s="60" t="s">
        <v>63</v>
      </c>
      <c r="C51" s="60" t="s">
        <v>467</v>
      </c>
      <c r="D51" s="60" t="s">
        <v>25</v>
      </c>
      <c r="E51" s="61"/>
      <c r="F51" s="61"/>
      <c r="G51" s="60">
        <v>26</v>
      </c>
      <c r="H51" s="60">
        <v>45</v>
      </c>
      <c r="I51" s="54">
        <f t="shared" si="0"/>
        <v>71</v>
      </c>
      <c r="J51" s="18"/>
      <c r="K51" s="18" t="s">
        <v>108</v>
      </c>
      <c r="L51" s="18" t="s">
        <v>873</v>
      </c>
      <c r="M51" s="18">
        <v>9954605969</v>
      </c>
      <c r="N51" s="74" t="s">
        <v>741</v>
      </c>
      <c r="O51" s="75" t="s">
        <v>742</v>
      </c>
      <c r="P51" s="63" t="s">
        <v>505</v>
      </c>
      <c r="Q51" s="18" t="s">
        <v>214</v>
      </c>
      <c r="R51" s="18"/>
      <c r="S51" s="18" t="s">
        <v>91</v>
      </c>
      <c r="T51" s="18"/>
    </row>
    <row r="52" spans="1:20">
      <c r="A52" s="4">
        <v>48</v>
      </c>
      <c r="B52" s="60" t="s">
        <v>63</v>
      </c>
      <c r="C52" s="60" t="s">
        <v>468</v>
      </c>
      <c r="D52" s="60" t="s">
        <v>25</v>
      </c>
      <c r="E52" s="61"/>
      <c r="F52" s="61"/>
      <c r="G52" s="60">
        <v>33</v>
      </c>
      <c r="H52" s="60">
        <v>33</v>
      </c>
      <c r="I52" s="54">
        <f t="shared" si="0"/>
        <v>66</v>
      </c>
      <c r="J52" s="18"/>
      <c r="K52" s="18" t="s">
        <v>231</v>
      </c>
      <c r="L52" s="18"/>
      <c r="M52" s="18"/>
      <c r="N52" s="74" t="s">
        <v>743</v>
      </c>
      <c r="O52" s="75" t="s">
        <v>744</v>
      </c>
      <c r="P52" s="63" t="s">
        <v>505</v>
      </c>
      <c r="Q52" s="18" t="s">
        <v>214</v>
      </c>
      <c r="R52" s="18"/>
      <c r="S52" s="18" t="s">
        <v>91</v>
      </c>
      <c r="T52" s="18"/>
    </row>
    <row r="53" spans="1:20">
      <c r="A53" s="4">
        <v>49</v>
      </c>
      <c r="B53" s="60" t="s">
        <v>63</v>
      </c>
      <c r="C53" s="60" t="s">
        <v>469</v>
      </c>
      <c r="D53" s="60" t="s">
        <v>25</v>
      </c>
      <c r="E53" s="61"/>
      <c r="F53" s="61"/>
      <c r="G53" s="60">
        <v>26</v>
      </c>
      <c r="H53" s="60">
        <v>26</v>
      </c>
      <c r="I53" s="54">
        <f t="shared" si="0"/>
        <v>52</v>
      </c>
      <c r="J53" s="18"/>
      <c r="K53" s="18" t="s">
        <v>231</v>
      </c>
      <c r="L53" s="18"/>
      <c r="M53" s="18"/>
      <c r="N53" s="74" t="s">
        <v>745</v>
      </c>
      <c r="O53" s="75" t="s">
        <v>746</v>
      </c>
      <c r="P53" s="63" t="s">
        <v>506</v>
      </c>
      <c r="Q53" s="18" t="s">
        <v>216</v>
      </c>
      <c r="R53" s="18"/>
      <c r="S53" s="18" t="s">
        <v>91</v>
      </c>
      <c r="T53" s="18"/>
    </row>
    <row r="54" spans="1:20">
      <c r="A54" s="4">
        <v>50</v>
      </c>
      <c r="B54" s="60" t="s">
        <v>63</v>
      </c>
      <c r="C54" s="60" t="s">
        <v>470</v>
      </c>
      <c r="D54" s="60" t="s">
        <v>25</v>
      </c>
      <c r="E54" s="61"/>
      <c r="F54" s="61"/>
      <c r="G54" s="60">
        <v>39</v>
      </c>
      <c r="H54" s="60">
        <v>39</v>
      </c>
      <c r="I54" s="54">
        <f t="shared" si="0"/>
        <v>78</v>
      </c>
      <c r="J54" s="18"/>
      <c r="K54" s="18" t="s">
        <v>263</v>
      </c>
      <c r="L54" s="18"/>
      <c r="M54" s="18"/>
      <c r="N54" s="74" t="s">
        <v>747</v>
      </c>
      <c r="O54" s="79">
        <v>9957167954</v>
      </c>
      <c r="P54" s="63" t="s">
        <v>506</v>
      </c>
      <c r="Q54" s="18" t="s">
        <v>216</v>
      </c>
      <c r="R54" s="18"/>
      <c r="S54" s="18" t="s">
        <v>91</v>
      </c>
      <c r="T54" s="18"/>
    </row>
    <row r="55" spans="1:20">
      <c r="A55" s="4">
        <v>51</v>
      </c>
      <c r="B55" s="60" t="s">
        <v>63</v>
      </c>
      <c r="C55" s="60" t="s">
        <v>471</v>
      </c>
      <c r="D55" s="60" t="s">
        <v>25</v>
      </c>
      <c r="E55" s="61"/>
      <c r="F55" s="61"/>
      <c r="G55" s="60">
        <v>37</v>
      </c>
      <c r="H55" s="60">
        <v>41</v>
      </c>
      <c r="I55" s="54">
        <f t="shared" si="0"/>
        <v>78</v>
      </c>
      <c r="J55" s="18"/>
      <c r="K55" s="18" t="s">
        <v>173</v>
      </c>
      <c r="L55" s="18" t="s">
        <v>875</v>
      </c>
      <c r="M55" s="18">
        <v>9401694095</v>
      </c>
      <c r="N55" s="80" t="s">
        <v>741</v>
      </c>
      <c r="O55" s="77" t="s">
        <v>748</v>
      </c>
      <c r="P55" s="63" t="s">
        <v>506</v>
      </c>
      <c r="Q55" s="18" t="s">
        <v>216</v>
      </c>
      <c r="R55" s="18"/>
      <c r="S55" s="18" t="s">
        <v>91</v>
      </c>
      <c r="T55" s="18"/>
    </row>
    <row r="56" spans="1:20">
      <c r="A56" s="4">
        <v>52</v>
      </c>
      <c r="B56" s="60" t="s">
        <v>63</v>
      </c>
      <c r="C56" s="60" t="s">
        <v>472</v>
      </c>
      <c r="D56" s="60" t="s">
        <v>25</v>
      </c>
      <c r="E56" s="61"/>
      <c r="F56" s="61"/>
      <c r="G56" s="60">
        <v>41</v>
      </c>
      <c r="H56" s="60">
        <v>41</v>
      </c>
      <c r="I56" s="54">
        <f t="shared" si="0"/>
        <v>82</v>
      </c>
      <c r="J56" s="18"/>
      <c r="K56" s="18" t="s">
        <v>173</v>
      </c>
      <c r="L56" s="18" t="s">
        <v>875</v>
      </c>
      <c r="M56" s="18">
        <v>9401694095</v>
      </c>
      <c r="N56" s="74" t="s">
        <v>749</v>
      </c>
      <c r="O56" s="75" t="s">
        <v>750</v>
      </c>
      <c r="P56" s="63" t="s">
        <v>507</v>
      </c>
      <c r="Q56" s="18" t="s">
        <v>219</v>
      </c>
      <c r="R56" s="18"/>
      <c r="S56" s="18" t="s">
        <v>91</v>
      </c>
      <c r="T56" s="18"/>
    </row>
    <row r="57" spans="1:20">
      <c r="A57" s="4">
        <v>53</v>
      </c>
      <c r="B57" s="60" t="s">
        <v>63</v>
      </c>
      <c r="C57" s="60" t="s">
        <v>473</v>
      </c>
      <c r="D57" s="60" t="s">
        <v>25</v>
      </c>
      <c r="E57" s="61"/>
      <c r="F57" s="61"/>
      <c r="G57" s="60">
        <v>44</v>
      </c>
      <c r="H57" s="60">
        <v>34</v>
      </c>
      <c r="I57" s="54">
        <f t="shared" si="0"/>
        <v>78</v>
      </c>
      <c r="J57" s="18"/>
      <c r="K57" s="18" t="s">
        <v>173</v>
      </c>
      <c r="L57" s="18" t="s">
        <v>875</v>
      </c>
      <c r="M57" s="18">
        <v>9401694095</v>
      </c>
      <c r="N57" s="74" t="s">
        <v>931</v>
      </c>
      <c r="O57" s="75" t="s">
        <v>932</v>
      </c>
      <c r="P57" s="63" t="s">
        <v>507</v>
      </c>
      <c r="Q57" s="18" t="s">
        <v>219</v>
      </c>
      <c r="R57" s="18"/>
      <c r="S57" s="18" t="s">
        <v>91</v>
      </c>
      <c r="T57" s="18"/>
    </row>
    <row r="58" spans="1:20">
      <c r="A58" s="4">
        <v>54</v>
      </c>
      <c r="B58" s="60" t="s">
        <v>63</v>
      </c>
      <c r="C58" s="60" t="s">
        <v>474</v>
      </c>
      <c r="D58" s="60" t="s">
        <v>25</v>
      </c>
      <c r="E58" s="61"/>
      <c r="F58" s="61"/>
      <c r="G58" s="60">
        <v>51</v>
      </c>
      <c r="H58" s="60">
        <v>51</v>
      </c>
      <c r="I58" s="54">
        <f t="shared" si="0"/>
        <v>102</v>
      </c>
      <c r="J58" s="18"/>
      <c r="K58" s="18" t="s">
        <v>173</v>
      </c>
      <c r="L58" s="18" t="s">
        <v>875</v>
      </c>
      <c r="M58" s="18">
        <v>9401694095</v>
      </c>
      <c r="N58" s="74" t="s">
        <v>933</v>
      </c>
      <c r="O58" s="75" t="s">
        <v>934</v>
      </c>
      <c r="P58" s="63" t="s">
        <v>507</v>
      </c>
      <c r="Q58" s="18" t="s">
        <v>219</v>
      </c>
      <c r="R58" s="18"/>
      <c r="S58" s="18" t="s">
        <v>91</v>
      </c>
      <c r="T58" s="18"/>
    </row>
    <row r="59" spans="1:20">
      <c r="A59" s="4">
        <v>55</v>
      </c>
      <c r="B59" s="60" t="s">
        <v>63</v>
      </c>
      <c r="C59" s="60" t="s">
        <v>475</v>
      </c>
      <c r="D59" s="60" t="s">
        <v>25</v>
      </c>
      <c r="E59" s="61"/>
      <c r="F59" s="61"/>
      <c r="G59" s="60">
        <v>38</v>
      </c>
      <c r="H59" s="60">
        <v>32</v>
      </c>
      <c r="I59" s="54">
        <f t="shared" si="0"/>
        <v>70</v>
      </c>
      <c r="J59" s="18"/>
      <c r="K59" s="18" t="s">
        <v>277</v>
      </c>
      <c r="L59" s="18" t="s">
        <v>873</v>
      </c>
      <c r="M59" s="18">
        <v>9954605969</v>
      </c>
      <c r="N59" s="74" t="s">
        <v>878</v>
      </c>
      <c r="O59" s="75" t="s">
        <v>879</v>
      </c>
      <c r="P59" s="63" t="s">
        <v>508</v>
      </c>
      <c r="Q59" s="18" t="s">
        <v>237</v>
      </c>
      <c r="R59" s="18"/>
      <c r="S59" s="18" t="s">
        <v>91</v>
      </c>
      <c r="T59" s="18"/>
    </row>
    <row r="60" spans="1:20">
      <c r="A60" s="4">
        <v>56</v>
      </c>
      <c r="B60" s="60" t="s">
        <v>63</v>
      </c>
      <c r="C60" s="60" t="s">
        <v>476</v>
      </c>
      <c r="D60" s="60" t="s">
        <v>25</v>
      </c>
      <c r="E60" s="61"/>
      <c r="F60" s="61"/>
      <c r="G60" s="60">
        <v>33</v>
      </c>
      <c r="H60" s="60">
        <v>33</v>
      </c>
      <c r="I60" s="54">
        <f t="shared" si="0"/>
        <v>66</v>
      </c>
      <c r="J60" s="18"/>
      <c r="K60" s="18" t="s">
        <v>100</v>
      </c>
      <c r="L60" s="18" t="s">
        <v>873</v>
      </c>
      <c r="M60" s="18">
        <v>9954605969</v>
      </c>
      <c r="N60" s="74" t="s">
        <v>880</v>
      </c>
      <c r="O60" s="75" t="s">
        <v>881</v>
      </c>
      <c r="P60" s="63" t="s">
        <v>508</v>
      </c>
      <c r="Q60" s="18" t="s">
        <v>237</v>
      </c>
      <c r="R60" s="18"/>
      <c r="S60" s="18" t="s">
        <v>91</v>
      </c>
      <c r="T60" s="18"/>
    </row>
    <row r="61" spans="1:20" ht="39.75">
      <c r="A61" s="4">
        <v>57</v>
      </c>
      <c r="B61" s="60" t="s">
        <v>63</v>
      </c>
      <c r="C61" s="60" t="s">
        <v>477</v>
      </c>
      <c r="D61" s="60" t="s">
        <v>23</v>
      </c>
      <c r="E61" s="61"/>
      <c r="F61" s="61"/>
      <c r="G61" s="60">
        <v>26</v>
      </c>
      <c r="H61" s="60">
        <v>26</v>
      </c>
      <c r="I61" s="54">
        <f t="shared" si="0"/>
        <v>52</v>
      </c>
      <c r="J61" s="18"/>
      <c r="K61" s="18" t="s">
        <v>100</v>
      </c>
      <c r="L61" s="18" t="s">
        <v>873</v>
      </c>
      <c r="M61" s="18">
        <v>9954605969</v>
      </c>
      <c r="N61" s="72" t="s">
        <v>804</v>
      </c>
      <c r="O61" s="76" t="s">
        <v>882</v>
      </c>
      <c r="P61" s="63" t="s">
        <v>508</v>
      </c>
      <c r="Q61" s="18" t="s">
        <v>237</v>
      </c>
      <c r="R61" s="18"/>
      <c r="S61" s="18" t="s">
        <v>91</v>
      </c>
      <c r="T61" s="18"/>
    </row>
    <row r="62" spans="1:20">
      <c r="A62" s="4">
        <v>58</v>
      </c>
      <c r="B62" s="17"/>
      <c r="C62" s="18"/>
      <c r="D62" s="18"/>
      <c r="E62" s="19"/>
      <c r="F62" s="18"/>
      <c r="G62" s="19">
        <v>0</v>
      </c>
      <c r="H62" s="19">
        <v>0</v>
      </c>
      <c r="I62" s="54">
        <f t="shared" si="0"/>
        <v>0</v>
      </c>
      <c r="J62" s="18"/>
      <c r="K62" s="18"/>
      <c r="L62" s="18"/>
      <c r="M62" s="18"/>
      <c r="N62" s="174"/>
      <c r="O62" s="175"/>
      <c r="P62" s="63"/>
      <c r="Q62" s="18"/>
      <c r="R62" s="18"/>
      <c r="S62" s="18"/>
      <c r="T62" s="18"/>
    </row>
    <row r="63" spans="1:20">
      <c r="A63" s="4">
        <v>59</v>
      </c>
      <c r="B63" s="17"/>
      <c r="C63" s="18"/>
      <c r="D63" s="18"/>
      <c r="E63" s="19"/>
      <c r="F63" s="18"/>
      <c r="G63" s="19">
        <v>0</v>
      </c>
      <c r="H63" s="19">
        <v>0</v>
      </c>
      <c r="I63" s="54">
        <f t="shared" si="0"/>
        <v>0</v>
      </c>
      <c r="J63" s="18"/>
      <c r="K63" s="18"/>
      <c r="L63" s="18"/>
      <c r="M63" s="18"/>
      <c r="N63" s="72"/>
      <c r="O63" s="77"/>
      <c r="P63" s="63"/>
      <c r="Q63" s="18"/>
      <c r="R63" s="18"/>
      <c r="S63" s="18"/>
      <c r="T63" s="18"/>
    </row>
    <row r="64" spans="1:20">
      <c r="A64" s="4">
        <v>60</v>
      </c>
      <c r="B64" s="17"/>
      <c r="C64" s="18"/>
      <c r="D64" s="18"/>
      <c r="E64" s="19"/>
      <c r="F64" s="18"/>
      <c r="G64" s="19">
        <v>0</v>
      </c>
      <c r="H64" s="19">
        <v>0</v>
      </c>
      <c r="I64" s="54">
        <f t="shared" si="0"/>
        <v>0</v>
      </c>
      <c r="J64" s="18"/>
      <c r="K64" s="18"/>
      <c r="L64" s="18"/>
      <c r="M64" s="18"/>
      <c r="N64" s="72"/>
      <c r="O64" s="77"/>
      <c r="P64" s="63"/>
      <c r="Q64" s="18"/>
      <c r="R64" s="18"/>
      <c r="S64" s="18"/>
      <c r="T64" s="18"/>
    </row>
    <row r="65" spans="1:20">
      <c r="A65" s="4">
        <v>61</v>
      </c>
      <c r="B65" s="17"/>
      <c r="C65" s="18"/>
      <c r="D65" s="18"/>
      <c r="E65" s="19"/>
      <c r="F65" s="18"/>
      <c r="G65" s="19">
        <v>0</v>
      </c>
      <c r="H65" s="19">
        <v>0</v>
      </c>
      <c r="I65" s="54">
        <f t="shared" si="0"/>
        <v>0</v>
      </c>
      <c r="J65" s="18"/>
      <c r="K65" s="18"/>
      <c r="L65" s="18"/>
      <c r="M65" s="18"/>
      <c r="N65" s="72"/>
      <c r="O65" s="77"/>
      <c r="P65" s="63"/>
      <c r="Q65" s="18"/>
      <c r="R65" s="18"/>
      <c r="S65" s="18"/>
      <c r="T65" s="18"/>
    </row>
    <row r="66" spans="1:20">
      <c r="A66" s="4">
        <v>62</v>
      </c>
      <c r="B66" s="17"/>
      <c r="C66" s="18"/>
      <c r="D66" s="18"/>
      <c r="E66" s="19"/>
      <c r="F66" s="18"/>
      <c r="G66" s="19">
        <v>0</v>
      </c>
      <c r="H66" s="19">
        <v>0</v>
      </c>
      <c r="I66" s="54">
        <f t="shared" si="0"/>
        <v>0</v>
      </c>
      <c r="J66" s="18"/>
      <c r="K66" s="18"/>
      <c r="L66" s="18"/>
      <c r="M66" s="18"/>
      <c r="N66" s="72"/>
      <c r="O66" s="77"/>
      <c r="P66" s="63"/>
      <c r="Q66" s="18"/>
      <c r="R66" s="18"/>
      <c r="S66" s="18"/>
      <c r="T66" s="18"/>
    </row>
    <row r="67" spans="1:20">
      <c r="A67" s="4">
        <v>63</v>
      </c>
      <c r="B67" s="17"/>
      <c r="C67" s="18"/>
      <c r="D67" s="18"/>
      <c r="E67" s="19"/>
      <c r="F67" s="18"/>
      <c r="G67" s="19">
        <v>0</v>
      </c>
      <c r="H67" s="19">
        <v>0</v>
      </c>
      <c r="I67" s="54">
        <f t="shared" si="0"/>
        <v>0</v>
      </c>
      <c r="J67" s="18"/>
      <c r="K67" s="18"/>
      <c r="L67" s="18"/>
      <c r="M67" s="18"/>
      <c r="N67" s="72"/>
      <c r="O67" s="76"/>
      <c r="P67" s="63"/>
      <c r="Q67" s="18"/>
      <c r="R67" s="18"/>
      <c r="S67" s="18"/>
      <c r="T67" s="18"/>
    </row>
    <row r="68" spans="1:20">
      <c r="A68" s="4">
        <v>64</v>
      </c>
      <c r="B68" s="17"/>
      <c r="C68" s="18"/>
      <c r="D68" s="18"/>
      <c r="E68" s="19"/>
      <c r="F68" s="18"/>
      <c r="G68" s="19">
        <v>0</v>
      </c>
      <c r="H68" s="19">
        <v>0</v>
      </c>
      <c r="I68" s="54">
        <f t="shared" si="0"/>
        <v>0</v>
      </c>
      <c r="J68" s="18"/>
      <c r="K68" s="18"/>
      <c r="L68" s="18"/>
      <c r="M68" s="18"/>
      <c r="N68" s="74"/>
      <c r="O68" s="75"/>
      <c r="P68" s="63"/>
      <c r="Q68" s="18"/>
      <c r="R68" s="18"/>
      <c r="S68" s="18"/>
      <c r="T68" s="18"/>
    </row>
    <row r="69" spans="1:20">
      <c r="A69" s="4">
        <v>65</v>
      </c>
      <c r="B69" s="17"/>
      <c r="C69" s="18"/>
      <c r="D69" s="18"/>
      <c r="E69" s="19"/>
      <c r="F69" s="18"/>
      <c r="G69" s="19">
        <v>0</v>
      </c>
      <c r="H69" s="19">
        <v>0</v>
      </c>
      <c r="I69" s="54">
        <f t="shared" si="0"/>
        <v>0</v>
      </c>
      <c r="J69" s="18"/>
      <c r="K69" s="18"/>
      <c r="L69" s="18"/>
      <c r="M69" s="18"/>
      <c r="N69" s="74"/>
      <c r="O69" s="75"/>
      <c r="P69" s="63"/>
      <c r="Q69" s="18"/>
      <c r="R69" s="18"/>
      <c r="S69" s="18"/>
      <c r="T69" s="18"/>
    </row>
    <row r="70" spans="1:20">
      <c r="A70" s="4">
        <v>66</v>
      </c>
      <c r="B70" s="17"/>
      <c r="C70" s="18"/>
      <c r="D70" s="18"/>
      <c r="E70" s="19"/>
      <c r="F70" s="18"/>
      <c r="G70" s="19">
        <v>0</v>
      </c>
      <c r="H70" s="19">
        <v>0</v>
      </c>
      <c r="I70" s="54">
        <f t="shared" ref="I70:I133" si="1">SUM(G70:H70)</f>
        <v>0</v>
      </c>
      <c r="J70" s="18"/>
      <c r="K70" s="18"/>
      <c r="L70" s="18"/>
      <c r="M70" s="18"/>
      <c r="N70" s="74"/>
      <c r="O70" s="75"/>
      <c r="P70" s="63"/>
      <c r="Q70" s="18"/>
      <c r="R70" s="18"/>
      <c r="S70" s="18"/>
      <c r="T70" s="18"/>
    </row>
    <row r="71" spans="1:20">
      <c r="A71" s="4">
        <v>67</v>
      </c>
      <c r="B71" s="17"/>
      <c r="C71" s="18"/>
      <c r="D71" s="18"/>
      <c r="E71" s="19"/>
      <c r="F71" s="18"/>
      <c r="G71" s="19">
        <v>0</v>
      </c>
      <c r="H71" s="19">
        <v>0</v>
      </c>
      <c r="I71" s="54">
        <f t="shared" si="1"/>
        <v>0</v>
      </c>
      <c r="J71" s="18"/>
      <c r="K71" s="18"/>
      <c r="L71" s="18"/>
      <c r="M71" s="18"/>
      <c r="N71" s="74"/>
      <c r="O71" s="75"/>
      <c r="P71" s="63"/>
      <c r="Q71" s="18"/>
      <c r="R71" s="18"/>
      <c r="S71" s="18"/>
      <c r="T71" s="18"/>
    </row>
    <row r="72" spans="1:20">
      <c r="A72" s="4">
        <v>68</v>
      </c>
      <c r="B72" s="17"/>
      <c r="C72" s="18"/>
      <c r="D72" s="18"/>
      <c r="E72" s="19"/>
      <c r="F72" s="18"/>
      <c r="G72" s="19">
        <v>0</v>
      </c>
      <c r="H72" s="19">
        <v>0</v>
      </c>
      <c r="I72" s="54">
        <f t="shared" si="1"/>
        <v>0</v>
      </c>
      <c r="J72" s="18"/>
      <c r="K72" s="18"/>
      <c r="L72" s="18"/>
      <c r="M72" s="18"/>
      <c r="N72" s="74"/>
      <c r="O72" s="75"/>
      <c r="P72" s="24"/>
      <c r="Q72" s="18"/>
      <c r="R72" s="18"/>
      <c r="S72" s="18"/>
      <c r="T72" s="18"/>
    </row>
    <row r="73" spans="1:20">
      <c r="A73" s="4">
        <v>69</v>
      </c>
      <c r="B73" s="17"/>
      <c r="C73" s="18"/>
      <c r="D73" s="18"/>
      <c r="E73" s="19"/>
      <c r="F73" s="18"/>
      <c r="G73" s="19">
        <v>0</v>
      </c>
      <c r="H73" s="19">
        <v>0</v>
      </c>
      <c r="I73" s="54">
        <f t="shared" si="1"/>
        <v>0</v>
      </c>
      <c r="J73" s="18"/>
      <c r="K73" s="18"/>
      <c r="L73" s="18"/>
      <c r="M73" s="18"/>
      <c r="N73" s="74"/>
      <c r="O73" s="75"/>
      <c r="P73" s="24"/>
      <c r="Q73" s="18"/>
      <c r="R73" s="18"/>
      <c r="S73" s="18"/>
      <c r="T73" s="18"/>
    </row>
    <row r="74" spans="1:20">
      <c r="A74" s="4">
        <v>70</v>
      </c>
      <c r="B74" s="17"/>
      <c r="C74" s="18"/>
      <c r="D74" s="18"/>
      <c r="E74" s="19"/>
      <c r="F74" s="18"/>
      <c r="G74" s="19">
        <v>0</v>
      </c>
      <c r="H74" s="19">
        <v>0</v>
      </c>
      <c r="I74" s="54">
        <f t="shared" si="1"/>
        <v>0</v>
      </c>
      <c r="J74" s="18"/>
      <c r="K74" s="18"/>
      <c r="L74" s="18"/>
      <c r="M74" s="18"/>
      <c r="N74" s="74"/>
      <c r="O74" s="77"/>
      <c r="P74" s="24"/>
      <c r="Q74" s="18"/>
      <c r="R74" s="18"/>
      <c r="S74" s="18"/>
      <c r="T74" s="18"/>
    </row>
    <row r="75" spans="1:20">
      <c r="A75" s="4">
        <v>71</v>
      </c>
      <c r="B75" s="17"/>
      <c r="C75" s="18"/>
      <c r="D75" s="18"/>
      <c r="E75" s="19"/>
      <c r="F75" s="18"/>
      <c r="G75" s="19">
        <v>0</v>
      </c>
      <c r="H75" s="19">
        <v>0</v>
      </c>
      <c r="I75" s="54">
        <f t="shared" si="1"/>
        <v>0</v>
      </c>
      <c r="J75" s="18"/>
      <c r="K75" s="18"/>
      <c r="L75" s="18"/>
      <c r="M75" s="18"/>
      <c r="N75" s="74"/>
      <c r="O75" s="77"/>
      <c r="P75" s="24"/>
      <c r="Q75" s="18"/>
      <c r="R75" s="18"/>
      <c r="S75" s="18"/>
      <c r="T75" s="18"/>
    </row>
    <row r="76" spans="1:20">
      <c r="A76" s="4">
        <v>72</v>
      </c>
      <c r="B76" s="17"/>
      <c r="C76" s="18"/>
      <c r="D76" s="18"/>
      <c r="E76" s="19"/>
      <c r="F76" s="18"/>
      <c r="G76" s="19">
        <v>0</v>
      </c>
      <c r="H76" s="19">
        <v>0</v>
      </c>
      <c r="I76" s="54">
        <f t="shared" si="1"/>
        <v>0</v>
      </c>
      <c r="J76" s="18"/>
      <c r="K76" s="18"/>
      <c r="L76" s="18"/>
      <c r="M76" s="18"/>
      <c r="N76" s="176"/>
      <c r="O76" s="177"/>
      <c r="P76" s="24"/>
      <c r="Q76" s="18"/>
      <c r="R76" s="18"/>
      <c r="S76" s="18"/>
      <c r="T76" s="18"/>
    </row>
    <row r="77" spans="1:20">
      <c r="A77" s="4">
        <v>73</v>
      </c>
      <c r="B77" s="17"/>
      <c r="C77" s="18"/>
      <c r="D77" s="18"/>
      <c r="E77" s="19"/>
      <c r="F77" s="18"/>
      <c r="G77" s="19">
        <v>0</v>
      </c>
      <c r="H77" s="19">
        <v>0</v>
      </c>
      <c r="I77" s="54">
        <f t="shared" si="1"/>
        <v>0</v>
      </c>
      <c r="J77" s="18"/>
      <c r="K77" s="18"/>
      <c r="L77" s="18"/>
      <c r="M77" s="18"/>
      <c r="N77" s="18"/>
      <c r="O77" s="18"/>
      <c r="P77" s="24"/>
      <c r="Q77" s="18"/>
      <c r="R77" s="18"/>
      <c r="S77" s="18"/>
      <c r="T77" s="18"/>
    </row>
    <row r="78" spans="1:20">
      <c r="A78" s="4">
        <v>74</v>
      </c>
      <c r="B78" s="17"/>
      <c r="C78" s="18"/>
      <c r="D78" s="18"/>
      <c r="E78" s="19"/>
      <c r="F78" s="18"/>
      <c r="G78" s="19">
        <v>0</v>
      </c>
      <c r="H78" s="19">
        <v>0</v>
      </c>
      <c r="I78" s="54">
        <f t="shared" si="1"/>
        <v>0</v>
      </c>
      <c r="J78" s="18"/>
      <c r="K78" s="18"/>
      <c r="L78" s="18"/>
      <c r="M78" s="18"/>
      <c r="N78" s="18"/>
      <c r="O78" s="18"/>
      <c r="P78" s="24"/>
      <c r="Q78" s="18"/>
      <c r="R78" s="18"/>
      <c r="S78" s="18"/>
      <c r="T78" s="18"/>
    </row>
    <row r="79" spans="1:20">
      <c r="A79" s="4">
        <v>75</v>
      </c>
      <c r="B79" s="17"/>
      <c r="C79" s="18"/>
      <c r="D79" s="18"/>
      <c r="E79" s="19"/>
      <c r="F79" s="18"/>
      <c r="G79" s="19">
        <v>0</v>
      </c>
      <c r="H79" s="19">
        <v>0</v>
      </c>
      <c r="I79" s="54">
        <f t="shared" si="1"/>
        <v>0</v>
      </c>
      <c r="J79" s="18"/>
      <c r="K79" s="18"/>
      <c r="L79" s="18"/>
      <c r="M79" s="18"/>
      <c r="N79" s="18"/>
      <c r="O79" s="18"/>
      <c r="P79" s="24"/>
      <c r="Q79" s="18"/>
      <c r="R79" s="18"/>
      <c r="S79" s="18"/>
      <c r="T79" s="18"/>
    </row>
    <row r="80" spans="1:20">
      <c r="A80" s="4">
        <v>76</v>
      </c>
      <c r="B80" s="17"/>
      <c r="C80" s="18"/>
      <c r="D80" s="18"/>
      <c r="E80" s="19"/>
      <c r="F80" s="18"/>
      <c r="G80" s="19">
        <v>0</v>
      </c>
      <c r="H80" s="19">
        <v>0</v>
      </c>
      <c r="I80" s="54">
        <f t="shared" si="1"/>
        <v>0</v>
      </c>
      <c r="J80" s="18"/>
      <c r="K80" s="18"/>
      <c r="L80" s="18"/>
      <c r="M80" s="18"/>
      <c r="N80" s="18"/>
      <c r="O80" s="18"/>
      <c r="P80" s="24"/>
      <c r="Q80" s="18"/>
      <c r="R80" s="18"/>
      <c r="S80" s="18"/>
      <c r="T80" s="18"/>
    </row>
    <row r="81" spans="1:20">
      <c r="A81" s="4">
        <v>77</v>
      </c>
      <c r="B81" s="17"/>
      <c r="C81" s="18"/>
      <c r="D81" s="18"/>
      <c r="E81" s="19"/>
      <c r="F81" s="18"/>
      <c r="G81" s="19">
        <v>0</v>
      </c>
      <c r="H81" s="19">
        <v>0</v>
      </c>
      <c r="I81" s="54">
        <f t="shared" si="1"/>
        <v>0</v>
      </c>
      <c r="J81" s="18"/>
      <c r="K81" s="18"/>
      <c r="L81" s="18"/>
      <c r="M81" s="18"/>
      <c r="N81" s="18"/>
      <c r="O81" s="18"/>
      <c r="P81" s="24"/>
      <c r="Q81" s="18"/>
      <c r="R81" s="18"/>
      <c r="S81" s="18"/>
      <c r="T81" s="18"/>
    </row>
    <row r="82" spans="1:20">
      <c r="A82" s="4">
        <v>78</v>
      </c>
      <c r="B82" s="17"/>
      <c r="C82" s="18"/>
      <c r="D82" s="18"/>
      <c r="E82" s="19"/>
      <c r="F82" s="18"/>
      <c r="G82" s="19">
        <v>0</v>
      </c>
      <c r="H82" s="19">
        <v>0</v>
      </c>
      <c r="I82" s="54">
        <f t="shared" si="1"/>
        <v>0</v>
      </c>
      <c r="J82" s="18"/>
      <c r="K82" s="18"/>
      <c r="L82" s="18"/>
      <c r="M82" s="18"/>
      <c r="N82" s="18"/>
      <c r="O82" s="18"/>
      <c r="P82" s="24"/>
      <c r="Q82" s="18"/>
      <c r="R82" s="18"/>
      <c r="S82" s="18"/>
      <c r="T82" s="18"/>
    </row>
    <row r="83" spans="1:20">
      <c r="A83" s="4">
        <v>79</v>
      </c>
      <c r="B83" s="17"/>
      <c r="C83" s="18"/>
      <c r="D83" s="18"/>
      <c r="E83" s="19"/>
      <c r="F83" s="18"/>
      <c r="G83" s="19">
        <v>0</v>
      </c>
      <c r="H83" s="19">
        <v>0</v>
      </c>
      <c r="I83" s="54">
        <f t="shared" si="1"/>
        <v>0</v>
      </c>
      <c r="J83" s="18"/>
      <c r="K83" s="18"/>
      <c r="L83" s="18"/>
      <c r="M83" s="18"/>
      <c r="N83" s="18"/>
      <c r="O83" s="18"/>
      <c r="P83" s="24"/>
      <c r="Q83" s="18"/>
      <c r="R83" s="18"/>
      <c r="S83" s="18"/>
      <c r="T83" s="18"/>
    </row>
    <row r="84" spans="1:20">
      <c r="A84" s="4">
        <v>80</v>
      </c>
      <c r="B84" s="17"/>
      <c r="C84" s="18"/>
      <c r="D84" s="18"/>
      <c r="E84" s="19"/>
      <c r="F84" s="18"/>
      <c r="G84" s="19">
        <v>0</v>
      </c>
      <c r="H84" s="19">
        <v>0</v>
      </c>
      <c r="I84" s="54">
        <f t="shared" si="1"/>
        <v>0</v>
      </c>
      <c r="J84" s="18"/>
      <c r="K84" s="18"/>
      <c r="L84" s="18"/>
      <c r="M84" s="18"/>
      <c r="N84" s="18"/>
      <c r="O84" s="18"/>
      <c r="P84" s="24"/>
      <c r="Q84" s="18"/>
      <c r="R84" s="18"/>
      <c r="S84" s="18"/>
      <c r="T84" s="18"/>
    </row>
    <row r="85" spans="1:20">
      <c r="A85" s="4">
        <v>81</v>
      </c>
      <c r="B85" s="17"/>
      <c r="C85" s="18"/>
      <c r="D85" s="18"/>
      <c r="E85" s="19"/>
      <c r="F85" s="18"/>
      <c r="G85" s="19">
        <v>0</v>
      </c>
      <c r="H85" s="19">
        <v>0</v>
      </c>
      <c r="I85" s="54">
        <f t="shared" si="1"/>
        <v>0</v>
      </c>
      <c r="J85" s="18"/>
      <c r="K85" s="18"/>
      <c r="L85" s="18"/>
      <c r="M85" s="18"/>
      <c r="N85" s="18"/>
      <c r="O85" s="18"/>
      <c r="P85" s="24"/>
      <c r="Q85" s="18"/>
      <c r="R85" s="18"/>
      <c r="S85" s="18"/>
      <c r="T85" s="18"/>
    </row>
    <row r="86" spans="1:20">
      <c r="A86" s="4">
        <v>82</v>
      </c>
      <c r="B86" s="17"/>
      <c r="C86" s="18"/>
      <c r="D86" s="18"/>
      <c r="E86" s="19"/>
      <c r="F86" s="18"/>
      <c r="G86" s="19">
        <v>0</v>
      </c>
      <c r="H86" s="19">
        <v>0</v>
      </c>
      <c r="I86" s="54">
        <f t="shared" si="1"/>
        <v>0</v>
      </c>
      <c r="J86" s="18"/>
      <c r="K86" s="18"/>
      <c r="L86" s="18"/>
      <c r="M86" s="18"/>
      <c r="N86" s="18"/>
      <c r="O86" s="18"/>
      <c r="P86" s="24"/>
      <c r="Q86" s="18"/>
      <c r="R86" s="18"/>
      <c r="S86" s="18"/>
      <c r="T86" s="18"/>
    </row>
    <row r="87" spans="1:20">
      <c r="A87" s="4">
        <v>83</v>
      </c>
      <c r="B87" s="17"/>
      <c r="C87" s="18"/>
      <c r="D87" s="18"/>
      <c r="E87" s="19"/>
      <c r="F87" s="18"/>
      <c r="G87" s="19">
        <v>0</v>
      </c>
      <c r="H87" s="19">
        <v>0</v>
      </c>
      <c r="I87" s="54">
        <f t="shared" si="1"/>
        <v>0</v>
      </c>
      <c r="J87" s="18"/>
      <c r="K87" s="18"/>
      <c r="L87" s="18"/>
      <c r="M87" s="18"/>
      <c r="N87" s="18"/>
      <c r="O87" s="18"/>
      <c r="P87" s="24"/>
      <c r="Q87" s="18"/>
      <c r="R87" s="18"/>
      <c r="S87" s="18"/>
      <c r="T87" s="18"/>
    </row>
    <row r="88" spans="1:20">
      <c r="A88" s="4">
        <v>84</v>
      </c>
      <c r="B88" s="17"/>
      <c r="C88" s="18"/>
      <c r="D88" s="18"/>
      <c r="E88" s="19"/>
      <c r="F88" s="18"/>
      <c r="G88" s="19">
        <v>0</v>
      </c>
      <c r="H88" s="19">
        <v>0</v>
      </c>
      <c r="I88" s="54">
        <f t="shared" si="1"/>
        <v>0</v>
      </c>
      <c r="J88" s="18"/>
      <c r="K88" s="18"/>
      <c r="L88" s="18"/>
      <c r="M88" s="18"/>
      <c r="N88" s="18"/>
      <c r="O88" s="18"/>
      <c r="P88" s="24"/>
      <c r="Q88" s="18"/>
      <c r="R88" s="18"/>
      <c r="S88" s="18"/>
      <c r="T88" s="18"/>
    </row>
    <row r="89" spans="1:20">
      <c r="A89" s="4">
        <v>85</v>
      </c>
      <c r="B89" s="17"/>
      <c r="C89" s="18"/>
      <c r="D89" s="18"/>
      <c r="E89" s="19"/>
      <c r="F89" s="18"/>
      <c r="G89" s="19">
        <v>0</v>
      </c>
      <c r="H89" s="19">
        <v>0</v>
      </c>
      <c r="I89" s="54">
        <f t="shared" si="1"/>
        <v>0</v>
      </c>
      <c r="J89" s="18"/>
      <c r="K89" s="18"/>
      <c r="L89" s="18"/>
      <c r="M89" s="18"/>
      <c r="N89" s="18"/>
      <c r="O89" s="18"/>
      <c r="P89" s="24"/>
      <c r="Q89" s="18"/>
      <c r="R89" s="18"/>
      <c r="S89" s="18"/>
      <c r="T89" s="18"/>
    </row>
    <row r="90" spans="1:20">
      <c r="A90" s="4">
        <v>86</v>
      </c>
      <c r="B90" s="17"/>
      <c r="C90" s="18"/>
      <c r="D90" s="18"/>
      <c r="E90" s="19"/>
      <c r="F90" s="18"/>
      <c r="G90" s="19">
        <v>0</v>
      </c>
      <c r="H90" s="19">
        <v>0</v>
      </c>
      <c r="I90" s="54">
        <f t="shared" si="1"/>
        <v>0</v>
      </c>
      <c r="J90" s="18"/>
      <c r="K90" s="18"/>
      <c r="L90" s="18"/>
      <c r="M90" s="18"/>
      <c r="N90" s="18"/>
      <c r="O90" s="18"/>
      <c r="P90" s="24"/>
      <c r="Q90" s="18"/>
      <c r="R90" s="18"/>
      <c r="S90" s="18"/>
      <c r="T90" s="18"/>
    </row>
    <row r="91" spans="1:20">
      <c r="A91" s="4">
        <v>87</v>
      </c>
      <c r="B91" s="17"/>
      <c r="C91" s="18"/>
      <c r="D91" s="18"/>
      <c r="E91" s="19"/>
      <c r="F91" s="18"/>
      <c r="G91" s="19">
        <v>0</v>
      </c>
      <c r="H91" s="19">
        <v>0</v>
      </c>
      <c r="I91" s="54">
        <f t="shared" si="1"/>
        <v>0</v>
      </c>
      <c r="J91" s="18"/>
      <c r="K91" s="18"/>
      <c r="L91" s="18"/>
      <c r="M91" s="18"/>
      <c r="N91" s="18"/>
      <c r="O91" s="18"/>
      <c r="P91" s="24"/>
      <c r="Q91" s="18"/>
      <c r="R91" s="18"/>
      <c r="S91" s="18"/>
      <c r="T91" s="18"/>
    </row>
    <row r="92" spans="1:20">
      <c r="A92" s="4">
        <v>88</v>
      </c>
      <c r="B92" s="17"/>
      <c r="C92" s="18"/>
      <c r="D92" s="18"/>
      <c r="E92" s="19"/>
      <c r="F92" s="18"/>
      <c r="G92" s="19">
        <v>0</v>
      </c>
      <c r="H92" s="19">
        <v>0</v>
      </c>
      <c r="I92" s="54">
        <f t="shared" si="1"/>
        <v>0</v>
      </c>
      <c r="J92" s="18"/>
      <c r="K92" s="18"/>
      <c r="L92" s="18"/>
      <c r="M92" s="18"/>
      <c r="N92" s="18"/>
      <c r="O92" s="18"/>
      <c r="P92" s="24"/>
      <c r="Q92" s="18"/>
      <c r="R92" s="18"/>
      <c r="S92" s="18"/>
      <c r="T92" s="18"/>
    </row>
    <row r="93" spans="1:20">
      <c r="A93" s="4">
        <v>89</v>
      </c>
      <c r="B93" s="17"/>
      <c r="C93" s="18"/>
      <c r="D93" s="18"/>
      <c r="E93" s="19"/>
      <c r="F93" s="18"/>
      <c r="G93" s="19">
        <v>0</v>
      </c>
      <c r="H93" s="19">
        <v>0</v>
      </c>
      <c r="I93" s="54">
        <f t="shared" si="1"/>
        <v>0</v>
      </c>
      <c r="J93" s="18"/>
      <c r="K93" s="18"/>
      <c r="L93" s="18"/>
      <c r="M93" s="18"/>
      <c r="N93" s="18"/>
      <c r="O93" s="18"/>
      <c r="P93" s="24"/>
      <c r="Q93" s="18"/>
      <c r="R93" s="18"/>
      <c r="S93" s="18"/>
      <c r="T93" s="18"/>
    </row>
    <row r="94" spans="1:20">
      <c r="A94" s="4">
        <v>90</v>
      </c>
      <c r="B94" s="17"/>
      <c r="C94" s="18"/>
      <c r="D94" s="18"/>
      <c r="E94" s="19"/>
      <c r="F94" s="18"/>
      <c r="G94" s="19">
        <v>0</v>
      </c>
      <c r="H94" s="19">
        <v>0</v>
      </c>
      <c r="I94" s="54">
        <f t="shared" si="1"/>
        <v>0</v>
      </c>
      <c r="J94" s="18"/>
      <c r="K94" s="18"/>
      <c r="L94" s="18"/>
      <c r="M94" s="18"/>
      <c r="N94" s="18"/>
      <c r="O94" s="18"/>
      <c r="P94" s="24"/>
      <c r="Q94" s="18"/>
      <c r="R94" s="18"/>
      <c r="S94" s="18"/>
      <c r="T94" s="18"/>
    </row>
    <row r="95" spans="1:20">
      <c r="A95" s="4">
        <v>91</v>
      </c>
      <c r="B95" s="17"/>
      <c r="C95" s="18"/>
      <c r="D95" s="18"/>
      <c r="E95" s="19"/>
      <c r="F95" s="18"/>
      <c r="G95" s="19">
        <v>0</v>
      </c>
      <c r="H95" s="19">
        <v>0</v>
      </c>
      <c r="I95" s="54">
        <f t="shared" si="1"/>
        <v>0</v>
      </c>
      <c r="J95" s="18"/>
      <c r="K95" s="18"/>
      <c r="L95" s="18"/>
      <c r="M95" s="18"/>
      <c r="N95" s="18"/>
      <c r="O95" s="18"/>
      <c r="P95" s="24"/>
      <c r="Q95" s="18"/>
      <c r="R95" s="18"/>
      <c r="S95" s="18"/>
      <c r="T95" s="18"/>
    </row>
    <row r="96" spans="1:20">
      <c r="A96" s="4">
        <v>92</v>
      </c>
      <c r="B96" s="17"/>
      <c r="C96" s="18"/>
      <c r="D96" s="18"/>
      <c r="E96" s="19"/>
      <c r="F96" s="18"/>
      <c r="G96" s="19">
        <v>0</v>
      </c>
      <c r="H96" s="19">
        <v>0</v>
      </c>
      <c r="I96" s="54">
        <f t="shared" si="1"/>
        <v>0</v>
      </c>
      <c r="J96" s="18"/>
      <c r="K96" s="18"/>
      <c r="L96" s="18"/>
      <c r="M96" s="18"/>
      <c r="N96" s="18"/>
      <c r="O96" s="18"/>
      <c r="P96" s="24"/>
      <c r="Q96" s="18"/>
      <c r="R96" s="18"/>
      <c r="S96" s="18"/>
      <c r="T96" s="18"/>
    </row>
    <row r="97" spans="1:20">
      <c r="A97" s="4">
        <v>93</v>
      </c>
      <c r="B97" s="17"/>
      <c r="C97" s="18"/>
      <c r="D97" s="18"/>
      <c r="E97" s="19"/>
      <c r="F97" s="18"/>
      <c r="G97" s="19">
        <v>0</v>
      </c>
      <c r="H97" s="19">
        <v>0</v>
      </c>
      <c r="I97" s="54">
        <f t="shared" si="1"/>
        <v>0</v>
      </c>
      <c r="J97" s="18"/>
      <c r="K97" s="18"/>
      <c r="L97" s="18"/>
      <c r="M97" s="18"/>
      <c r="N97" s="18"/>
      <c r="O97" s="18"/>
      <c r="P97" s="24"/>
      <c r="Q97" s="18"/>
      <c r="R97" s="18"/>
      <c r="S97" s="18"/>
      <c r="T97" s="18"/>
    </row>
    <row r="98" spans="1:20">
      <c r="A98" s="4">
        <v>94</v>
      </c>
      <c r="B98" s="17"/>
      <c r="C98" s="18"/>
      <c r="D98" s="18"/>
      <c r="E98" s="19"/>
      <c r="F98" s="18"/>
      <c r="G98" s="19">
        <v>0</v>
      </c>
      <c r="H98" s="19">
        <v>0</v>
      </c>
      <c r="I98" s="54">
        <f t="shared" si="1"/>
        <v>0</v>
      </c>
      <c r="J98" s="18"/>
      <c r="K98" s="18"/>
      <c r="L98" s="18"/>
      <c r="M98" s="18"/>
      <c r="N98" s="18"/>
      <c r="O98" s="18"/>
      <c r="P98" s="24"/>
      <c r="Q98" s="18"/>
      <c r="R98" s="18"/>
      <c r="S98" s="18"/>
      <c r="T98" s="18"/>
    </row>
    <row r="99" spans="1:20">
      <c r="A99" s="4">
        <v>95</v>
      </c>
      <c r="B99" s="17"/>
      <c r="C99" s="18"/>
      <c r="D99" s="18"/>
      <c r="E99" s="19"/>
      <c r="F99" s="18"/>
      <c r="G99" s="19">
        <v>0</v>
      </c>
      <c r="H99" s="19">
        <v>0</v>
      </c>
      <c r="I99" s="54">
        <f t="shared" si="1"/>
        <v>0</v>
      </c>
      <c r="J99" s="18"/>
      <c r="K99" s="18"/>
      <c r="L99" s="18"/>
      <c r="M99" s="18"/>
      <c r="N99" s="18"/>
      <c r="O99" s="18"/>
      <c r="P99" s="24"/>
      <c r="Q99" s="18"/>
      <c r="R99" s="18"/>
      <c r="S99" s="18"/>
      <c r="T99" s="18"/>
    </row>
    <row r="100" spans="1:20">
      <c r="A100" s="4">
        <v>96</v>
      </c>
      <c r="B100" s="17"/>
      <c r="C100" s="18"/>
      <c r="D100" s="18"/>
      <c r="E100" s="19"/>
      <c r="F100" s="18"/>
      <c r="G100" s="19">
        <v>0</v>
      </c>
      <c r="H100" s="19">
        <v>0</v>
      </c>
      <c r="I100" s="54">
        <f t="shared" si="1"/>
        <v>0</v>
      </c>
      <c r="J100" s="18"/>
      <c r="K100" s="18"/>
      <c r="L100" s="18"/>
      <c r="M100" s="18"/>
      <c r="N100" s="18"/>
      <c r="O100" s="18"/>
      <c r="P100" s="24"/>
      <c r="Q100" s="18"/>
      <c r="R100" s="18"/>
      <c r="S100" s="18"/>
      <c r="T100" s="18"/>
    </row>
    <row r="101" spans="1:20">
      <c r="A101" s="4">
        <v>97</v>
      </c>
      <c r="B101" s="17"/>
      <c r="C101" s="18"/>
      <c r="D101" s="18"/>
      <c r="E101" s="19"/>
      <c r="F101" s="18"/>
      <c r="G101" s="19">
        <v>0</v>
      </c>
      <c r="H101" s="19">
        <v>0</v>
      </c>
      <c r="I101" s="54">
        <f t="shared" si="1"/>
        <v>0</v>
      </c>
      <c r="J101" s="18"/>
      <c r="K101" s="18"/>
      <c r="L101" s="18"/>
      <c r="M101" s="18"/>
      <c r="N101" s="18"/>
      <c r="O101" s="18"/>
      <c r="P101" s="24"/>
      <c r="Q101" s="18"/>
      <c r="R101" s="18"/>
      <c r="S101" s="18"/>
      <c r="T101" s="18"/>
    </row>
    <row r="102" spans="1:20">
      <c r="A102" s="4">
        <v>98</v>
      </c>
      <c r="B102" s="17"/>
      <c r="C102" s="18"/>
      <c r="D102" s="18"/>
      <c r="E102" s="19"/>
      <c r="F102" s="18"/>
      <c r="G102" s="19">
        <v>0</v>
      </c>
      <c r="H102" s="19">
        <v>0</v>
      </c>
      <c r="I102" s="54">
        <f t="shared" si="1"/>
        <v>0</v>
      </c>
      <c r="J102" s="18"/>
      <c r="K102" s="18"/>
      <c r="L102" s="18"/>
      <c r="M102" s="18"/>
      <c r="N102" s="18"/>
      <c r="O102" s="18"/>
      <c r="P102" s="24"/>
      <c r="Q102" s="18"/>
      <c r="R102" s="18"/>
      <c r="S102" s="18"/>
      <c r="T102" s="18"/>
    </row>
    <row r="103" spans="1:20">
      <c r="A103" s="4">
        <v>99</v>
      </c>
      <c r="B103" s="17"/>
      <c r="C103" s="18"/>
      <c r="D103" s="18"/>
      <c r="E103" s="19"/>
      <c r="F103" s="18"/>
      <c r="G103" s="19">
        <v>0</v>
      </c>
      <c r="H103" s="19">
        <v>0</v>
      </c>
      <c r="I103" s="54">
        <f t="shared" si="1"/>
        <v>0</v>
      </c>
      <c r="J103" s="18"/>
      <c r="K103" s="18"/>
      <c r="L103" s="18"/>
      <c r="M103" s="18"/>
      <c r="N103" s="18"/>
      <c r="O103" s="18"/>
      <c r="P103" s="24"/>
      <c r="Q103" s="18"/>
      <c r="R103" s="18"/>
      <c r="S103" s="18"/>
      <c r="T103" s="18"/>
    </row>
    <row r="104" spans="1:20">
      <c r="A104" s="4">
        <v>100</v>
      </c>
      <c r="B104" s="17"/>
      <c r="C104" s="18"/>
      <c r="D104" s="18"/>
      <c r="E104" s="19"/>
      <c r="F104" s="18"/>
      <c r="G104" s="19">
        <v>0</v>
      </c>
      <c r="H104" s="19">
        <v>0</v>
      </c>
      <c r="I104" s="54">
        <f t="shared" si="1"/>
        <v>0</v>
      </c>
      <c r="J104" s="18"/>
      <c r="K104" s="18"/>
      <c r="L104" s="18"/>
      <c r="M104" s="18"/>
      <c r="N104" s="18"/>
      <c r="O104" s="18"/>
      <c r="P104" s="24"/>
      <c r="Q104" s="18"/>
      <c r="R104" s="18"/>
      <c r="S104" s="18"/>
      <c r="T104" s="18"/>
    </row>
    <row r="105" spans="1:20">
      <c r="A105" s="4">
        <v>101</v>
      </c>
      <c r="B105" s="17"/>
      <c r="C105" s="18"/>
      <c r="D105" s="18"/>
      <c r="E105" s="19"/>
      <c r="F105" s="18"/>
      <c r="G105" s="19">
        <v>0</v>
      </c>
      <c r="H105" s="19">
        <v>0</v>
      </c>
      <c r="I105" s="54">
        <f t="shared" si="1"/>
        <v>0</v>
      </c>
      <c r="J105" s="18"/>
      <c r="K105" s="18"/>
      <c r="L105" s="18"/>
      <c r="M105" s="18"/>
      <c r="N105" s="18"/>
      <c r="O105" s="18"/>
      <c r="P105" s="24"/>
      <c r="Q105" s="18"/>
      <c r="R105" s="18"/>
      <c r="S105" s="18"/>
      <c r="T105" s="18"/>
    </row>
    <row r="106" spans="1:20">
      <c r="A106" s="4">
        <v>102</v>
      </c>
      <c r="B106" s="17"/>
      <c r="C106" s="18"/>
      <c r="D106" s="18"/>
      <c r="E106" s="19"/>
      <c r="F106" s="18"/>
      <c r="G106" s="19">
        <v>0</v>
      </c>
      <c r="H106" s="19">
        <v>0</v>
      </c>
      <c r="I106" s="54">
        <f t="shared" si="1"/>
        <v>0</v>
      </c>
      <c r="J106" s="18"/>
      <c r="K106" s="18"/>
      <c r="L106" s="18"/>
      <c r="M106" s="18"/>
      <c r="N106" s="18"/>
      <c r="O106" s="18"/>
      <c r="P106" s="24"/>
      <c r="Q106" s="18"/>
      <c r="R106" s="18"/>
      <c r="S106" s="18"/>
      <c r="T106" s="18"/>
    </row>
    <row r="107" spans="1:20">
      <c r="A107" s="4">
        <v>103</v>
      </c>
      <c r="B107" s="17"/>
      <c r="C107" s="18"/>
      <c r="D107" s="18"/>
      <c r="E107" s="19"/>
      <c r="F107" s="18"/>
      <c r="G107" s="19">
        <v>0</v>
      </c>
      <c r="H107" s="19">
        <v>0</v>
      </c>
      <c r="I107" s="54">
        <f t="shared" si="1"/>
        <v>0</v>
      </c>
      <c r="J107" s="18"/>
      <c r="K107" s="18"/>
      <c r="L107" s="18"/>
      <c r="M107" s="18"/>
      <c r="N107" s="18"/>
      <c r="O107" s="18"/>
      <c r="P107" s="24"/>
      <c r="Q107" s="18"/>
      <c r="R107" s="18"/>
      <c r="S107" s="18"/>
      <c r="T107" s="18"/>
    </row>
    <row r="108" spans="1:20">
      <c r="A108" s="4">
        <v>104</v>
      </c>
      <c r="B108" s="17"/>
      <c r="C108" s="18"/>
      <c r="D108" s="18"/>
      <c r="E108" s="19"/>
      <c r="F108" s="18"/>
      <c r="G108" s="19">
        <v>0</v>
      </c>
      <c r="H108" s="19">
        <v>0</v>
      </c>
      <c r="I108" s="54">
        <f t="shared" si="1"/>
        <v>0</v>
      </c>
      <c r="J108" s="18"/>
      <c r="K108" s="18"/>
      <c r="L108" s="18"/>
      <c r="M108" s="18"/>
      <c r="N108" s="18"/>
      <c r="O108" s="18"/>
      <c r="P108" s="24"/>
      <c r="Q108" s="18"/>
      <c r="R108" s="18"/>
      <c r="S108" s="18"/>
      <c r="T108" s="18"/>
    </row>
    <row r="109" spans="1:20">
      <c r="A109" s="4">
        <v>105</v>
      </c>
      <c r="B109" s="17"/>
      <c r="C109" s="18"/>
      <c r="D109" s="18"/>
      <c r="E109" s="19"/>
      <c r="F109" s="18"/>
      <c r="G109" s="19">
        <v>0</v>
      </c>
      <c r="H109" s="19">
        <v>0</v>
      </c>
      <c r="I109" s="54">
        <f t="shared" si="1"/>
        <v>0</v>
      </c>
      <c r="J109" s="18"/>
      <c r="K109" s="18"/>
      <c r="L109" s="18"/>
      <c r="M109" s="18"/>
      <c r="N109" s="18"/>
      <c r="O109" s="18"/>
      <c r="P109" s="24"/>
      <c r="Q109" s="18"/>
      <c r="R109" s="18"/>
      <c r="S109" s="18"/>
      <c r="T109" s="18"/>
    </row>
    <row r="110" spans="1:20">
      <c r="A110" s="4">
        <v>106</v>
      </c>
      <c r="B110" s="17"/>
      <c r="C110" s="18"/>
      <c r="D110" s="18"/>
      <c r="E110" s="19"/>
      <c r="F110" s="18"/>
      <c r="G110" s="19">
        <v>0</v>
      </c>
      <c r="H110" s="19">
        <v>0</v>
      </c>
      <c r="I110" s="54">
        <f t="shared" si="1"/>
        <v>0</v>
      </c>
      <c r="J110" s="18"/>
      <c r="K110" s="18"/>
      <c r="L110" s="18"/>
      <c r="M110" s="18"/>
      <c r="N110" s="18"/>
      <c r="O110" s="18"/>
      <c r="P110" s="24"/>
      <c r="Q110" s="18"/>
      <c r="R110" s="18"/>
      <c r="S110" s="18"/>
      <c r="T110" s="18"/>
    </row>
    <row r="111" spans="1:20">
      <c r="A111" s="4">
        <v>107</v>
      </c>
      <c r="B111" s="17"/>
      <c r="C111" s="18"/>
      <c r="D111" s="18"/>
      <c r="E111" s="19"/>
      <c r="F111" s="18"/>
      <c r="G111" s="19">
        <v>0</v>
      </c>
      <c r="H111" s="19">
        <v>0</v>
      </c>
      <c r="I111" s="54">
        <f t="shared" si="1"/>
        <v>0</v>
      </c>
      <c r="J111" s="18"/>
      <c r="K111" s="18"/>
      <c r="L111" s="18"/>
      <c r="M111" s="18"/>
      <c r="N111" s="18"/>
      <c r="O111" s="18"/>
      <c r="P111" s="24"/>
      <c r="Q111" s="18"/>
      <c r="R111" s="18"/>
      <c r="S111" s="18"/>
      <c r="T111" s="18"/>
    </row>
    <row r="112" spans="1:20">
      <c r="A112" s="4">
        <v>108</v>
      </c>
      <c r="B112" s="17"/>
      <c r="C112" s="18"/>
      <c r="D112" s="18"/>
      <c r="E112" s="19"/>
      <c r="F112" s="18"/>
      <c r="G112" s="19">
        <v>0</v>
      </c>
      <c r="H112" s="19">
        <v>0</v>
      </c>
      <c r="I112" s="54">
        <f t="shared" si="1"/>
        <v>0</v>
      </c>
      <c r="J112" s="18"/>
      <c r="K112" s="18"/>
      <c r="L112" s="18"/>
      <c r="M112" s="18"/>
      <c r="N112" s="18"/>
      <c r="O112" s="18"/>
      <c r="P112" s="24"/>
      <c r="Q112" s="18"/>
      <c r="R112" s="18"/>
      <c r="S112" s="18"/>
      <c r="T112" s="18"/>
    </row>
    <row r="113" spans="1:20">
      <c r="A113" s="4">
        <v>109</v>
      </c>
      <c r="B113" s="17"/>
      <c r="C113" s="18"/>
      <c r="D113" s="18"/>
      <c r="E113" s="19"/>
      <c r="F113" s="18"/>
      <c r="G113" s="19">
        <v>0</v>
      </c>
      <c r="H113" s="19">
        <v>0</v>
      </c>
      <c r="I113" s="54">
        <f t="shared" si="1"/>
        <v>0</v>
      </c>
      <c r="J113" s="18"/>
      <c r="K113" s="18"/>
      <c r="L113" s="18"/>
      <c r="M113" s="18"/>
      <c r="N113" s="18"/>
      <c r="O113" s="18"/>
      <c r="P113" s="24"/>
      <c r="Q113" s="18"/>
      <c r="R113" s="18"/>
      <c r="S113" s="18"/>
      <c r="T113" s="18"/>
    </row>
    <row r="114" spans="1:20">
      <c r="A114" s="4">
        <v>110</v>
      </c>
      <c r="B114" s="17"/>
      <c r="C114" s="18"/>
      <c r="D114" s="18"/>
      <c r="E114" s="19"/>
      <c r="F114" s="18"/>
      <c r="G114" s="19">
        <v>0</v>
      </c>
      <c r="H114" s="19">
        <v>0</v>
      </c>
      <c r="I114" s="54">
        <f t="shared" si="1"/>
        <v>0</v>
      </c>
      <c r="J114" s="18"/>
      <c r="K114" s="18"/>
      <c r="L114" s="18"/>
      <c r="M114" s="18"/>
      <c r="N114" s="18"/>
      <c r="O114" s="18"/>
      <c r="P114" s="24"/>
      <c r="Q114" s="18"/>
      <c r="R114" s="18"/>
      <c r="S114" s="18"/>
      <c r="T114" s="18"/>
    </row>
    <row r="115" spans="1:20">
      <c r="A115" s="4">
        <v>111</v>
      </c>
      <c r="B115" s="17"/>
      <c r="C115" s="18"/>
      <c r="D115" s="18"/>
      <c r="E115" s="19"/>
      <c r="F115" s="18"/>
      <c r="G115" s="19">
        <v>0</v>
      </c>
      <c r="H115" s="19">
        <v>0</v>
      </c>
      <c r="I115" s="54">
        <f t="shared" si="1"/>
        <v>0</v>
      </c>
      <c r="J115" s="18"/>
      <c r="K115" s="18"/>
      <c r="L115" s="18"/>
      <c r="M115" s="18"/>
      <c r="N115" s="18"/>
      <c r="O115" s="18"/>
      <c r="P115" s="24"/>
      <c r="Q115" s="18"/>
      <c r="R115" s="18"/>
      <c r="S115" s="18"/>
      <c r="T115" s="18"/>
    </row>
    <row r="116" spans="1:20">
      <c r="A116" s="4">
        <v>112</v>
      </c>
      <c r="B116" s="17"/>
      <c r="C116" s="18"/>
      <c r="D116" s="18"/>
      <c r="E116" s="19"/>
      <c r="F116" s="18"/>
      <c r="G116" s="19">
        <v>0</v>
      </c>
      <c r="H116" s="19">
        <v>0</v>
      </c>
      <c r="I116" s="54">
        <f t="shared" si="1"/>
        <v>0</v>
      </c>
      <c r="J116" s="18"/>
      <c r="K116" s="18"/>
      <c r="L116" s="18"/>
      <c r="M116" s="18"/>
      <c r="N116" s="18"/>
      <c r="O116" s="18"/>
      <c r="P116" s="24"/>
      <c r="Q116" s="18"/>
      <c r="R116" s="18"/>
      <c r="S116" s="18"/>
      <c r="T116" s="18"/>
    </row>
    <row r="117" spans="1:20">
      <c r="A117" s="4">
        <v>113</v>
      </c>
      <c r="B117" s="17"/>
      <c r="C117" s="18"/>
      <c r="D117" s="18"/>
      <c r="E117" s="19"/>
      <c r="F117" s="18"/>
      <c r="G117" s="19">
        <v>0</v>
      </c>
      <c r="H117" s="19">
        <v>0</v>
      </c>
      <c r="I117" s="54">
        <f t="shared" si="1"/>
        <v>0</v>
      </c>
      <c r="J117" s="18"/>
      <c r="K117" s="18"/>
      <c r="L117" s="18"/>
      <c r="M117" s="18"/>
      <c r="N117" s="18"/>
      <c r="O117" s="18"/>
      <c r="P117" s="24"/>
      <c r="Q117" s="18"/>
      <c r="R117" s="18"/>
      <c r="S117" s="18"/>
      <c r="T117" s="18"/>
    </row>
    <row r="118" spans="1:20">
      <c r="A118" s="4">
        <v>114</v>
      </c>
      <c r="B118" s="17"/>
      <c r="C118" s="18"/>
      <c r="D118" s="18"/>
      <c r="E118" s="19"/>
      <c r="F118" s="18"/>
      <c r="G118" s="19">
        <v>0</v>
      </c>
      <c r="H118" s="19">
        <v>0</v>
      </c>
      <c r="I118" s="54">
        <f t="shared" si="1"/>
        <v>0</v>
      </c>
      <c r="J118" s="18"/>
      <c r="K118" s="18"/>
      <c r="L118" s="18"/>
      <c r="M118" s="18"/>
      <c r="N118" s="18"/>
      <c r="O118" s="18"/>
      <c r="P118" s="24"/>
      <c r="Q118" s="18"/>
      <c r="R118" s="18"/>
      <c r="S118" s="18"/>
      <c r="T118" s="18"/>
    </row>
    <row r="119" spans="1:20">
      <c r="A119" s="4">
        <v>115</v>
      </c>
      <c r="B119" s="17"/>
      <c r="C119" s="18"/>
      <c r="D119" s="18"/>
      <c r="E119" s="19"/>
      <c r="F119" s="18"/>
      <c r="G119" s="19">
        <v>0</v>
      </c>
      <c r="H119" s="19">
        <v>0</v>
      </c>
      <c r="I119" s="54">
        <f t="shared" si="1"/>
        <v>0</v>
      </c>
      <c r="J119" s="18"/>
      <c r="K119" s="18"/>
      <c r="L119" s="18"/>
      <c r="M119" s="18"/>
      <c r="N119" s="18"/>
      <c r="O119" s="18"/>
      <c r="P119" s="24"/>
      <c r="Q119" s="18"/>
      <c r="R119" s="18"/>
      <c r="S119" s="18"/>
      <c r="T119" s="18"/>
    </row>
    <row r="120" spans="1:20">
      <c r="A120" s="4">
        <v>116</v>
      </c>
      <c r="B120" s="17"/>
      <c r="C120" s="18"/>
      <c r="D120" s="18"/>
      <c r="E120" s="19"/>
      <c r="F120" s="18"/>
      <c r="G120" s="19">
        <v>0</v>
      </c>
      <c r="H120" s="19">
        <v>0</v>
      </c>
      <c r="I120" s="54">
        <f t="shared" si="1"/>
        <v>0</v>
      </c>
      <c r="J120" s="18"/>
      <c r="K120" s="18"/>
      <c r="L120" s="18"/>
      <c r="M120" s="18"/>
      <c r="N120" s="18"/>
      <c r="O120" s="18"/>
      <c r="P120" s="24"/>
      <c r="Q120" s="18"/>
      <c r="R120" s="18"/>
      <c r="S120" s="18"/>
      <c r="T120" s="18"/>
    </row>
    <row r="121" spans="1:20">
      <c r="A121" s="4">
        <v>117</v>
      </c>
      <c r="B121" s="17"/>
      <c r="C121" s="18"/>
      <c r="D121" s="18"/>
      <c r="E121" s="19"/>
      <c r="F121" s="18"/>
      <c r="G121" s="19">
        <v>0</v>
      </c>
      <c r="H121" s="19">
        <v>0</v>
      </c>
      <c r="I121" s="54">
        <f t="shared" si="1"/>
        <v>0</v>
      </c>
      <c r="J121" s="18"/>
      <c r="K121" s="18"/>
      <c r="L121" s="18"/>
      <c r="M121" s="18"/>
      <c r="N121" s="18"/>
      <c r="O121" s="18"/>
      <c r="P121" s="24"/>
      <c r="Q121" s="18"/>
      <c r="R121" s="18"/>
      <c r="S121" s="18"/>
      <c r="T121" s="18"/>
    </row>
    <row r="122" spans="1:20">
      <c r="A122" s="4">
        <v>118</v>
      </c>
      <c r="B122" s="17"/>
      <c r="C122" s="18"/>
      <c r="D122" s="18"/>
      <c r="E122" s="19"/>
      <c r="F122" s="18"/>
      <c r="G122" s="19">
        <v>0</v>
      </c>
      <c r="H122" s="19">
        <v>0</v>
      </c>
      <c r="I122" s="54">
        <f t="shared" si="1"/>
        <v>0</v>
      </c>
      <c r="J122" s="18"/>
      <c r="K122" s="18"/>
      <c r="L122" s="18"/>
      <c r="M122" s="18"/>
      <c r="N122" s="18"/>
      <c r="O122" s="18"/>
      <c r="P122" s="24"/>
      <c r="Q122" s="18"/>
      <c r="R122" s="18"/>
      <c r="S122" s="18"/>
      <c r="T122" s="18"/>
    </row>
    <row r="123" spans="1:20">
      <c r="A123" s="4">
        <v>119</v>
      </c>
      <c r="B123" s="17"/>
      <c r="C123" s="18"/>
      <c r="D123" s="18"/>
      <c r="E123" s="19"/>
      <c r="F123" s="18"/>
      <c r="G123" s="19">
        <v>0</v>
      </c>
      <c r="H123" s="19">
        <v>0</v>
      </c>
      <c r="I123" s="54">
        <f t="shared" si="1"/>
        <v>0</v>
      </c>
      <c r="J123" s="18"/>
      <c r="K123" s="18"/>
      <c r="L123" s="18"/>
      <c r="M123" s="18"/>
      <c r="N123" s="18"/>
      <c r="O123" s="18"/>
      <c r="P123" s="24"/>
      <c r="Q123" s="18"/>
      <c r="R123" s="18"/>
      <c r="S123" s="18"/>
      <c r="T123" s="18"/>
    </row>
    <row r="124" spans="1:20">
      <c r="A124" s="4">
        <v>120</v>
      </c>
      <c r="B124" s="17"/>
      <c r="C124" s="18"/>
      <c r="D124" s="18"/>
      <c r="E124" s="19"/>
      <c r="F124" s="18"/>
      <c r="G124" s="19">
        <v>0</v>
      </c>
      <c r="H124" s="19">
        <v>0</v>
      </c>
      <c r="I124" s="54">
        <f t="shared" si="1"/>
        <v>0</v>
      </c>
      <c r="J124" s="18"/>
      <c r="K124" s="18"/>
      <c r="L124" s="18"/>
      <c r="M124" s="18"/>
      <c r="N124" s="18"/>
      <c r="O124" s="18"/>
      <c r="P124" s="24"/>
      <c r="Q124" s="18"/>
      <c r="R124" s="18"/>
      <c r="S124" s="18"/>
      <c r="T124" s="18"/>
    </row>
    <row r="125" spans="1:20">
      <c r="A125" s="4">
        <v>121</v>
      </c>
      <c r="B125" s="17"/>
      <c r="C125" s="18"/>
      <c r="D125" s="18"/>
      <c r="E125" s="19"/>
      <c r="F125" s="18"/>
      <c r="G125" s="19">
        <v>0</v>
      </c>
      <c r="H125" s="19">
        <v>0</v>
      </c>
      <c r="I125" s="54">
        <f t="shared" si="1"/>
        <v>0</v>
      </c>
      <c r="J125" s="18"/>
      <c r="K125" s="18"/>
      <c r="L125" s="18"/>
      <c r="M125" s="18"/>
      <c r="N125" s="18"/>
      <c r="O125" s="18"/>
      <c r="P125" s="24"/>
      <c r="Q125" s="18"/>
      <c r="R125" s="18"/>
      <c r="S125" s="18"/>
      <c r="T125" s="18"/>
    </row>
    <row r="126" spans="1:20">
      <c r="A126" s="4">
        <v>122</v>
      </c>
      <c r="B126" s="17"/>
      <c r="C126" s="18"/>
      <c r="D126" s="18"/>
      <c r="E126" s="19"/>
      <c r="F126" s="18"/>
      <c r="G126" s="19">
        <v>0</v>
      </c>
      <c r="H126" s="19">
        <v>0</v>
      </c>
      <c r="I126" s="54">
        <f t="shared" si="1"/>
        <v>0</v>
      </c>
      <c r="J126" s="18"/>
      <c r="K126" s="18"/>
      <c r="L126" s="18"/>
      <c r="M126" s="18"/>
      <c r="N126" s="18"/>
      <c r="O126" s="18"/>
      <c r="P126" s="24"/>
      <c r="Q126" s="18"/>
      <c r="R126" s="18"/>
      <c r="S126" s="18"/>
      <c r="T126" s="18"/>
    </row>
    <row r="127" spans="1:20">
      <c r="A127" s="4">
        <v>123</v>
      </c>
      <c r="B127" s="17"/>
      <c r="C127" s="18"/>
      <c r="D127" s="18"/>
      <c r="E127" s="19"/>
      <c r="F127" s="18"/>
      <c r="G127" s="19">
        <v>0</v>
      </c>
      <c r="H127" s="19">
        <v>0</v>
      </c>
      <c r="I127" s="54">
        <f t="shared" si="1"/>
        <v>0</v>
      </c>
      <c r="J127" s="18"/>
      <c r="K127" s="18"/>
      <c r="L127" s="18"/>
      <c r="M127" s="18"/>
      <c r="N127" s="18"/>
      <c r="O127" s="18"/>
      <c r="P127" s="24"/>
      <c r="Q127" s="18"/>
      <c r="R127" s="18"/>
      <c r="S127" s="18"/>
      <c r="T127" s="18"/>
    </row>
    <row r="128" spans="1:20">
      <c r="A128" s="4">
        <v>124</v>
      </c>
      <c r="B128" s="17"/>
      <c r="C128" s="18"/>
      <c r="D128" s="18"/>
      <c r="E128" s="19"/>
      <c r="F128" s="18"/>
      <c r="G128" s="19">
        <v>0</v>
      </c>
      <c r="H128" s="19">
        <v>0</v>
      </c>
      <c r="I128" s="54">
        <f t="shared" si="1"/>
        <v>0</v>
      </c>
      <c r="J128" s="18"/>
      <c r="K128" s="18"/>
      <c r="L128" s="18"/>
      <c r="M128" s="18"/>
      <c r="N128" s="18"/>
      <c r="O128" s="18"/>
      <c r="P128" s="24"/>
      <c r="Q128" s="18"/>
      <c r="R128" s="18"/>
      <c r="S128" s="18"/>
      <c r="T128" s="18"/>
    </row>
    <row r="129" spans="1:20">
      <c r="A129" s="4">
        <v>125</v>
      </c>
      <c r="B129" s="17"/>
      <c r="C129" s="18"/>
      <c r="D129" s="18"/>
      <c r="E129" s="19"/>
      <c r="F129" s="18"/>
      <c r="G129" s="19">
        <v>0</v>
      </c>
      <c r="H129" s="19">
        <v>0</v>
      </c>
      <c r="I129" s="54">
        <f t="shared" si="1"/>
        <v>0</v>
      </c>
      <c r="J129" s="18"/>
      <c r="K129" s="18"/>
      <c r="L129" s="18"/>
      <c r="M129" s="18"/>
      <c r="N129" s="18"/>
      <c r="O129" s="18"/>
      <c r="P129" s="24"/>
      <c r="Q129" s="18"/>
      <c r="R129" s="18"/>
      <c r="S129" s="18"/>
      <c r="T129" s="18"/>
    </row>
    <row r="130" spans="1:20">
      <c r="A130" s="4">
        <v>126</v>
      </c>
      <c r="B130" s="17"/>
      <c r="C130" s="18"/>
      <c r="D130" s="18"/>
      <c r="E130" s="19"/>
      <c r="F130" s="18"/>
      <c r="G130" s="19">
        <v>0</v>
      </c>
      <c r="H130" s="19">
        <v>0</v>
      </c>
      <c r="I130" s="54">
        <f t="shared" si="1"/>
        <v>0</v>
      </c>
      <c r="J130" s="18"/>
      <c r="K130" s="18"/>
      <c r="L130" s="18"/>
      <c r="M130" s="18"/>
      <c r="N130" s="18"/>
      <c r="O130" s="18"/>
      <c r="P130" s="24"/>
      <c r="Q130" s="18"/>
      <c r="R130" s="18"/>
      <c r="S130" s="18"/>
      <c r="T130" s="18"/>
    </row>
    <row r="131" spans="1:20">
      <c r="A131" s="4">
        <v>127</v>
      </c>
      <c r="B131" s="17"/>
      <c r="C131" s="18"/>
      <c r="D131" s="18"/>
      <c r="E131" s="19"/>
      <c r="F131" s="18"/>
      <c r="G131" s="19">
        <v>0</v>
      </c>
      <c r="H131" s="19">
        <v>0</v>
      </c>
      <c r="I131" s="54">
        <f t="shared" si="1"/>
        <v>0</v>
      </c>
      <c r="J131" s="18"/>
      <c r="K131" s="18"/>
      <c r="L131" s="18"/>
      <c r="M131" s="18"/>
      <c r="N131" s="18"/>
      <c r="O131" s="18"/>
      <c r="P131" s="24"/>
      <c r="Q131" s="18"/>
      <c r="R131" s="18"/>
      <c r="S131" s="18"/>
      <c r="T131" s="18"/>
    </row>
    <row r="132" spans="1:20">
      <c r="A132" s="4">
        <v>128</v>
      </c>
      <c r="B132" s="17"/>
      <c r="C132" s="18"/>
      <c r="D132" s="18"/>
      <c r="E132" s="19"/>
      <c r="F132" s="18"/>
      <c r="G132" s="19">
        <v>0</v>
      </c>
      <c r="H132" s="19">
        <v>0</v>
      </c>
      <c r="I132" s="54">
        <f t="shared" si="1"/>
        <v>0</v>
      </c>
      <c r="J132" s="18"/>
      <c r="K132" s="18"/>
      <c r="L132" s="18"/>
      <c r="M132" s="18"/>
      <c r="N132" s="18"/>
      <c r="O132" s="18"/>
      <c r="P132" s="24"/>
      <c r="Q132" s="18"/>
      <c r="R132" s="18"/>
      <c r="S132" s="18"/>
      <c r="T132" s="18"/>
    </row>
    <row r="133" spans="1:20">
      <c r="A133" s="4">
        <v>129</v>
      </c>
      <c r="B133" s="17"/>
      <c r="C133" s="18"/>
      <c r="D133" s="18"/>
      <c r="E133" s="19"/>
      <c r="F133" s="18"/>
      <c r="G133" s="19">
        <v>0</v>
      </c>
      <c r="H133" s="19">
        <v>0</v>
      </c>
      <c r="I133" s="54">
        <f t="shared" si="1"/>
        <v>0</v>
      </c>
      <c r="J133" s="18"/>
      <c r="K133" s="18"/>
      <c r="L133" s="18"/>
      <c r="M133" s="18"/>
      <c r="N133" s="18"/>
      <c r="O133" s="18"/>
      <c r="P133" s="24"/>
      <c r="Q133" s="18"/>
      <c r="R133" s="18"/>
      <c r="S133" s="18"/>
      <c r="T133" s="18"/>
    </row>
    <row r="134" spans="1:20">
      <c r="A134" s="4">
        <v>130</v>
      </c>
      <c r="B134" s="17"/>
      <c r="C134" s="18"/>
      <c r="D134" s="18"/>
      <c r="E134" s="19"/>
      <c r="F134" s="18"/>
      <c r="G134" s="19">
        <v>0</v>
      </c>
      <c r="H134" s="19">
        <v>0</v>
      </c>
      <c r="I134" s="54">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v>0</v>
      </c>
      <c r="H135" s="19">
        <v>0</v>
      </c>
      <c r="I135" s="54">
        <f t="shared" si="2"/>
        <v>0</v>
      </c>
      <c r="J135" s="18"/>
      <c r="K135" s="18"/>
      <c r="L135" s="18"/>
      <c r="M135" s="18"/>
      <c r="N135" s="18"/>
      <c r="O135" s="18"/>
      <c r="P135" s="24"/>
      <c r="Q135" s="18"/>
      <c r="R135" s="18"/>
      <c r="S135" s="18"/>
      <c r="T135" s="18"/>
    </row>
    <row r="136" spans="1:20">
      <c r="A136" s="4">
        <v>132</v>
      </c>
      <c r="B136" s="17"/>
      <c r="C136" s="18"/>
      <c r="D136" s="18"/>
      <c r="E136" s="19"/>
      <c r="F136" s="18"/>
      <c r="G136" s="19">
        <v>0</v>
      </c>
      <c r="H136" s="19">
        <v>0</v>
      </c>
      <c r="I136" s="54">
        <f t="shared" si="2"/>
        <v>0</v>
      </c>
      <c r="J136" s="18"/>
      <c r="K136" s="18"/>
      <c r="L136" s="18"/>
      <c r="M136" s="18"/>
      <c r="N136" s="18"/>
      <c r="O136" s="18"/>
      <c r="P136" s="24"/>
      <c r="Q136" s="18"/>
      <c r="R136" s="18"/>
      <c r="S136" s="18"/>
      <c r="T136" s="18"/>
    </row>
    <row r="137" spans="1:20">
      <c r="A137" s="4">
        <v>133</v>
      </c>
      <c r="B137" s="17"/>
      <c r="C137" s="18"/>
      <c r="D137" s="18"/>
      <c r="E137" s="19"/>
      <c r="F137" s="18"/>
      <c r="G137" s="19">
        <v>0</v>
      </c>
      <c r="H137" s="19">
        <v>0</v>
      </c>
      <c r="I137" s="54">
        <f t="shared" si="2"/>
        <v>0</v>
      </c>
      <c r="J137" s="18"/>
      <c r="K137" s="18"/>
      <c r="L137" s="18"/>
      <c r="M137" s="18"/>
      <c r="N137" s="18"/>
      <c r="O137" s="18"/>
      <c r="P137" s="24"/>
      <c r="Q137" s="18"/>
      <c r="R137" s="18"/>
      <c r="S137" s="18"/>
      <c r="T137" s="18"/>
    </row>
    <row r="138" spans="1:20">
      <c r="A138" s="4">
        <v>134</v>
      </c>
      <c r="B138" s="17"/>
      <c r="C138" s="18"/>
      <c r="D138" s="18"/>
      <c r="E138" s="19"/>
      <c r="F138" s="18"/>
      <c r="G138" s="19">
        <v>0</v>
      </c>
      <c r="H138" s="19">
        <v>0</v>
      </c>
      <c r="I138" s="54">
        <f t="shared" si="2"/>
        <v>0</v>
      </c>
      <c r="J138" s="18"/>
      <c r="K138" s="18"/>
      <c r="L138" s="18"/>
      <c r="M138" s="18"/>
      <c r="N138" s="18"/>
      <c r="O138" s="18"/>
      <c r="P138" s="24"/>
      <c r="Q138" s="18"/>
      <c r="R138" s="18"/>
      <c r="S138" s="18"/>
      <c r="T138" s="18"/>
    </row>
    <row r="139" spans="1:20">
      <c r="A139" s="4">
        <v>135</v>
      </c>
      <c r="B139" s="17"/>
      <c r="C139" s="18"/>
      <c r="D139" s="18"/>
      <c r="E139" s="19"/>
      <c r="F139" s="18"/>
      <c r="G139" s="19">
        <v>0</v>
      </c>
      <c r="H139" s="19">
        <v>0</v>
      </c>
      <c r="I139" s="54">
        <f t="shared" si="2"/>
        <v>0</v>
      </c>
      <c r="J139" s="18"/>
      <c r="K139" s="18"/>
      <c r="L139" s="18"/>
      <c r="M139" s="18"/>
      <c r="N139" s="18"/>
      <c r="O139" s="18"/>
      <c r="P139" s="24"/>
      <c r="Q139" s="18"/>
      <c r="R139" s="18"/>
      <c r="S139" s="18"/>
      <c r="T139" s="18"/>
    </row>
    <row r="140" spans="1:20">
      <c r="A140" s="4">
        <v>136</v>
      </c>
      <c r="B140" s="17"/>
      <c r="C140" s="18"/>
      <c r="D140" s="18"/>
      <c r="E140" s="19"/>
      <c r="F140" s="18"/>
      <c r="G140" s="19">
        <v>0</v>
      </c>
      <c r="H140" s="19">
        <v>0</v>
      </c>
      <c r="I140" s="54">
        <f t="shared" si="2"/>
        <v>0</v>
      </c>
      <c r="J140" s="18"/>
      <c r="K140" s="18"/>
      <c r="L140" s="18"/>
      <c r="M140" s="18"/>
      <c r="N140" s="18"/>
      <c r="O140" s="18"/>
      <c r="P140" s="24"/>
      <c r="Q140" s="18"/>
      <c r="R140" s="18"/>
      <c r="S140" s="18"/>
      <c r="T140" s="18"/>
    </row>
    <row r="141" spans="1:20">
      <c r="A141" s="4">
        <v>137</v>
      </c>
      <c r="B141" s="17"/>
      <c r="C141" s="18"/>
      <c r="D141" s="18"/>
      <c r="E141" s="19"/>
      <c r="F141" s="18"/>
      <c r="G141" s="19">
        <v>0</v>
      </c>
      <c r="H141" s="19">
        <v>0</v>
      </c>
      <c r="I141" s="54">
        <f t="shared" si="2"/>
        <v>0</v>
      </c>
      <c r="J141" s="18"/>
      <c r="K141" s="18"/>
      <c r="L141" s="18"/>
      <c r="M141" s="18"/>
      <c r="N141" s="18"/>
      <c r="O141" s="18"/>
      <c r="P141" s="24"/>
      <c r="Q141" s="18"/>
      <c r="R141" s="18"/>
      <c r="S141" s="18"/>
      <c r="T141" s="18"/>
    </row>
    <row r="142" spans="1:20">
      <c r="A142" s="4">
        <v>138</v>
      </c>
      <c r="B142" s="17"/>
      <c r="C142" s="18"/>
      <c r="D142" s="18"/>
      <c r="E142" s="19"/>
      <c r="F142" s="18"/>
      <c r="G142" s="19">
        <v>0</v>
      </c>
      <c r="H142" s="19">
        <v>0</v>
      </c>
      <c r="I142" s="54">
        <f t="shared" si="2"/>
        <v>0</v>
      </c>
      <c r="J142" s="18"/>
      <c r="K142" s="18"/>
      <c r="L142" s="18"/>
      <c r="M142" s="18"/>
      <c r="N142" s="18"/>
      <c r="O142" s="18"/>
      <c r="P142" s="24"/>
      <c r="Q142" s="18"/>
      <c r="R142" s="18"/>
      <c r="S142" s="18"/>
      <c r="T142" s="18"/>
    </row>
    <row r="143" spans="1:20">
      <c r="A143" s="4">
        <v>139</v>
      </c>
      <c r="B143" s="17"/>
      <c r="C143" s="18"/>
      <c r="D143" s="18"/>
      <c r="E143" s="19"/>
      <c r="F143" s="18"/>
      <c r="G143" s="19">
        <v>0</v>
      </c>
      <c r="H143" s="19">
        <v>0</v>
      </c>
      <c r="I143" s="54">
        <f t="shared" si="2"/>
        <v>0</v>
      </c>
      <c r="J143" s="18"/>
      <c r="K143" s="18"/>
      <c r="L143" s="18"/>
      <c r="M143" s="18"/>
      <c r="N143" s="18"/>
      <c r="O143" s="18"/>
      <c r="P143" s="24"/>
      <c r="Q143" s="18"/>
      <c r="R143" s="18"/>
      <c r="S143" s="18"/>
      <c r="T143" s="18"/>
    </row>
    <row r="144" spans="1:20">
      <c r="A144" s="4">
        <v>140</v>
      </c>
      <c r="B144" s="17"/>
      <c r="C144" s="18"/>
      <c r="D144" s="18"/>
      <c r="E144" s="19"/>
      <c r="F144" s="18"/>
      <c r="G144" s="19">
        <v>0</v>
      </c>
      <c r="H144" s="19">
        <v>0</v>
      </c>
      <c r="I144" s="54">
        <f t="shared" si="2"/>
        <v>0</v>
      </c>
      <c r="J144" s="18"/>
      <c r="K144" s="18"/>
      <c r="L144" s="18"/>
      <c r="M144" s="18"/>
      <c r="N144" s="18"/>
      <c r="O144" s="18"/>
      <c r="P144" s="24"/>
      <c r="Q144" s="18"/>
      <c r="R144" s="18"/>
      <c r="S144" s="18"/>
      <c r="T144" s="18"/>
    </row>
    <row r="145" spans="1:20">
      <c r="A145" s="4">
        <v>141</v>
      </c>
      <c r="B145" s="17"/>
      <c r="C145" s="18"/>
      <c r="D145" s="18"/>
      <c r="E145" s="19"/>
      <c r="F145" s="18"/>
      <c r="G145" s="19">
        <v>0</v>
      </c>
      <c r="H145" s="19">
        <v>0</v>
      </c>
      <c r="I145" s="54">
        <f t="shared" si="2"/>
        <v>0</v>
      </c>
      <c r="J145" s="18"/>
      <c r="K145" s="18"/>
      <c r="L145" s="18"/>
      <c r="M145" s="18"/>
      <c r="N145" s="18"/>
      <c r="O145" s="18"/>
      <c r="P145" s="24"/>
      <c r="Q145" s="18"/>
      <c r="R145" s="18"/>
      <c r="S145" s="18"/>
      <c r="T145" s="18"/>
    </row>
    <row r="146" spans="1:20">
      <c r="A146" s="4">
        <v>142</v>
      </c>
      <c r="B146" s="17"/>
      <c r="C146" s="18"/>
      <c r="D146" s="18"/>
      <c r="E146" s="19"/>
      <c r="F146" s="18"/>
      <c r="G146" s="19">
        <v>0</v>
      </c>
      <c r="H146" s="19">
        <v>0</v>
      </c>
      <c r="I146" s="54">
        <f t="shared" si="2"/>
        <v>0</v>
      </c>
      <c r="J146" s="18"/>
      <c r="K146" s="18"/>
      <c r="L146" s="18"/>
      <c r="M146" s="18"/>
      <c r="N146" s="18"/>
      <c r="O146" s="18"/>
      <c r="P146" s="24"/>
      <c r="Q146" s="18"/>
      <c r="R146" s="18"/>
      <c r="S146" s="18"/>
      <c r="T146" s="18"/>
    </row>
    <row r="147" spans="1:20">
      <c r="A147" s="4">
        <v>143</v>
      </c>
      <c r="B147" s="17"/>
      <c r="C147" s="18"/>
      <c r="D147" s="18"/>
      <c r="E147" s="19"/>
      <c r="F147" s="18"/>
      <c r="G147" s="19">
        <v>0</v>
      </c>
      <c r="H147" s="19">
        <v>0</v>
      </c>
      <c r="I147" s="54">
        <f t="shared" si="2"/>
        <v>0</v>
      </c>
      <c r="J147" s="18"/>
      <c r="K147" s="18"/>
      <c r="L147" s="18"/>
      <c r="M147" s="18"/>
      <c r="N147" s="18"/>
      <c r="O147" s="18"/>
      <c r="P147" s="24"/>
      <c r="Q147" s="18"/>
      <c r="R147" s="18"/>
      <c r="S147" s="18"/>
      <c r="T147" s="18"/>
    </row>
    <row r="148" spans="1:20">
      <c r="A148" s="4">
        <v>144</v>
      </c>
      <c r="B148" s="17"/>
      <c r="C148" s="18"/>
      <c r="D148" s="18"/>
      <c r="E148" s="19"/>
      <c r="F148" s="18"/>
      <c r="G148" s="19">
        <v>0</v>
      </c>
      <c r="H148" s="19">
        <v>0</v>
      </c>
      <c r="I148" s="54">
        <f t="shared" si="2"/>
        <v>0</v>
      </c>
      <c r="J148" s="18"/>
      <c r="K148" s="18"/>
      <c r="L148" s="18"/>
      <c r="M148" s="18"/>
      <c r="N148" s="18"/>
      <c r="O148" s="18"/>
      <c r="P148" s="24"/>
      <c r="Q148" s="18"/>
      <c r="R148" s="18"/>
      <c r="S148" s="18"/>
      <c r="T148" s="18"/>
    </row>
    <row r="149" spans="1:20">
      <c r="A149" s="4">
        <v>145</v>
      </c>
      <c r="B149" s="17"/>
      <c r="C149" s="18"/>
      <c r="D149" s="18"/>
      <c r="E149" s="19"/>
      <c r="F149" s="18"/>
      <c r="G149" s="19">
        <v>0</v>
      </c>
      <c r="H149" s="19">
        <v>0</v>
      </c>
      <c r="I149" s="54">
        <f t="shared" si="2"/>
        <v>0</v>
      </c>
      <c r="J149" s="18"/>
      <c r="K149" s="18"/>
      <c r="L149" s="18"/>
      <c r="M149" s="18"/>
      <c r="N149" s="18"/>
      <c r="O149" s="18"/>
      <c r="P149" s="24"/>
      <c r="Q149" s="18"/>
      <c r="R149" s="18"/>
      <c r="S149" s="18"/>
      <c r="T149" s="18"/>
    </row>
    <row r="150" spans="1:20">
      <c r="A150" s="4">
        <v>146</v>
      </c>
      <c r="B150" s="17"/>
      <c r="C150" s="18"/>
      <c r="D150" s="18"/>
      <c r="E150" s="19"/>
      <c r="F150" s="18"/>
      <c r="G150" s="19">
        <v>0</v>
      </c>
      <c r="H150" s="19">
        <v>0</v>
      </c>
      <c r="I150" s="54">
        <f t="shared" si="2"/>
        <v>0</v>
      </c>
      <c r="J150" s="18"/>
      <c r="K150" s="18"/>
      <c r="L150" s="18"/>
      <c r="M150" s="18"/>
      <c r="N150" s="18"/>
      <c r="O150" s="18"/>
      <c r="P150" s="24"/>
      <c r="Q150" s="18"/>
      <c r="R150" s="18"/>
      <c r="S150" s="18"/>
      <c r="T150" s="18"/>
    </row>
    <row r="151" spans="1:20">
      <c r="A151" s="4">
        <v>147</v>
      </c>
      <c r="B151" s="17"/>
      <c r="C151" s="18"/>
      <c r="D151" s="18"/>
      <c r="E151" s="19"/>
      <c r="F151" s="18"/>
      <c r="G151" s="19">
        <v>0</v>
      </c>
      <c r="H151" s="19">
        <v>0</v>
      </c>
      <c r="I151" s="54">
        <f t="shared" si="2"/>
        <v>0</v>
      </c>
      <c r="J151" s="18"/>
      <c r="K151" s="18"/>
      <c r="L151" s="18"/>
      <c r="M151" s="18"/>
      <c r="N151" s="18"/>
      <c r="O151" s="18"/>
      <c r="P151" s="24"/>
      <c r="Q151" s="18"/>
      <c r="R151" s="18"/>
      <c r="S151" s="18"/>
      <c r="T151" s="18"/>
    </row>
    <row r="152" spans="1:20">
      <c r="A152" s="4">
        <v>148</v>
      </c>
      <c r="B152" s="17"/>
      <c r="C152" s="18"/>
      <c r="D152" s="18"/>
      <c r="E152" s="19"/>
      <c r="F152" s="18"/>
      <c r="G152" s="19">
        <v>0</v>
      </c>
      <c r="H152" s="19">
        <v>0</v>
      </c>
      <c r="I152" s="54">
        <f t="shared" si="2"/>
        <v>0</v>
      </c>
      <c r="J152" s="18"/>
      <c r="K152" s="18"/>
      <c r="L152" s="18"/>
      <c r="M152" s="18"/>
      <c r="N152" s="18"/>
      <c r="O152" s="18"/>
      <c r="P152" s="24"/>
      <c r="Q152" s="18"/>
      <c r="R152" s="18"/>
      <c r="S152" s="18"/>
      <c r="T152" s="18"/>
    </row>
    <row r="153" spans="1:20">
      <c r="A153" s="4">
        <v>149</v>
      </c>
      <c r="B153" s="17"/>
      <c r="C153" s="18"/>
      <c r="D153" s="18"/>
      <c r="E153" s="19"/>
      <c r="F153" s="18"/>
      <c r="G153" s="19">
        <v>0</v>
      </c>
      <c r="H153" s="19">
        <v>0</v>
      </c>
      <c r="I153" s="54">
        <f t="shared" si="2"/>
        <v>0</v>
      </c>
      <c r="J153" s="18"/>
      <c r="K153" s="18"/>
      <c r="L153" s="18"/>
      <c r="M153" s="18"/>
      <c r="N153" s="18"/>
      <c r="O153" s="18"/>
      <c r="P153" s="24"/>
      <c r="Q153" s="18"/>
      <c r="R153" s="18"/>
      <c r="S153" s="18"/>
      <c r="T153" s="18"/>
    </row>
    <row r="154" spans="1:20">
      <c r="A154" s="4">
        <v>150</v>
      </c>
      <c r="B154" s="17"/>
      <c r="C154" s="18"/>
      <c r="D154" s="18"/>
      <c r="E154" s="19"/>
      <c r="F154" s="18"/>
      <c r="G154" s="19">
        <v>0</v>
      </c>
      <c r="H154" s="19">
        <v>0</v>
      </c>
      <c r="I154" s="54">
        <f t="shared" si="2"/>
        <v>0</v>
      </c>
      <c r="J154" s="18"/>
      <c r="K154" s="18"/>
      <c r="L154" s="18"/>
      <c r="M154" s="18"/>
      <c r="N154" s="18"/>
      <c r="O154" s="18"/>
      <c r="P154" s="24"/>
      <c r="Q154" s="18"/>
      <c r="R154" s="18"/>
      <c r="S154" s="18"/>
      <c r="T154" s="18"/>
    </row>
    <row r="155" spans="1:20">
      <c r="A155" s="4">
        <v>151</v>
      </c>
      <c r="B155" s="17"/>
      <c r="C155" s="18"/>
      <c r="D155" s="18"/>
      <c r="E155" s="19"/>
      <c r="F155" s="18"/>
      <c r="G155" s="19">
        <v>0</v>
      </c>
      <c r="H155" s="19">
        <v>0</v>
      </c>
      <c r="I155" s="54">
        <f t="shared" si="2"/>
        <v>0</v>
      </c>
      <c r="J155" s="18"/>
      <c r="K155" s="18"/>
      <c r="L155" s="18"/>
      <c r="M155" s="18"/>
      <c r="N155" s="18"/>
      <c r="O155" s="18"/>
      <c r="P155" s="24"/>
      <c r="Q155" s="18"/>
      <c r="R155" s="18"/>
      <c r="S155" s="18"/>
      <c r="T155" s="18"/>
    </row>
    <row r="156" spans="1:20">
      <c r="A156" s="4">
        <v>152</v>
      </c>
      <c r="B156" s="17"/>
      <c r="C156" s="18"/>
      <c r="D156" s="18"/>
      <c r="E156" s="19"/>
      <c r="F156" s="18"/>
      <c r="G156" s="19">
        <v>0</v>
      </c>
      <c r="H156" s="19">
        <v>0</v>
      </c>
      <c r="I156" s="54">
        <f t="shared" si="2"/>
        <v>0</v>
      </c>
      <c r="J156" s="18"/>
      <c r="K156" s="18"/>
      <c r="L156" s="18"/>
      <c r="M156" s="18"/>
      <c r="N156" s="18"/>
      <c r="O156" s="18"/>
      <c r="P156" s="24"/>
      <c r="Q156" s="18"/>
      <c r="R156" s="18"/>
      <c r="S156" s="18"/>
      <c r="T156" s="18"/>
    </row>
    <row r="157" spans="1:20">
      <c r="A157" s="4">
        <v>153</v>
      </c>
      <c r="B157" s="17"/>
      <c r="C157" s="18"/>
      <c r="D157" s="18"/>
      <c r="E157" s="19"/>
      <c r="F157" s="18"/>
      <c r="G157" s="19">
        <v>0</v>
      </c>
      <c r="H157" s="19">
        <v>0</v>
      </c>
      <c r="I157" s="54">
        <f t="shared" si="2"/>
        <v>0</v>
      </c>
      <c r="J157" s="18"/>
      <c r="K157" s="18"/>
      <c r="L157" s="18"/>
      <c r="M157" s="18"/>
      <c r="N157" s="18"/>
      <c r="O157" s="18"/>
      <c r="P157" s="24"/>
      <c r="Q157" s="18"/>
      <c r="R157" s="18"/>
      <c r="S157" s="18"/>
      <c r="T157" s="18"/>
    </row>
    <row r="158" spans="1:20">
      <c r="A158" s="4">
        <v>154</v>
      </c>
      <c r="B158" s="17"/>
      <c r="C158" s="18"/>
      <c r="D158" s="18"/>
      <c r="E158" s="19"/>
      <c r="F158" s="18"/>
      <c r="G158" s="19">
        <v>0</v>
      </c>
      <c r="H158" s="19">
        <v>0</v>
      </c>
      <c r="I158" s="54">
        <f t="shared" si="2"/>
        <v>0</v>
      </c>
      <c r="J158" s="18"/>
      <c r="K158" s="18"/>
      <c r="L158" s="18"/>
      <c r="M158" s="18"/>
      <c r="N158" s="18"/>
      <c r="O158" s="18"/>
      <c r="P158" s="24"/>
      <c r="Q158" s="18"/>
      <c r="R158" s="18"/>
      <c r="S158" s="18"/>
      <c r="T158" s="18"/>
    </row>
    <row r="159" spans="1:20">
      <c r="A159" s="4">
        <v>155</v>
      </c>
      <c r="B159" s="17"/>
      <c r="C159" s="18"/>
      <c r="D159" s="18"/>
      <c r="E159" s="19"/>
      <c r="F159" s="18"/>
      <c r="G159" s="19">
        <v>0</v>
      </c>
      <c r="H159" s="19">
        <v>0</v>
      </c>
      <c r="I159" s="54">
        <f t="shared" si="2"/>
        <v>0</v>
      </c>
      <c r="J159" s="18"/>
      <c r="K159" s="18"/>
      <c r="L159" s="18"/>
      <c r="M159" s="18"/>
      <c r="N159" s="18"/>
      <c r="O159" s="18"/>
      <c r="P159" s="24"/>
      <c r="Q159" s="18"/>
      <c r="R159" s="18"/>
      <c r="S159" s="18"/>
      <c r="T159" s="18"/>
    </row>
    <row r="160" spans="1:20">
      <c r="A160" s="4">
        <v>156</v>
      </c>
      <c r="B160" s="17"/>
      <c r="C160" s="18"/>
      <c r="D160" s="18"/>
      <c r="E160" s="19"/>
      <c r="F160" s="18"/>
      <c r="G160" s="19">
        <v>0</v>
      </c>
      <c r="H160" s="19">
        <v>0</v>
      </c>
      <c r="I160" s="54">
        <f t="shared" si="2"/>
        <v>0</v>
      </c>
      <c r="J160" s="18"/>
      <c r="K160" s="18"/>
      <c r="L160" s="18"/>
      <c r="M160" s="18"/>
      <c r="N160" s="18"/>
      <c r="O160" s="18"/>
      <c r="P160" s="24"/>
      <c r="Q160" s="18"/>
      <c r="R160" s="18"/>
      <c r="S160" s="18"/>
      <c r="T160" s="18"/>
    </row>
    <row r="161" spans="1:20">
      <c r="A161" s="4">
        <v>157</v>
      </c>
      <c r="B161" s="17"/>
      <c r="C161" s="18"/>
      <c r="D161" s="18"/>
      <c r="E161" s="19"/>
      <c r="F161" s="18"/>
      <c r="G161" s="19">
        <v>0</v>
      </c>
      <c r="H161" s="19">
        <v>0</v>
      </c>
      <c r="I161" s="54">
        <f t="shared" si="2"/>
        <v>0</v>
      </c>
      <c r="J161" s="18"/>
      <c r="K161" s="18"/>
      <c r="L161" s="18"/>
      <c r="M161" s="18"/>
      <c r="N161" s="18"/>
      <c r="O161" s="18"/>
      <c r="P161" s="24"/>
      <c r="Q161" s="18"/>
      <c r="R161" s="18"/>
      <c r="S161" s="18"/>
      <c r="T161" s="18"/>
    </row>
    <row r="162" spans="1:20">
      <c r="A162" s="4">
        <v>158</v>
      </c>
      <c r="B162" s="17"/>
      <c r="C162" s="18"/>
      <c r="D162" s="18"/>
      <c r="E162" s="19"/>
      <c r="F162" s="18"/>
      <c r="G162" s="19">
        <v>0</v>
      </c>
      <c r="H162" s="19">
        <v>0</v>
      </c>
      <c r="I162" s="54">
        <f t="shared" si="2"/>
        <v>0</v>
      </c>
      <c r="J162" s="18"/>
      <c r="K162" s="18"/>
      <c r="L162" s="18"/>
      <c r="M162" s="18"/>
      <c r="N162" s="18"/>
      <c r="O162" s="18"/>
      <c r="P162" s="24"/>
      <c r="Q162" s="18"/>
      <c r="R162" s="18"/>
      <c r="S162" s="18"/>
      <c r="T162" s="18"/>
    </row>
    <row r="163" spans="1:20">
      <c r="A163" s="4">
        <v>159</v>
      </c>
      <c r="B163" s="17"/>
      <c r="C163" s="18"/>
      <c r="D163" s="18"/>
      <c r="E163" s="19"/>
      <c r="F163" s="18"/>
      <c r="G163" s="19">
        <v>0</v>
      </c>
      <c r="H163" s="19">
        <v>0</v>
      </c>
      <c r="I163" s="54">
        <f t="shared" si="2"/>
        <v>0</v>
      </c>
      <c r="J163" s="18"/>
      <c r="K163" s="18"/>
      <c r="L163" s="18"/>
      <c r="M163" s="18"/>
      <c r="N163" s="18"/>
      <c r="O163" s="18"/>
      <c r="P163" s="24"/>
      <c r="Q163" s="18"/>
      <c r="R163" s="18"/>
      <c r="S163" s="18"/>
      <c r="T163" s="18"/>
    </row>
    <row r="164" spans="1:20">
      <c r="A164" s="4">
        <v>160</v>
      </c>
      <c r="B164" s="17"/>
      <c r="C164" s="18"/>
      <c r="D164" s="18"/>
      <c r="E164" s="19"/>
      <c r="F164" s="18"/>
      <c r="G164" s="19">
        <v>0</v>
      </c>
      <c r="H164" s="19">
        <v>0</v>
      </c>
      <c r="I164" s="54">
        <f t="shared" si="2"/>
        <v>0</v>
      </c>
      <c r="J164" s="18"/>
      <c r="K164" s="18"/>
      <c r="L164" s="18"/>
      <c r="M164" s="18"/>
      <c r="N164" s="18"/>
      <c r="O164" s="18"/>
      <c r="P164" s="24"/>
      <c r="Q164" s="18"/>
      <c r="R164" s="18"/>
      <c r="S164" s="18"/>
      <c r="T164" s="18"/>
    </row>
    <row r="165" spans="1:20">
      <c r="A165" s="21" t="s">
        <v>11</v>
      </c>
      <c r="B165" s="38"/>
      <c r="C165" s="21">
        <f>COUNTIFS(C5:C164,"*")</f>
        <v>57</v>
      </c>
      <c r="D165" s="21"/>
      <c r="E165" s="13"/>
      <c r="F165" s="21"/>
      <c r="G165" s="55">
        <f>SUM(G5:G164)</f>
        <v>2557</v>
      </c>
      <c r="H165" s="55">
        <f>SUM(H5:H164)</f>
        <v>2787</v>
      </c>
      <c r="I165" s="55">
        <f>SUM(I5:I164)</f>
        <v>5344</v>
      </c>
      <c r="J165" s="21"/>
      <c r="K165" s="21"/>
      <c r="L165" s="21"/>
      <c r="M165" s="21"/>
      <c r="N165" s="21"/>
      <c r="O165" s="21"/>
      <c r="P165" s="14"/>
      <c r="Q165" s="21"/>
      <c r="R165" s="21"/>
      <c r="S165" s="21"/>
      <c r="T165" s="12"/>
    </row>
    <row r="166" spans="1:20">
      <c r="A166" s="43" t="s">
        <v>62</v>
      </c>
      <c r="B166" s="10">
        <f>COUNTIF(B$5:B$164,"Team 1")</f>
        <v>24</v>
      </c>
      <c r="C166" s="43" t="s">
        <v>25</v>
      </c>
      <c r="D166" s="10">
        <f>COUNTIF(D5:D164,"Anganwadi")</f>
        <v>30</v>
      </c>
    </row>
    <row r="167" spans="1:20">
      <c r="A167" s="43" t="s">
        <v>63</v>
      </c>
      <c r="B167" s="10">
        <f>COUNTIF(B$6:B$164,"Team 2")</f>
        <v>33</v>
      </c>
      <c r="C167" s="43" t="s">
        <v>23</v>
      </c>
      <c r="D167" s="10">
        <f>COUNTIF(D5:D164,"School")</f>
        <v>27</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78" sqref="C78"/>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50" t="s">
        <v>70</v>
      </c>
      <c r="B1" s="150"/>
      <c r="C1" s="150"/>
      <c r="D1" s="51"/>
      <c r="E1" s="51"/>
      <c r="F1" s="51"/>
      <c r="G1" s="51"/>
      <c r="H1" s="51"/>
      <c r="I1" s="51"/>
      <c r="J1" s="51"/>
      <c r="K1" s="51"/>
      <c r="L1" s="51"/>
      <c r="M1" s="152"/>
      <c r="N1" s="152"/>
      <c r="O1" s="152"/>
      <c r="P1" s="152"/>
      <c r="Q1" s="152"/>
      <c r="R1" s="152"/>
      <c r="S1" s="152"/>
      <c r="T1" s="152"/>
    </row>
    <row r="2" spans="1:20">
      <c r="A2" s="144" t="s">
        <v>59</v>
      </c>
      <c r="B2" s="145"/>
      <c r="C2" s="145"/>
      <c r="D2" s="25">
        <v>43647</v>
      </c>
      <c r="E2" s="22"/>
      <c r="F2" s="22"/>
      <c r="G2" s="22"/>
      <c r="H2" s="22"/>
      <c r="I2" s="22"/>
      <c r="J2" s="22"/>
      <c r="K2" s="22"/>
      <c r="L2" s="22"/>
      <c r="M2" s="22"/>
      <c r="N2" s="22"/>
      <c r="O2" s="22"/>
      <c r="P2" s="22"/>
      <c r="Q2" s="22"/>
      <c r="R2" s="22"/>
      <c r="S2" s="22"/>
    </row>
    <row r="3" spans="1:20" ht="24" customHeight="1">
      <c r="A3" s="146" t="s">
        <v>14</v>
      </c>
      <c r="B3" s="142" t="s">
        <v>61</v>
      </c>
      <c r="C3" s="147" t="s">
        <v>7</v>
      </c>
      <c r="D3" s="147" t="s">
        <v>55</v>
      </c>
      <c r="E3" s="147" t="s">
        <v>16</v>
      </c>
      <c r="F3" s="148" t="s">
        <v>17</v>
      </c>
      <c r="G3" s="147" t="s">
        <v>8</v>
      </c>
      <c r="H3" s="147"/>
      <c r="I3" s="147"/>
      <c r="J3" s="147" t="s">
        <v>31</v>
      </c>
      <c r="K3" s="142" t="s">
        <v>33</v>
      </c>
      <c r="L3" s="142" t="s">
        <v>50</v>
      </c>
      <c r="M3" s="142" t="s">
        <v>51</v>
      </c>
      <c r="N3" s="142" t="s">
        <v>34</v>
      </c>
      <c r="O3" s="142" t="s">
        <v>35</v>
      </c>
      <c r="P3" s="146" t="s">
        <v>54</v>
      </c>
      <c r="Q3" s="147" t="s">
        <v>52</v>
      </c>
      <c r="R3" s="147" t="s">
        <v>32</v>
      </c>
      <c r="S3" s="147" t="s">
        <v>53</v>
      </c>
      <c r="T3" s="147" t="s">
        <v>13</v>
      </c>
    </row>
    <row r="4" spans="1:20" ht="25.5" customHeight="1">
      <c r="A4" s="146"/>
      <c r="B4" s="149"/>
      <c r="C4" s="147"/>
      <c r="D4" s="147"/>
      <c r="E4" s="147"/>
      <c r="F4" s="148"/>
      <c r="G4" s="23" t="s">
        <v>9</v>
      </c>
      <c r="H4" s="23" t="s">
        <v>10</v>
      </c>
      <c r="I4" s="23" t="s">
        <v>11</v>
      </c>
      <c r="J4" s="147"/>
      <c r="K4" s="143"/>
      <c r="L4" s="143"/>
      <c r="M4" s="143"/>
      <c r="N4" s="143"/>
      <c r="O4" s="143"/>
      <c r="P4" s="146"/>
      <c r="Q4" s="146"/>
      <c r="R4" s="147"/>
      <c r="S4" s="147"/>
      <c r="T4" s="147"/>
    </row>
    <row r="5" spans="1:20">
      <c r="A5" s="4">
        <v>1</v>
      </c>
      <c r="B5" s="60" t="s">
        <v>62</v>
      </c>
      <c r="C5" s="60" t="s">
        <v>514</v>
      </c>
      <c r="D5" s="60" t="s">
        <v>25</v>
      </c>
      <c r="E5" s="61">
        <v>130615</v>
      </c>
      <c r="F5" s="60" t="s">
        <v>25</v>
      </c>
      <c r="G5" s="60">
        <v>45</v>
      </c>
      <c r="H5" s="60">
        <v>26</v>
      </c>
      <c r="I5" s="54">
        <f>SUM(G5:H5)</f>
        <v>71</v>
      </c>
      <c r="J5" s="62">
        <v>9401315970</v>
      </c>
      <c r="K5" s="18" t="s">
        <v>497</v>
      </c>
      <c r="L5" s="18" t="s">
        <v>867</v>
      </c>
      <c r="M5" s="18">
        <v>8638336987</v>
      </c>
      <c r="N5" s="74" t="s">
        <v>751</v>
      </c>
      <c r="O5" s="75" t="s">
        <v>752</v>
      </c>
      <c r="P5" s="63" t="s">
        <v>556</v>
      </c>
      <c r="Q5" s="18" t="s">
        <v>205</v>
      </c>
      <c r="R5" s="18"/>
      <c r="S5" s="18" t="s">
        <v>91</v>
      </c>
      <c r="T5" s="18"/>
    </row>
    <row r="6" spans="1:20">
      <c r="A6" s="4">
        <v>2</v>
      </c>
      <c r="B6" s="60" t="s">
        <v>62</v>
      </c>
      <c r="C6" s="60" t="s">
        <v>515</v>
      </c>
      <c r="D6" s="60" t="s">
        <v>25</v>
      </c>
      <c r="E6" s="69">
        <v>191023</v>
      </c>
      <c r="F6" s="60" t="s">
        <v>25</v>
      </c>
      <c r="G6" s="60">
        <v>49</v>
      </c>
      <c r="H6" s="60">
        <v>41</v>
      </c>
      <c r="I6" s="54">
        <f t="shared" ref="I6:I69" si="0">SUM(G6:H6)</f>
        <v>90</v>
      </c>
      <c r="J6" s="62">
        <v>8134952166</v>
      </c>
      <c r="K6" s="18" t="s">
        <v>419</v>
      </c>
      <c r="L6" s="18" t="s">
        <v>756</v>
      </c>
      <c r="M6" s="18">
        <v>8486434164</v>
      </c>
      <c r="N6" s="74" t="s">
        <v>753</v>
      </c>
      <c r="O6" s="77" t="s">
        <v>754</v>
      </c>
      <c r="P6" s="63" t="s">
        <v>556</v>
      </c>
      <c r="Q6" s="18" t="s">
        <v>205</v>
      </c>
      <c r="R6" s="18"/>
      <c r="S6" s="18" t="s">
        <v>91</v>
      </c>
      <c r="T6" s="18"/>
    </row>
    <row r="7" spans="1:20">
      <c r="A7" s="4">
        <v>3</v>
      </c>
      <c r="B7" s="60" t="s">
        <v>62</v>
      </c>
      <c r="C7" s="60" t="s">
        <v>516</v>
      </c>
      <c r="D7" s="60" t="s">
        <v>25</v>
      </c>
      <c r="E7" s="61">
        <v>130114</v>
      </c>
      <c r="F7" s="60" t="s">
        <v>25</v>
      </c>
      <c r="G7" s="60">
        <v>39</v>
      </c>
      <c r="H7" s="60">
        <v>51</v>
      </c>
      <c r="I7" s="54">
        <f t="shared" si="0"/>
        <v>90</v>
      </c>
      <c r="J7" s="62">
        <v>9957473391</v>
      </c>
      <c r="K7" s="18" t="s">
        <v>559</v>
      </c>
      <c r="L7" s="18" t="s">
        <v>756</v>
      </c>
      <c r="M7" s="18">
        <v>8486434165</v>
      </c>
      <c r="N7" s="72" t="s">
        <v>710</v>
      </c>
      <c r="O7" s="73" t="s">
        <v>711</v>
      </c>
      <c r="P7" s="63" t="s">
        <v>557</v>
      </c>
      <c r="Q7" s="18" t="s">
        <v>211</v>
      </c>
      <c r="R7" s="18"/>
      <c r="S7" s="18" t="s">
        <v>91</v>
      </c>
      <c r="T7" s="18"/>
    </row>
    <row r="8" spans="1:20">
      <c r="A8" s="4">
        <v>4</v>
      </c>
      <c r="B8" s="60" t="s">
        <v>62</v>
      </c>
      <c r="C8" s="60" t="s">
        <v>517</v>
      </c>
      <c r="D8" s="60" t="s">
        <v>25</v>
      </c>
      <c r="E8" s="61">
        <v>191030</v>
      </c>
      <c r="F8" s="60" t="s">
        <v>25</v>
      </c>
      <c r="G8" s="60">
        <v>41</v>
      </c>
      <c r="H8" s="60">
        <v>49</v>
      </c>
      <c r="I8" s="54">
        <f t="shared" si="0"/>
        <v>90</v>
      </c>
      <c r="J8" s="62">
        <v>9085885340</v>
      </c>
      <c r="K8" s="18" t="s">
        <v>178</v>
      </c>
      <c r="L8" s="18"/>
      <c r="M8" s="18"/>
      <c r="N8" s="74" t="s">
        <v>712</v>
      </c>
      <c r="O8" s="75" t="s">
        <v>713</v>
      </c>
      <c r="P8" s="63" t="s">
        <v>557</v>
      </c>
      <c r="Q8" s="18" t="s">
        <v>211</v>
      </c>
      <c r="R8" s="18"/>
      <c r="S8" s="18" t="s">
        <v>91</v>
      </c>
      <c r="T8" s="18"/>
    </row>
    <row r="9" spans="1:20">
      <c r="A9" s="4">
        <v>5</v>
      </c>
      <c r="B9" s="60" t="s">
        <v>62</v>
      </c>
      <c r="C9" s="60" t="s">
        <v>518</v>
      </c>
      <c r="D9" s="60" t="s">
        <v>25</v>
      </c>
      <c r="E9" s="61">
        <v>191026</v>
      </c>
      <c r="F9" s="60" t="s">
        <v>25</v>
      </c>
      <c r="G9" s="60">
        <v>41</v>
      </c>
      <c r="H9" s="60">
        <v>41</v>
      </c>
      <c r="I9" s="54">
        <f t="shared" si="0"/>
        <v>82</v>
      </c>
      <c r="J9" s="62">
        <v>9957805218</v>
      </c>
      <c r="K9" s="18" t="s">
        <v>559</v>
      </c>
      <c r="L9" s="18"/>
      <c r="M9" s="18"/>
      <c r="N9" s="74" t="s">
        <v>714</v>
      </c>
      <c r="O9" s="75" t="s">
        <v>715</v>
      </c>
      <c r="P9" s="63" t="s">
        <v>558</v>
      </c>
      <c r="Q9" s="18" t="s">
        <v>214</v>
      </c>
      <c r="R9" s="18"/>
      <c r="S9" s="18" t="s">
        <v>91</v>
      </c>
      <c r="T9" s="18"/>
    </row>
    <row r="10" spans="1:20">
      <c r="A10" s="4">
        <v>6</v>
      </c>
      <c r="B10" s="60" t="s">
        <v>62</v>
      </c>
      <c r="C10" s="60" t="s">
        <v>519</v>
      </c>
      <c r="D10" s="60" t="s">
        <v>25</v>
      </c>
      <c r="E10" s="61">
        <v>130113</v>
      </c>
      <c r="F10" s="60" t="s">
        <v>25</v>
      </c>
      <c r="G10" s="60">
        <v>41</v>
      </c>
      <c r="H10" s="60">
        <v>41</v>
      </c>
      <c r="I10" s="54">
        <f t="shared" si="0"/>
        <v>82</v>
      </c>
      <c r="J10" s="62">
        <v>3811554599</v>
      </c>
      <c r="K10" s="18" t="s">
        <v>559</v>
      </c>
      <c r="L10" s="18"/>
      <c r="M10" s="18"/>
      <c r="N10" s="74" t="s">
        <v>716</v>
      </c>
      <c r="O10" s="75" t="s">
        <v>717</v>
      </c>
      <c r="P10" s="63" t="s">
        <v>560</v>
      </c>
      <c r="Q10" s="18" t="s">
        <v>216</v>
      </c>
      <c r="R10" s="18"/>
      <c r="S10" s="18" t="s">
        <v>91</v>
      </c>
      <c r="T10" s="18"/>
    </row>
    <row r="11" spans="1:20">
      <c r="A11" s="4">
        <v>7</v>
      </c>
      <c r="B11" s="60" t="s">
        <v>62</v>
      </c>
      <c r="C11" s="60" t="s">
        <v>433</v>
      </c>
      <c r="D11" s="60" t="s">
        <v>25</v>
      </c>
      <c r="E11" s="61">
        <v>190919</v>
      </c>
      <c r="F11" s="60" t="s">
        <v>25</v>
      </c>
      <c r="G11" s="60">
        <v>41</v>
      </c>
      <c r="H11" s="60">
        <v>33</v>
      </c>
      <c r="I11" s="54">
        <f t="shared" si="0"/>
        <v>74</v>
      </c>
      <c r="J11" s="62">
        <v>9508717156</v>
      </c>
      <c r="K11" s="18" t="s">
        <v>178</v>
      </c>
      <c r="L11" s="18"/>
      <c r="M11" s="18"/>
      <c r="N11" s="74" t="s">
        <v>718</v>
      </c>
      <c r="O11" s="75" t="s">
        <v>719</v>
      </c>
      <c r="P11" s="63" t="s">
        <v>561</v>
      </c>
      <c r="Q11" s="18" t="s">
        <v>219</v>
      </c>
      <c r="R11" s="18"/>
      <c r="S11" s="18" t="s">
        <v>91</v>
      </c>
      <c r="T11" s="18"/>
    </row>
    <row r="12" spans="1:20">
      <c r="A12" s="4">
        <v>8</v>
      </c>
      <c r="B12" s="60" t="s">
        <v>62</v>
      </c>
      <c r="C12" s="60" t="s">
        <v>520</v>
      </c>
      <c r="D12" s="60" t="s">
        <v>25</v>
      </c>
      <c r="E12" s="61">
        <v>190915</v>
      </c>
      <c r="F12" s="60" t="s">
        <v>25</v>
      </c>
      <c r="G12" s="60">
        <v>45</v>
      </c>
      <c r="H12" s="60">
        <v>26</v>
      </c>
      <c r="I12" s="54">
        <f t="shared" si="0"/>
        <v>71</v>
      </c>
      <c r="J12" s="62">
        <v>9085056394</v>
      </c>
      <c r="K12" s="18" t="s">
        <v>263</v>
      </c>
      <c r="L12" s="18"/>
      <c r="M12" s="18"/>
      <c r="N12" s="74" t="s">
        <v>718</v>
      </c>
      <c r="O12" s="75" t="s">
        <v>720</v>
      </c>
      <c r="P12" s="63" t="s">
        <v>561</v>
      </c>
      <c r="Q12" s="18" t="s">
        <v>219</v>
      </c>
      <c r="R12" s="18"/>
      <c r="S12" s="18" t="s">
        <v>91</v>
      </c>
      <c r="T12" s="18"/>
    </row>
    <row r="13" spans="1:20">
      <c r="A13" s="4">
        <v>9</v>
      </c>
      <c r="B13" s="60" t="s">
        <v>62</v>
      </c>
      <c r="C13" s="60" t="s">
        <v>220</v>
      </c>
      <c r="D13" s="60" t="s">
        <v>25</v>
      </c>
      <c r="E13" s="61">
        <v>190918</v>
      </c>
      <c r="F13" s="60" t="s">
        <v>25</v>
      </c>
      <c r="G13" s="60">
        <v>33</v>
      </c>
      <c r="H13" s="60">
        <v>41</v>
      </c>
      <c r="I13" s="54">
        <f t="shared" si="0"/>
        <v>74</v>
      </c>
      <c r="J13" s="62">
        <v>9957958682</v>
      </c>
      <c r="K13" s="18" t="s">
        <v>178</v>
      </c>
      <c r="L13" s="18"/>
      <c r="M13" s="18"/>
      <c r="N13" s="74" t="s">
        <v>721</v>
      </c>
      <c r="O13" s="75" t="s">
        <v>722</v>
      </c>
      <c r="P13" s="63" t="s">
        <v>562</v>
      </c>
      <c r="Q13" s="18" t="s">
        <v>237</v>
      </c>
      <c r="R13" s="18"/>
      <c r="S13" s="18" t="s">
        <v>91</v>
      </c>
      <c r="T13" s="18"/>
    </row>
    <row r="14" spans="1:20" ht="27">
      <c r="A14" s="4">
        <v>10</v>
      </c>
      <c r="B14" s="60" t="s">
        <v>62</v>
      </c>
      <c r="C14" s="60" t="s">
        <v>521</v>
      </c>
      <c r="D14" s="60" t="s">
        <v>25</v>
      </c>
      <c r="E14" s="61">
        <v>130804</v>
      </c>
      <c r="F14" s="60" t="s">
        <v>25</v>
      </c>
      <c r="G14" s="60">
        <v>26</v>
      </c>
      <c r="H14" s="60">
        <v>45</v>
      </c>
      <c r="I14" s="54">
        <f t="shared" si="0"/>
        <v>71</v>
      </c>
      <c r="J14" s="62">
        <v>8011955226</v>
      </c>
      <c r="K14" s="18" t="s">
        <v>263</v>
      </c>
      <c r="L14" s="18"/>
      <c r="M14" s="18"/>
      <c r="N14" s="72" t="s">
        <v>723</v>
      </c>
      <c r="O14" s="76" t="s">
        <v>724</v>
      </c>
      <c r="P14" s="63" t="s">
        <v>563</v>
      </c>
      <c r="Q14" s="18" t="s">
        <v>205</v>
      </c>
      <c r="R14" s="18"/>
      <c r="S14" s="18" t="s">
        <v>91</v>
      </c>
      <c r="T14" s="18"/>
    </row>
    <row r="15" spans="1:20" ht="27">
      <c r="A15" s="4">
        <v>11</v>
      </c>
      <c r="B15" s="60" t="s">
        <v>62</v>
      </c>
      <c r="C15" s="60" t="s">
        <v>522</v>
      </c>
      <c r="D15" s="60" t="s">
        <v>25</v>
      </c>
      <c r="E15" s="61">
        <v>191010</v>
      </c>
      <c r="F15" s="60" t="s">
        <v>25</v>
      </c>
      <c r="G15" s="60">
        <v>39</v>
      </c>
      <c r="H15" s="60">
        <v>51</v>
      </c>
      <c r="I15" s="54">
        <f t="shared" si="0"/>
        <v>90</v>
      </c>
      <c r="J15" s="62">
        <v>8011753346</v>
      </c>
      <c r="K15" s="18" t="s">
        <v>862</v>
      </c>
      <c r="L15" s="18"/>
      <c r="M15" s="18"/>
      <c r="N15" s="72" t="s">
        <v>725</v>
      </c>
      <c r="O15" s="77" t="s">
        <v>726</v>
      </c>
      <c r="P15" s="63" t="s">
        <v>564</v>
      </c>
      <c r="Q15" s="18" t="s">
        <v>211</v>
      </c>
      <c r="R15" s="18"/>
      <c r="S15" s="18" t="s">
        <v>91</v>
      </c>
      <c r="T15" s="18"/>
    </row>
    <row r="16" spans="1:20" ht="27">
      <c r="A16" s="4">
        <v>12</v>
      </c>
      <c r="B16" s="60" t="s">
        <v>62</v>
      </c>
      <c r="C16" s="60" t="s">
        <v>523</v>
      </c>
      <c r="D16" s="60" t="s">
        <v>25</v>
      </c>
      <c r="E16" s="61">
        <v>191031</v>
      </c>
      <c r="F16" s="60" t="s">
        <v>25</v>
      </c>
      <c r="G16" s="60">
        <v>41</v>
      </c>
      <c r="H16" s="60">
        <v>41</v>
      </c>
      <c r="I16" s="54">
        <f t="shared" si="0"/>
        <v>82</v>
      </c>
      <c r="J16" s="62">
        <v>9085046223</v>
      </c>
      <c r="K16" s="18" t="s">
        <v>862</v>
      </c>
      <c r="L16" s="18"/>
      <c r="M16" s="18"/>
      <c r="N16" s="72" t="s">
        <v>727</v>
      </c>
      <c r="O16" s="77" t="s">
        <v>728</v>
      </c>
      <c r="P16" s="63" t="s">
        <v>565</v>
      </c>
      <c r="Q16" s="18" t="s">
        <v>214</v>
      </c>
      <c r="R16" s="18"/>
      <c r="S16" s="18" t="s">
        <v>91</v>
      </c>
      <c r="T16" s="18"/>
    </row>
    <row r="17" spans="1:20" ht="27">
      <c r="A17" s="4">
        <v>13</v>
      </c>
      <c r="B17" s="60" t="s">
        <v>62</v>
      </c>
      <c r="C17" s="60" t="s">
        <v>524</v>
      </c>
      <c r="D17" s="60" t="s">
        <v>25</v>
      </c>
      <c r="E17" s="61">
        <v>130621</v>
      </c>
      <c r="F17" s="60" t="s">
        <v>25</v>
      </c>
      <c r="G17" s="60">
        <v>51</v>
      </c>
      <c r="H17" s="60">
        <v>51</v>
      </c>
      <c r="I17" s="54">
        <f t="shared" si="0"/>
        <v>102</v>
      </c>
      <c r="J17" s="62">
        <v>7896464229</v>
      </c>
      <c r="K17" s="18" t="s">
        <v>862</v>
      </c>
      <c r="L17" s="18"/>
      <c r="M17" s="18"/>
      <c r="N17" s="72" t="s">
        <v>729</v>
      </c>
      <c r="O17" s="78" t="s">
        <v>730</v>
      </c>
      <c r="P17" s="63" t="s">
        <v>565</v>
      </c>
      <c r="Q17" s="18" t="s">
        <v>214</v>
      </c>
      <c r="R17" s="18"/>
      <c r="S17" s="18" t="s">
        <v>91</v>
      </c>
      <c r="T17" s="18"/>
    </row>
    <row r="18" spans="1:20" ht="27">
      <c r="A18" s="4">
        <v>14</v>
      </c>
      <c r="B18" s="60" t="s">
        <v>62</v>
      </c>
      <c r="C18" s="60" t="s">
        <v>525</v>
      </c>
      <c r="D18" s="60" t="s">
        <v>25</v>
      </c>
      <c r="E18" s="71">
        <v>130104</v>
      </c>
      <c r="F18" s="60" t="s">
        <v>25</v>
      </c>
      <c r="G18" s="60">
        <v>49</v>
      </c>
      <c r="H18" s="60">
        <v>49</v>
      </c>
      <c r="I18" s="54">
        <f t="shared" si="0"/>
        <v>98</v>
      </c>
      <c r="J18" s="62">
        <v>7896557431</v>
      </c>
      <c r="K18" s="18" t="s">
        <v>495</v>
      </c>
      <c r="L18" s="18"/>
      <c r="M18" s="18"/>
      <c r="N18" s="72" t="s">
        <v>731</v>
      </c>
      <c r="O18" s="77" t="s">
        <v>732</v>
      </c>
      <c r="P18" s="63" t="s">
        <v>566</v>
      </c>
      <c r="Q18" s="18" t="s">
        <v>216</v>
      </c>
      <c r="R18" s="18"/>
      <c r="S18" s="18" t="s">
        <v>91</v>
      </c>
      <c r="T18" s="18"/>
    </row>
    <row r="19" spans="1:20">
      <c r="A19" s="4">
        <v>15</v>
      </c>
      <c r="B19" s="60" t="s">
        <v>62</v>
      </c>
      <c r="C19" s="60" t="s">
        <v>526</v>
      </c>
      <c r="D19" s="60" t="s">
        <v>25</v>
      </c>
      <c r="E19" s="61">
        <v>130619</v>
      </c>
      <c r="F19" s="60" t="s">
        <v>25</v>
      </c>
      <c r="G19" s="60">
        <v>33</v>
      </c>
      <c r="H19" s="60">
        <v>33</v>
      </c>
      <c r="I19" s="54">
        <f t="shared" si="0"/>
        <v>66</v>
      </c>
      <c r="J19" s="62" t="s">
        <v>130</v>
      </c>
      <c r="K19" s="18" t="s">
        <v>495</v>
      </c>
      <c r="L19" s="18"/>
      <c r="M19" s="18"/>
      <c r="N19" s="74" t="s">
        <v>733</v>
      </c>
      <c r="O19" s="75" t="s">
        <v>734</v>
      </c>
      <c r="P19" s="63" t="s">
        <v>567</v>
      </c>
      <c r="Q19" s="18" t="s">
        <v>219</v>
      </c>
      <c r="R19" s="18"/>
      <c r="S19" s="18" t="s">
        <v>91</v>
      </c>
      <c r="T19" s="18"/>
    </row>
    <row r="20" spans="1:20">
      <c r="A20" s="4">
        <v>16</v>
      </c>
      <c r="B20" s="60" t="s">
        <v>62</v>
      </c>
      <c r="C20" s="60" t="s">
        <v>527</v>
      </c>
      <c r="D20" s="60" t="s">
        <v>25</v>
      </c>
      <c r="E20" s="70">
        <v>130332</v>
      </c>
      <c r="F20" s="60" t="s">
        <v>25</v>
      </c>
      <c r="G20" s="60">
        <v>26</v>
      </c>
      <c r="H20" s="60">
        <v>26</v>
      </c>
      <c r="I20" s="54">
        <f t="shared" si="0"/>
        <v>52</v>
      </c>
      <c r="J20" s="62">
        <v>9435639546</v>
      </c>
      <c r="K20" s="18" t="s">
        <v>133</v>
      </c>
      <c r="L20" s="18"/>
      <c r="M20" s="18"/>
      <c r="N20" s="74" t="s">
        <v>735</v>
      </c>
      <c r="O20" s="75" t="s">
        <v>736</v>
      </c>
      <c r="P20" s="63" t="s">
        <v>568</v>
      </c>
      <c r="Q20" s="18" t="s">
        <v>237</v>
      </c>
      <c r="R20" s="18"/>
      <c r="S20" s="18" t="s">
        <v>91</v>
      </c>
      <c r="T20" s="18"/>
    </row>
    <row r="21" spans="1:20">
      <c r="A21" s="4">
        <v>17</v>
      </c>
      <c r="B21" s="60" t="s">
        <v>62</v>
      </c>
      <c r="C21" s="60" t="s">
        <v>528</v>
      </c>
      <c r="D21" s="60" t="s">
        <v>25</v>
      </c>
      <c r="E21" s="61">
        <v>130516</v>
      </c>
      <c r="F21" s="60" t="s">
        <v>25</v>
      </c>
      <c r="G21" s="60">
        <v>39</v>
      </c>
      <c r="H21" s="60">
        <v>39</v>
      </c>
      <c r="I21" s="54">
        <f t="shared" si="0"/>
        <v>78</v>
      </c>
      <c r="J21" s="62">
        <v>9435931164</v>
      </c>
      <c r="K21" s="18" t="s">
        <v>178</v>
      </c>
      <c r="L21" s="18"/>
      <c r="M21" s="18"/>
      <c r="N21" s="74" t="s">
        <v>737</v>
      </c>
      <c r="O21" s="75" t="s">
        <v>738</v>
      </c>
      <c r="P21" s="63" t="s">
        <v>569</v>
      </c>
      <c r="Q21" s="18" t="s">
        <v>205</v>
      </c>
      <c r="R21" s="18"/>
      <c r="S21" s="18" t="s">
        <v>91</v>
      </c>
      <c r="T21" s="18"/>
    </row>
    <row r="22" spans="1:20">
      <c r="A22" s="4">
        <v>18</v>
      </c>
      <c r="B22" s="60" t="s">
        <v>62</v>
      </c>
      <c r="C22" s="60" t="s">
        <v>529</v>
      </c>
      <c r="D22" s="60" t="s">
        <v>25</v>
      </c>
      <c r="E22" s="61">
        <v>130725</v>
      </c>
      <c r="F22" s="60" t="s">
        <v>25</v>
      </c>
      <c r="G22" s="60">
        <v>41</v>
      </c>
      <c r="H22" s="60">
        <v>49</v>
      </c>
      <c r="I22" s="54">
        <f t="shared" si="0"/>
        <v>90</v>
      </c>
      <c r="J22" s="62">
        <v>8256055905</v>
      </c>
      <c r="K22" s="18" t="s">
        <v>173</v>
      </c>
      <c r="L22" s="18" t="s">
        <v>875</v>
      </c>
      <c r="M22" s="18">
        <v>9401694095</v>
      </c>
      <c r="N22" s="74" t="s">
        <v>739</v>
      </c>
      <c r="O22" s="75" t="s">
        <v>740</v>
      </c>
      <c r="P22" s="63" t="s">
        <v>570</v>
      </c>
      <c r="Q22" s="18" t="s">
        <v>211</v>
      </c>
      <c r="R22" s="18"/>
      <c r="S22" s="18" t="s">
        <v>91</v>
      </c>
      <c r="T22" s="18"/>
    </row>
    <row r="23" spans="1:20">
      <c r="A23" s="4">
        <v>19</v>
      </c>
      <c r="B23" s="60" t="s">
        <v>62</v>
      </c>
      <c r="C23" s="60" t="s">
        <v>264</v>
      </c>
      <c r="D23" s="60" t="s">
        <v>25</v>
      </c>
      <c r="E23" s="61">
        <v>191025</v>
      </c>
      <c r="F23" s="60" t="s">
        <v>25</v>
      </c>
      <c r="G23" s="60">
        <v>45</v>
      </c>
      <c r="H23" s="60">
        <v>61</v>
      </c>
      <c r="I23" s="54">
        <f t="shared" si="0"/>
        <v>106</v>
      </c>
      <c r="J23" s="62">
        <v>8486329979</v>
      </c>
      <c r="K23" s="18" t="s">
        <v>265</v>
      </c>
      <c r="L23" s="18"/>
      <c r="M23" s="18"/>
      <c r="N23" s="74" t="s">
        <v>741</v>
      </c>
      <c r="O23" s="75" t="s">
        <v>742</v>
      </c>
      <c r="P23" s="63" t="s">
        <v>571</v>
      </c>
      <c r="Q23" s="18" t="s">
        <v>214</v>
      </c>
      <c r="R23" s="18"/>
      <c r="S23" s="18" t="s">
        <v>91</v>
      </c>
      <c r="T23" s="18"/>
    </row>
    <row r="24" spans="1:20">
      <c r="A24" s="4">
        <v>20</v>
      </c>
      <c r="B24" s="60" t="s">
        <v>62</v>
      </c>
      <c r="C24" s="60" t="s">
        <v>375</v>
      </c>
      <c r="D24" s="60" t="s">
        <v>25</v>
      </c>
      <c r="E24" s="61"/>
      <c r="F24" s="60" t="s">
        <v>25</v>
      </c>
      <c r="G24" s="60">
        <v>39</v>
      </c>
      <c r="H24" s="60">
        <v>51</v>
      </c>
      <c r="I24" s="54">
        <f t="shared" si="0"/>
        <v>90</v>
      </c>
      <c r="J24" s="18"/>
      <c r="K24" s="18" t="s">
        <v>263</v>
      </c>
      <c r="L24" s="18"/>
      <c r="M24" s="18"/>
      <c r="N24" s="74" t="s">
        <v>743</v>
      </c>
      <c r="O24" s="75" t="s">
        <v>744</v>
      </c>
      <c r="P24" s="63" t="s">
        <v>572</v>
      </c>
      <c r="Q24" s="18" t="s">
        <v>216</v>
      </c>
      <c r="R24" s="18"/>
      <c r="S24" s="18" t="s">
        <v>91</v>
      </c>
      <c r="T24" s="18"/>
    </row>
    <row r="25" spans="1:20">
      <c r="A25" s="4">
        <v>21</v>
      </c>
      <c r="B25" s="60" t="s">
        <v>62</v>
      </c>
      <c r="C25" s="60" t="s">
        <v>376</v>
      </c>
      <c r="D25" s="60" t="s">
        <v>25</v>
      </c>
      <c r="E25" s="61"/>
      <c r="F25" s="60" t="s">
        <v>25</v>
      </c>
      <c r="G25" s="60">
        <v>41</v>
      </c>
      <c r="H25" s="60">
        <v>49</v>
      </c>
      <c r="I25" s="54">
        <f t="shared" si="0"/>
        <v>90</v>
      </c>
      <c r="J25" s="18"/>
      <c r="K25" s="18" t="s">
        <v>263</v>
      </c>
      <c r="L25" s="18"/>
      <c r="M25" s="18"/>
      <c r="N25" s="74" t="s">
        <v>745</v>
      </c>
      <c r="O25" s="75" t="s">
        <v>746</v>
      </c>
      <c r="P25" s="63" t="s">
        <v>573</v>
      </c>
      <c r="Q25" s="18" t="s">
        <v>219</v>
      </c>
      <c r="R25" s="18"/>
      <c r="S25" s="18" t="s">
        <v>91</v>
      </c>
      <c r="T25" s="18"/>
    </row>
    <row r="26" spans="1:20">
      <c r="A26" s="4">
        <v>22</v>
      </c>
      <c r="B26" s="60" t="s">
        <v>62</v>
      </c>
      <c r="C26" s="60" t="s">
        <v>377</v>
      </c>
      <c r="D26" s="60" t="s">
        <v>25</v>
      </c>
      <c r="E26" s="61"/>
      <c r="F26" s="60" t="s">
        <v>25</v>
      </c>
      <c r="G26" s="60">
        <v>41</v>
      </c>
      <c r="H26" s="60">
        <v>33</v>
      </c>
      <c r="I26" s="54">
        <f t="shared" si="0"/>
        <v>74</v>
      </c>
      <c r="J26" s="18"/>
      <c r="K26" s="18" t="s">
        <v>263</v>
      </c>
      <c r="L26" s="18"/>
      <c r="M26" s="18"/>
      <c r="N26" s="74" t="s">
        <v>751</v>
      </c>
      <c r="O26" s="75" t="s">
        <v>752</v>
      </c>
      <c r="P26" s="63" t="s">
        <v>574</v>
      </c>
      <c r="Q26" s="18" t="s">
        <v>237</v>
      </c>
      <c r="R26" s="18"/>
      <c r="S26" s="18" t="s">
        <v>91</v>
      </c>
      <c r="T26" s="18"/>
    </row>
    <row r="27" spans="1:20">
      <c r="A27" s="4">
        <v>23</v>
      </c>
      <c r="B27" s="60" t="s">
        <v>62</v>
      </c>
      <c r="C27" s="60" t="s">
        <v>378</v>
      </c>
      <c r="D27" s="60" t="s">
        <v>25</v>
      </c>
      <c r="E27" s="61"/>
      <c r="F27" s="60" t="s">
        <v>25</v>
      </c>
      <c r="G27" s="60">
        <v>45</v>
      </c>
      <c r="H27" s="60">
        <v>26</v>
      </c>
      <c r="I27" s="54">
        <f t="shared" si="0"/>
        <v>71</v>
      </c>
      <c r="J27" s="18"/>
      <c r="K27" s="18" t="s">
        <v>416</v>
      </c>
      <c r="L27" s="18" t="s">
        <v>868</v>
      </c>
      <c r="M27" s="18">
        <v>9401451393</v>
      </c>
      <c r="N27" s="74" t="s">
        <v>753</v>
      </c>
      <c r="O27" s="77" t="s">
        <v>754</v>
      </c>
      <c r="P27" s="63" t="s">
        <v>575</v>
      </c>
      <c r="Q27" s="18" t="s">
        <v>205</v>
      </c>
      <c r="R27" s="18"/>
      <c r="S27" s="18" t="s">
        <v>91</v>
      </c>
      <c r="T27" s="18"/>
    </row>
    <row r="28" spans="1:20">
      <c r="A28" s="4">
        <v>24</v>
      </c>
      <c r="B28" s="60" t="s">
        <v>62</v>
      </c>
      <c r="C28" s="60" t="s">
        <v>379</v>
      </c>
      <c r="D28" s="60" t="s">
        <v>25</v>
      </c>
      <c r="E28" s="61"/>
      <c r="F28" s="60" t="s">
        <v>25</v>
      </c>
      <c r="G28" s="60">
        <v>51</v>
      </c>
      <c r="H28" s="60">
        <v>39</v>
      </c>
      <c r="I28" s="54">
        <f t="shared" si="0"/>
        <v>90</v>
      </c>
      <c r="J28" s="18"/>
      <c r="K28" s="18" t="s">
        <v>416</v>
      </c>
      <c r="L28" s="18" t="s">
        <v>868</v>
      </c>
      <c r="M28" s="18">
        <v>9401451393</v>
      </c>
      <c r="N28" s="72" t="s">
        <v>710</v>
      </c>
      <c r="O28" s="73" t="s">
        <v>711</v>
      </c>
      <c r="P28" s="63" t="s">
        <v>576</v>
      </c>
      <c r="Q28" s="18" t="s">
        <v>211</v>
      </c>
      <c r="R28" s="18"/>
      <c r="S28" s="18" t="s">
        <v>91</v>
      </c>
      <c r="T28" s="18"/>
    </row>
    <row r="29" spans="1:20" ht="33">
      <c r="A29" s="4">
        <v>25</v>
      </c>
      <c r="B29" s="60" t="s">
        <v>62</v>
      </c>
      <c r="C29" s="60" t="s">
        <v>380</v>
      </c>
      <c r="D29" s="60" t="s">
        <v>25</v>
      </c>
      <c r="E29" s="61"/>
      <c r="F29" s="60" t="s">
        <v>25</v>
      </c>
      <c r="G29" s="60">
        <v>34</v>
      </c>
      <c r="H29" s="60">
        <v>41</v>
      </c>
      <c r="I29" s="54">
        <f t="shared" si="0"/>
        <v>75</v>
      </c>
      <c r="J29" s="18"/>
      <c r="K29" s="18" t="s">
        <v>426</v>
      </c>
      <c r="L29" s="18" t="s">
        <v>872</v>
      </c>
      <c r="M29" s="18">
        <v>9435398610</v>
      </c>
      <c r="N29" s="74" t="s">
        <v>712</v>
      </c>
      <c r="O29" s="75" t="s">
        <v>713</v>
      </c>
      <c r="P29" s="63" t="s">
        <v>577</v>
      </c>
      <c r="Q29" s="18" t="s">
        <v>214</v>
      </c>
      <c r="R29" s="18"/>
      <c r="S29" s="18" t="s">
        <v>91</v>
      </c>
      <c r="T29" s="18"/>
    </row>
    <row r="30" spans="1:20" ht="33">
      <c r="A30" s="4">
        <v>26</v>
      </c>
      <c r="B30" s="60" t="s">
        <v>62</v>
      </c>
      <c r="C30" s="60" t="s">
        <v>381</v>
      </c>
      <c r="D30" s="60" t="s">
        <v>25</v>
      </c>
      <c r="E30" s="61"/>
      <c r="F30" s="60" t="s">
        <v>25</v>
      </c>
      <c r="G30" s="60">
        <v>33</v>
      </c>
      <c r="H30" s="60">
        <v>41</v>
      </c>
      <c r="I30" s="54">
        <f t="shared" si="0"/>
        <v>74</v>
      </c>
      <c r="J30" s="18"/>
      <c r="K30" s="18" t="s">
        <v>426</v>
      </c>
      <c r="L30" s="18" t="s">
        <v>872</v>
      </c>
      <c r="M30" s="18">
        <v>9435398610</v>
      </c>
      <c r="N30" s="74" t="s">
        <v>714</v>
      </c>
      <c r="O30" s="75" t="s">
        <v>715</v>
      </c>
      <c r="P30" s="63" t="s">
        <v>578</v>
      </c>
      <c r="Q30" s="18" t="s">
        <v>216</v>
      </c>
      <c r="R30" s="18"/>
      <c r="S30" s="18" t="s">
        <v>91</v>
      </c>
      <c r="T30" s="18"/>
    </row>
    <row r="31" spans="1:20">
      <c r="A31" s="4">
        <v>27</v>
      </c>
      <c r="B31" s="60" t="s">
        <v>62</v>
      </c>
      <c r="C31" s="60" t="s">
        <v>443</v>
      </c>
      <c r="D31" s="60" t="s">
        <v>25</v>
      </c>
      <c r="E31" s="61"/>
      <c r="F31" s="60" t="s">
        <v>25</v>
      </c>
      <c r="G31" s="60">
        <v>41</v>
      </c>
      <c r="H31" s="60">
        <v>33</v>
      </c>
      <c r="I31" s="54">
        <f t="shared" si="0"/>
        <v>74</v>
      </c>
      <c r="J31" s="18"/>
      <c r="K31" s="18" t="s">
        <v>201</v>
      </c>
      <c r="L31" s="18" t="s">
        <v>876</v>
      </c>
      <c r="M31" s="18">
        <v>8876712512</v>
      </c>
      <c r="N31" s="74" t="s">
        <v>716</v>
      </c>
      <c r="O31" s="75" t="s">
        <v>717</v>
      </c>
      <c r="P31" s="63" t="s">
        <v>579</v>
      </c>
      <c r="Q31" s="18" t="s">
        <v>219</v>
      </c>
      <c r="R31" s="18"/>
      <c r="S31" s="18" t="s">
        <v>91</v>
      </c>
      <c r="T31" s="18"/>
    </row>
    <row r="32" spans="1:20">
      <c r="A32" s="4">
        <v>28</v>
      </c>
      <c r="B32" s="60" t="s">
        <v>62</v>
      </c>
      <c r="C32" s="60" t="s">
        <v>444</v>
      </c>
      <c r="D32" s="60" t="s">
        <v>25</v>
      </c>
      <c r="E32" s="61"/>
      <c r="F32" s="60" t="s">
        <v>25</v>
      </c>
      <c r="G32" s="60">
        <v>34</v>
      </c>
      <c r="H32" s="60">
        <v>26</v>
      </c>
      <c r="I32" s="54">
        <f t="shared" si="0"/>
        <v>60</v>
      </c>
      <c r="J32" s="18"/>
      <c r="K32" s="18" t="s">
        <v>201</v>
      </c>
      <c r="L32" s="18" t="s">
        <v>876</v>
      </c>
      <c r="M32" s="18">
        <v>8876712512</v>
      </c>
      <c r="N32" s="74" t="s">
        <v>718</v>
      </c>
      <c r="O32" s="75" t="s">
        <v>719</v>
      </c>
      <c r="P32" s="63" t="s">
        <v>580</v>
      </c>
      <c r="Q32" s="18" t="s">
        <v>237</v>
      </c>
      <c r="R32" s="18"/>
      <c r="S32" s="18" t="s">
        <v>91</v>
      </c>
      <c r="T32" s="18"/>
    </row>
    <row r="33" spans="1:20">
      <c r="A33" s="4">
        <v>29</v>
      </c>
      <c r="B33" s="60" t="s">
        <v>62</v>
      </c>
      <c r="C33" s="60" t="s">
        <v>445</v>
      </c>
      <c r="D33" s="60" t="s">
        <v>25</v>
      </c>
      <c r="E33" s="61"/>
      <c r="F33" s="60" t="s">
        <v>25</v>
      </c>
      <c r="G33" s="60">
        <v>51</v>
      </c>
      <c r="H33" s="60">
        <v>39</v>
      </c>
      <c r="I33" s="54">
        <f t="shared" si="0"/>
        <v>90</v>
      </c>
      <c r="J33" s="18"/>
      <c r="K33" s="18" t="s">
        <v>196</v>
      </c>
      <c r="L33" s="18"/>
      <c r="M33" s="18"/>
      <c r="N33" s="74" t="s">
        <v>718</v>
      </c>
      <c r="O33" s="75" t="s">
        <v>720</v>
      </c>
      <c r="P33" s="63" t="s">
        <v>581</v>
      </c>
      <c r="Q33" s="18" t="s">
        <v>205</v>
      </c>
      <c r="R33" s="18"/>
      <c r="S33" s="18" t="s">
        <v>91</v>
      </c>
      <c r="T33" s="18"/>
    </row>
    <row r="34" spans="1:20">
      <c r="A34" s="4">
        <v>30</v>
      </c>
      <c r="B34" s="60" t="s">
        <v>62</v>
      </c>
      <c r="C34" s="60" t="s">
        <v>446</v>
      </c>
      <c r="D34" s="60" t="s">
        <v>25</v>
      </c>
      <c r="E34" s="61"/>
      <c r="F34" s="60" t="s">
        <v>25</v>
      </c>
      <c r="G34" s="60">
        <v>49</v>
      </c>
      <c r="H34" s="60">
        <v>41</v>
      </c>
      <c r="I34" s="54">
        <f t="shared" si="0"/>
        <v>90</v>
      </c>
      <c r="J34" s="18"/>
      <c r="K34" s="18" t="s">
        <v>198</v>
      </c>
      <c r="L34" s="18"/>
      <c r="M34" s="18"/>
      <c r="N34" s="74" t="s">
        <v>721</v>
      </c>
      <c r="O34" s="75" t="s">
        <v>722</v>
      </c>
      <c r="P34" s="63" t="s">
        <v>582</v>
      </c>
      <c r="Q34" s="18" t="s">
        <v>211</v>
      </c>
      <c r="R34" s="18"/>
      <c r="S34" s="18" t="s">
        <v>91</v>
      </c>
      <c r="T34" s="18"/>
    </row>
    <row r="35" spans="1:20" ht="27">
      <c r="A35" s="4">
        <v>31</v>
      </c>
      <c r="B35" s="60" t="s">
        <v>62</v>
      </c>
      <c r="C35" s="60" t="s">
        <v>447</v>
      </c>
      <c r="D35" s="60" t="s">
        <v>25</v>
      </c>
      <c r="E35" s="61"/>
      <c r="F35" s="60" t="s">
        <v>25</v>
      </c>
      <c r="G35" s="60">
        <v>33</v>
      </c>
      <c r="H35" s="60">
        <v>33</v>
      </c>
      <c r="I35" s="54">
        <f t="shared" si="0"/>
        <v>66</v>
      </c>
      <c r="J35" s="18"/>
      <c r="K35" s="18" t="s">
        <v>416</v>
      </c>
      <c r="L35" s="18" t="s">
        <v>868</v>
      </c>
      <c r="M35" s="18">
        <v>9401451393</v>
      </c>
      <c r="N35" s="72" t="s">
        <v>723</v>
      </c>
      <c r="O35" s="76" t="s">
        <v>724</v>
      </c>
      <c r="P35" s="63" t="s">
        <v>583</v>
      </c>
      <c r="Q35" s="18" t="s">
        <v>214</v>
      </c>
      <c r="R35" s="18"/>
      <c r="S35" s="18" t="s">
        <v>91</v>
      </c>
      <c r="T35" s="18"/>
    </row>
    <row r="36" spans="1:20" ht="27">
      <c r="A36" s="4">
        <v>32</v>
      </c>
      <c r="B36" s="60" t="s">
        <v>62</v>
      </c>
      <c r="C36" s="60" t="s">
        <v>262</v>
      </c>
      <c r="D36" s="60" t="s">
        <v>25</v>
      </c>
      <c r="E36" s="61"/>
      <c r="F36" s="60" t="s">
        <v>25</v>
      </c>
      <c r="G36" s="60">
        <v>26</v>
      </c>
      <c r="H36" s="60">
        <v>26</v>
      </c>
      <c r="I36" s="54">
        <f t="shared" si="0"/>
        <v>52</v>
      </c>
      <c r="J36" s="18"/>
      <c r="K36" s="18" t="s">
        <v>263</v>
      </c>
      <c r="L36" s="18"/>
      <c r="M36" s="18"/>
      <c r="N36" s="72" t="s">
        <v>725</v>
      </c>
      <c r="O36" s="77" t="s">
        <v>726</v>
      </c>
      <c r="P36" s="63" t="s">
        <v>583</v>
      </c>
      <c r="Q36" s="18" t="s">
        <v>214</v>
      </c>
      <c r="R36" s="18"/>
      <c r="S36" s="18" t="s">
        <v>91</v>
      </c>
      <c r="T36" s="18"/>
    </row>
    <row r="37" spans="1:20" ht="27">
      <c r="A37" s="4">
        <v>33</v>
      </c>
      <c r="B37" s="60" t="s">
        <v>63</v>
      </c>
      <c r="C37" s="60" t="s">
        <v>530</v>
      </c>
      <c r="D37" s="60" t="s">
        <v>25</v>
      </c>
      <c r="E37" s="61">
        <v>130323</v>
      </c>
      <c r="F37" s="60" t="s">
        <v>25</v>
      </c>
      <c r="G37" s="60">
        <v>33</v>
      </c>
      <c r="H37" s="60">
        <v>33</v>
      </c>
      <c r="I37" s="54">
        <f t="shared" si="0"/>
        <v>66</v>
      </c>
      <c r="J37" s="62">
        <v>9706266953</v>
      </c>
      <c r="K37" s="18" t="s">
        <v>510</v>
      </c>
      <c r="L37" s="18" t="s">
        <v>938</v>
      </c>
      <c r="M37" s="18">
        <v>7002169721</v>
      </c>
      <c r="N37" s="72" t="s">
        <v>727</v>
      </c>
      <c r="O37" s="77" t="s">
        <v>728</v>
      </c>
      <c r="P37" s="24" t="s">
        <v>556</v>
      </c>
      <c r="Q37" s="18" t="s">
        <v>205</v>
      </c>
      <c r="R37" s="18"/>
      <c r="S37" s="18" t="s">
        <v>91</v>
      </c>
      <c r="T37" s="18"/>
    </row>
    <row r="38" spans="1:20" ht="27">
      <c r="A38" s="4">
        <v>34</v>
      </c>
      <c r="B38" s="60" t="s">
        <v>63</v>
      </c>
      <c r="C38" s="60" t="s">
        <v>531</v>
      </c>
      <c r="D38" s="60" t="s">
        <v>25</v>
      </c>
      <c r="E38" s="61">
        <v>130527</v>
      </c>
      <c r="F38" s="60" t="s">
        <v>25</v>
      </c>
      <c r="G38" s="60">
        <v>41</v>
      </c>
      <c r="H38" s="60">
        <v>33</v>
      </c>
      <c r="I38" s="54">
        <f t="shared" si="0"/>
        <v>74</v>
      </c>
      <c r="J38" s="62">
        <v>8876787529</v>
      </c>
      <c r="K38" s="18" t="s">
        <v>178</v>
      </c>
      <c r="L38" s="18"/>
      <c r="M38" s="18"/>
      <c r="N38" s="72" t="s">
        <v>729</v>
      </c>
      <c r="O38" s="78" t="s">
        <v>730</v>
      </c>
      <c r="P38" s="24" t="s">
        <v>556</v>
      </c>
      <c r="Q38" s="18" t="s">
        <v>205</v>
      </c>
      <c r="R38" s="18"/>
      <c r="S38" s="18" t="s">
        <v>91</v>
      </c>
      <c r="T38" s="18"/>
    </row>
    <row r="39" spans="1:20" ht="27">
      <c r="A39" s="4">
        <v>35</v>
      </c>
      <c r="B39" s="60" t="s">
        <v>63</v>
      </c>
      <c r="C39" s="60" t="s">
        <v>532</v>
      </c>
      <c r="D39" s="60" t="s">
        <v>25</v>
      </c>
      <c r="E39" s="61">
        <v>130217</v>
      </c>
      <c r="F39" s="60" t="s">
        <v>25</v>
      </c>
      <c r="G39" s="60">
        <v>33</v>
      </c>
      <c r="H39" s="60">
        <v>41</v>
      </c>
      <c r="I39" s="54">
        <f t="shared" si="0"/>
        <v>74</v>
      </c>
      <c r="J39" s="62">
        <v>9957959298</v>
      </c>
      <c r="K39" s="18" t="s">
        <v>108</v>
      </c>
      <c r="L39" s="18" t="s">
        <v>271</v>
      </c>
      <c r="M39" s="18">
        <v>9401451395</v>
      </c>
      <c r="N39" s="72" t="s">
        <v>731</v>
      </c>
      <c r="O39" s="77" t="s">
        <v>732</v>
      </c>
      <c r="P39" s="63" t="s">
        <v>557</v>
      </c>
      <c r="Q39" s="18" t="s">
        <v>211</v>
      </c>
      <c r="R39" s="18"/>
      <c r="S39" s="18" t="s">
        <v>91</v>
      </c>
      <c r="T39" s="18"/>
    </row>
    <row r="40" spans="1:20">
      <c r="A40" s="4">
        <v>36</v>
      </c>
      <c r="B40" s="60" t="s">
        <v>63</v>
      </c>
      <c r="C40" s="60" t="s">
        <v>337</v>
      </c>
      <c r="D40" s="60" t="s">
        <v>25</v>
      </c>
      <c r="E40" s="61">
        <v>130201</v>
      </c>
      <c r="F40" s="60" t="s">
        <v>25</v>
      </c>
      <c r="G40" s="60">
        <v>26</v>
      </c>
      <c r="H40" s="60">
        <v>45</v>
      </c>
      <c r="I40" s="54">
        <f t="shared" si="0"/>
        <v>71</v>
      </c>
      <c r="J40" s="62" t="s">
        <v>130</v>
      </c>
      <c r="K40" s="18" t="s">
        <v>108</v>
      </c>
      <c r="L40" s="18" t="s">
        <v>271</v>
      </c>
      <c r="M40" s="18">
        <v>9401451396</v>
      </c>
      <c r="N40" s="74" t="s">
        <v>733</v>
      </c>
      <c r="O40" s="75" t="s">
        <v>734</v>
      </c>
      <c r="P40" s="63" t="s">
        <v>558</v>
      </c>
      <c r="Q40" s="18" t="s">
        <v>214</v>
      </c>
      <c r="R40" s="18"/>
      <c r="S40" s="18" t="s">
        <v>91</v>
      </c>
      <c r="T40" s="18"/>
    </row>
    <row r="41" spans="1:20">
      <c r="A41" s="4">
        <v>37</v>
      </c>
      <c r="B41" s="60" t="s">
        <v>63</v>
      </c>
      <c r="C41" s="60" t="s">
        <v>533</v>
      </c>
      <c r="D41" s="60" t="s">
        <v>25</v>
      </c>
      <c r="E41" s="61">
        <v>130403</v>
      </c>
      <c r="F41" s="60" t="s">
        <v>25</v>
      </c>
      <c r="G41" s="60">
        <v>33</v>
      </c>
      <c r="H41" s="60">
        <v>33</v>
      </c>
      <c r="I41" s="54">
        <f t="shared" si="0"/>
        <v>66</v>
      </c>
      <c r="J41" s="62">
        <v>0</v>
      </c>
      <c r="K41" s="18" t="s">
        <v>108</v>
      </c>
      <c r="L41" s="18" t="s">
        <v>271</v>
      </c>
      <c r="M41" s="18">
        <v>9401451397</v>
      </c>
      <c r="N41" s="74" t="s">
        <v>735</v>
      </c>
      <c r="O41" s="75" t="s">
        <v>736</v>
      </c>
      <c r="P41" s="63" t="s">
        <v>560</v>
      </c>
      <c r="Q41" s="18" t="s">
        <v>216</v>
      </c>
      <c r="R41" s="18"/>
      <c r="S41" s="18" t="s">
        <v>91</v>
      </c>
      <c r="T41" s="18"/>
    </row>
    <row r="42" spans="1:20">
      <c r="A42" s="4">
        <v>38</v>
      </c>
      <c r="B42" s="60" t="s">
        <v>63</v>
      </c>
      <c r="C42" s="60" t="s">
        <v>534</v>
      </c>
      <c r="D42" s="60" t="s">
        <v>25</v>
      </c>
      <c r="E42" s="61">
        <v>130410</v>
      </c>
      <c r="F42" s="60" t="s">
        <v>25</v>
      </c>
      <c r="G42" s="60">
        <v>26</v>
      </c>
      <c r="H42" s="60">
        <v>26</v>
      </c>
      <c r="I42" s="54">
        <f t="shared" si="0"/>
        <v>52</v>
      </c>
      <c r="J42" s="62">
        <v>0</v>
      </c>
      <c r="K42" s="18" t="s">
        <v>108</v>
      </c>
      <c r="L42" s="18" t="s">
        <v>271</v>
      </c>
      <c r="M42" s="18">
        <v>9401451398</v>
      </c>
      <c r="N42" s="74" t="s">
        <v>737</v>
      </c>
      <c r="O42" s="75" t="s">
        <v>738</v>
      </c>
      <c r="P42" s="63" t="s">
        <v>561</v>
      </c>
      <c r="Q42" s="18" t="s">
        <v>219</v>
      </c>
      <c r="R42" s="18"/>
      <c r="S42" s="18" t="s">
        <v>91</v>
      </c>
      <c r="T42" s="18"/>
    </row>
    <row r="43" spans="1:20">
      <c r="A43" s="4">
        <v>39</v>
      </c>
      <c r="B43" s="60" t="s">
        <v>63</v>
      </c>
      <c r="C43" s="60" t="s">
        <v>535</v>
      </c>
      <c r="D43" s="60" t="s">
        <v>25</v>
      </c>
      <c r="E43" s="61">
        <v>130411</v>
      </c>
      <c r="F43" s="60" t="s">
        <v>25</v>
      </c>
      <c r="G43" s="60">
        <v>39</v>
      </c>
      <c r="H43" s="60">
        <v>39</v>
      </c>
      <c r="I43" s="54">
        <f t="shared" si="0"/>
        <v>78</v>
      </c>
      <c r="J43" s="62">
        <v>0</v>
      </c>
      <c r="K43" s="18" t="s">
        <v>108</v>
      </c>
      <c r="L43" s="18" t="s">
        <v>271</v>
      </c>
      <c r="M43" s="18">
        <v>9401451399</v>
      </c>
      <c r="N43" s="74" t="s">
        <v>739</v>
      </c>
      <c r="O43" s="75" t="s">
        <v>740</v>
      </c>
      <c r="P43" s="63" t="s">
        <v>562</v>
      </c>
      <c r="Q43" s="18" t="s">
        <v>237</v>
      </c>
      <c r="R43" s="18"/>
      <c r="S43" s="18" t="s">
        <v>91</v>
      </c>
      <c r="T43" s="18"/>
    </row>
    <row r="44" spans="1:20">
      <c r="A44" s="4">
        <v>40</v>
      </c>
      <c r="B44" s="60" t="s">
        <v>63</v>
      </c>
      <c r="C44" s="60" t="s">
        <v>536</v>
      </c>
      <c r="D44" s="60" t="s">
        <v>25</v>
      </c>
      <c r="E44" s="61">
        <v>130226</v>
      </c>
      <c r="F44" s="60" t="s">
        <v>25</v>
      </c>
      <c r="G44" s="60">
        <v>51</v>
      </c>
      <c r="H44" s="60">
        <v>51</v>
      </c>
      <c r="I44" s="54">
        <f t="shared" si="0"/>
        <v>102</v>
      </c>
      <c r="J44" s="62">
        <v>7896934662</v>
      </c>
      <c r="K44" s="18" t="s">
        <v>108</v>
      </c>
      <c r="L44" s="18" t="s">
        <v>271</v>
      </c>
      <c r="M44" s="18">
        <v>9401451400</v>
      </c>
      <c r="N44" s="74" t="s">
        <v>741</v>
      </c>
      <c r="O44" s="75" t="s">
        <v>742</v>
      </c>
      <c r="P44" s="63" t="s">
        <v>563</v>
      </c>
      <c r="Q44" s="18" t="s">
        <v>205</v>
      </c>
      <c r="R44" s="18"/>
      <c r="S44" s="18" t="s">
        <v>91</v>
      </c>
      <c r="T44" s="18"/>
    </row>
    <row r="45" spans="1:20">
      <c r="A45" s="4">
        <v>41</v>
      </c>
      <c r="B45" s="60" t="s">
        <v>63</v>
      </c>
      <c r="C45" s="60" t="s">
        <v>537</v>
      </c>
      <c r="D45" s="60" t="s">
        <v>25</v>
      </c>
      <c r="E45" s="61">
        <v>130215</v>
      </c>
      <c r="F45" s="60" t="s">
        <v>25</v>
      </c>
      <c r="G45" s="60">
        <v>49</v>
      </c>
      <c r="H45" s="60">
        <v>49</v>
      </c>
      <c r="I45" s="54">
        <f t="shared" si="0"/>
        <v>98</v>
      </c>
      <c r="J45" s="62">
        <v>7896465211</v>
      </c>
      <c r="K45" s="18" t="s">
        <v>108</v>
      </c>
      <c r="L45" s="18" t="s">
        <v>271</v>
      </c>
      <c r="M45" s="18">
        <v>9401451401</v>
      </c>
      <c r="N45" s="74" t="s">
        <v>743</v>
      </c>
      <c r="O45" s="75" t="s">
        <v>744</v>
      </c>
      <c r="P45" s="63" t="s">
        <v>564</v>
      </c>
      <c r="Q45" s="18" t="s">
        <v>211</v>
      </c>
      <c r="R45" s="18"/>
      <c r="S45" s="18" t="s">
        <v>91</v>
      </c>
      <c r="T45" s="18"/>
    </row>
    <row r="46" spans="1:20">
      <c r="A46" s="4">
        <v>42</v>
      </c>
      <c r="B46" s="60" t="s">
        <v>63</v>
      </c>
      <c r="C46" s="60" t="s">
        <v>530</v>
      </c>
      <c r="D46" s="60" t="s">
        <v>25</v>
      </c>
      <c r="E46" s="61">
        <v>130323</v>
      </c>
      <c r="F46" s="60" t="s">
        <v>25</v>
      </c>
      <c r="G46" s="60">
        <v>33</v>
      </c>
      <c r="H46" s="60">
        <v>33</v>
      </c>
      <c r="I46" s="54">
        <f t="shared" si="0"/>
        <v>66</v>
      </c>
      <c r="J46" s="62">
        <v>9706266953</v>
      </c>
      <c r="K46" s="18" t="s">
        <v>510</v>
      </c>
      <c r="L46" s="18" t="s">
        <v>938</v>
      </c>
      <c r="M46" s="18">
        <v>7002169721</v>
      </c>
      <c r="N46" s="74" t="s">
        <v>745</v>
      </c>
      <c r="O46" s="75" t="s">
        <v>746</v>
      </c>
      <c r="P46" s="63" t="s">
        <v>565</v>
      </c>
      <c r="Q46" s="18" t="s">
        <v>214</v>
      </c>
      <c r="R46" s="18"/>
      <c r="S46" s="18" t="s">
        <v>91</v>
      </c>
      <c r="T46" s="18"/>
    </row>
    <row r="47" spans="1:20">
      <c r="A47" s="4">
        <v>43</v>
      </c>
      <c r="B47" s="60" t="s">
        <v>63</v>
      </c>
      <c r="C47" s="60" t="s">
        <v>538</v>
      </c>
      <c r="D47" s="60" t="s">
        <v>25</v>
      </c>
      <c r="E47" s="61">
        <v>130301</v>
      </c>
      <c r="F47" s="60" t="s">
        <v>25</v>
      </c>
      <c r="G47" s="60">
        <v>26</v>
      </c>
      <c r="H47" s="60">
        <v>26</v>
      </c>
      <c r="I47" s="54">
        <f t="shared" si="0"/>
        <v>52</v>
      </c>
      <c r="J47" s="62">
        <v>9678722418</v>
      </c>
      <c r="K47" s="18" t="s">
        <v>133</v>
      </c>
      <c r="L47" s="18"/>
      <c r="M47" s="18"/>
      <c r="N47" s="74" t="s">
        <v>747</v>
      </c>
      <c r="O47" s="79">
        <v>9957167954</v>
      </c>
      <c r="P47" s="63" t="s">
        <v>566</v>
      </c>
      <c r="Q47" s="18" t="s">
        <v>216</v>
      </c>
      <c r="R47" s="18"/>
      <c r="S47" s="18" t="s">
        <v>91</v>
      </c>
      <c r="T47" s="18"/>
    </row>
    <row r="48" spans="1:20">
      <c r="A48" s="4">
        <v>44</v>
      </c>
      <c r="B48" s="60" t="s">
        <v>63</v>
      </c>
      <c r="C48" s="60" t="s">
        <v>539</v>
      </c>
      <c r="D48" s="60" t="s">
        <v>25</v>
      </c>
      <c r="E48" s="61">
        <v>130340</v>
      </c>
      <c r="F48" s="60" t="s">
        <v>25</v>
      </c>
      <c r="G48" s="60">
        <v>39</v>
      </c>
      <c r="H48" s="60">
        <v>39</v>
      </c>
      <c r="I48" s="54">
        <f t="shared" si="0"/>
        <v>78</v>
      </c>
      <c r="J48" s="62">
        <v>9859210237</v>
      </c>
      <c r="K48" s="18" t="s">
        <v>510</v>
      </c>
      <c r="L48" s="18" t="s">
        <v>938</v>
      </c>
      <c r="M48" s="18">
        <v>7002169721</v>
      </c>
      <c r="N48" s="80" t="s">
        <v>741</v>
      </c>
      <c r="O48" s="77" t="s">
        <v>748</v>
      </c>
      <c r="P48" s="63" t="s">
        <v>567</v>
      </c>
      <c r="Q48" s="18" t="s">
        <v>219</v>
      </c>
      <c r="R48" s="18"/>
      <c r="S48" s="18" t="s">
        <v>91</v>
      </c>
      <c r="T48" s="18"/>
    </row>
    <row r="49" spans="1:20">
      <c r="A49" s="4">
        <v>45</v>
      </c>
      <c r="B49" s="60" t="s">
        <v>63</v>
      </c>
      <c r="C49" s="60" t="s">
        <v>540</v>
      </c>
      <c r="D49" s="60" t="s">
        <v>25</v>
      </c>
      <c r="E49" s="61">
        <v>130314</v>
      </c>
      <c r="F49" s="60" t="s">
        <v>25</v>
      </c>
      <c r="G49" s="60">
        <v>41</v>
      </c>
      <c r="H49" s="60">
        <v>41</v>
      </c>
      <c r="I49" s="54">
        <f t="shared" si="0"/>
        <v>82</v>
      </c>
      <c r="J49" s="62">
        <v>8011733404</v>
      </c>
      <c r="K49" s="18" t="s">
        <v>510</v>
      </c>
      <c r="L49" s="18" t="s">
        <v>938</v>
      </c>
      <c r="M49" s="18">
        <v>7002169721</v>
      </c>
      <c r="N49" s="74" t="s">
        <v>749</v>
      </c>
      <c r="O49" s="75" t="s">
        <v>750</v>
      </c>
      <c r="P49" s="63" t="s">
        <v>568</v>
      </c>
      <c r="Q49" s="18" t="s">
        <v>237</v>
      </c>
      <c r="R49" s="18"/>
      <c r="S49" s="18" t="s">
        <v>91</v>
      </c>
      <c r="T49" s="18"/>
    </row>
    <row r="50" spans="1:20">
      <c r="A50" s="4">
        <v>46</v>
      </c>
      <c r="B50" s="60" t="s">
        <v>63</v>
      </c>
      <c r="C50" s="60" t="s">
        <v>541</v>
      </c>
      <c r="D50" s="60" t="s">
        <v>25</v>
      </c>
      <c r="E50" s="61">
        <v>130206</v>
      </c>
      <c r="F50" s="60" t="s">
        <v>25</v>
      </c>
      <c r="G50" s="60">
        <v>51</v>
      </c>
      <c r="H50" s="60">
        <v>39</v>
      </c>
      <c r="I50" s="54">
        <f t="shared" si="0"/>
        <v>90</v>
      </c>
      <c r="J50" s="62">
        <v>9957658320</v>
      </c>
      <c r="K50" s="18" t="s">
        <v>161</v>
      </c>
      <c r="L50" s="18"/>
      <c r="M50" s="18"/>
      <c r="N50" s="74" t="s">
        <v>751</v>
      </c>
      <c r="O50" s="75" t="s">
        <v>752</v>
      </c>
      <c r="P50" s="63" t="s">
        <v>568</v>
      </c>
      <c r="Q50" s="18" t="s">
        <v>237</v>
      </c>
      <c r="R50" s="18"/>
      <c r="S50" s="18" t="s">
        <v>91</v>
      </c>
      <c r="T50" s="18"/>
    </row>
    <row r="51" spans="1:20">
      <c r="A51" s="4">
        <v>47</v>
      </c>
      <c r="B51" s="60" t="s">
        <v>63</v>
      </c>
      <c r="C51" s="60" t="s">
        <v>542</v>
      </c>
      <c r="D51" s="60" t="s">
        <v>25</v>
      </c>
      <c r="E51" s="61">
        <v>130203</v>
      </c>
      <c r="F51" s="60" t="s">
        <v>25</v>
      </c>
      <c r="G51" s="60">
        <v>49</v>
      </c>
      <c r="H51" s="60">
        <v>41</v>
      </c>
      <c r="I51" s="54">
        <f t="shared" si="0"/>
        <v>90</v>
      </c>
      <c r="J51" s="62">
        <v>8822274996</v>
      </c>
      <c r="K51" s="18" t="s">
        <v>108</v>
      </c>
      <c r="L51" s="18" t="s">
        <v>271</v>
      </c>
      <c r="M51" s="18">
        <v>9401451401</v>
      </c>
      <c r="N51" s="74" t="s">
        <v>753</v>
      </c>
      <c r="O51" s="77" t="s">
        <v>754</v>
      </c>
      <c r="P51" s="63" t="s">
        <v>569</v>
      </c>
      <c r="Q51" s="18" t="s">
        <v>205</v>
      </c>
      <c r="R51" s="18"/>
      <c r="S51" s="18" t="s">
        <v>91</v>
      </c>
      <c r="T51" s="18"/>
    </row>
    <row r="52" spans="1:20">
      <c r="A52" s="4">
        <v>48</v>
      </c>
      <c r="B52" s="60" t="s">
        <v>63</v>
      </c>
      <c r="C52" s="60" t="s">
        <v>543</v>
      </c>
      <c r="D52" s="60" t="s">
        <v>25</v>
      </c>
      <c r="E52" s="61">
        <v>130401</v>
      </c>
      <c r="F52" s="60" t="s">
        <v>25</v>
      </c>
      <c r="G52" s="60">
        <v>41</v>
      </c>
      <c r="H52" s="60">
        <v>49</v>
      </c>
      <c r="I52" s="54">
        <f t="shared" si="0"/>
        <v>90</v>
      </c>
      <c r="J52" s="62">
        <v>0</v>
      </c>
      <c r="K52" s="18" t="s">
        <v>161</v>
      </c>
      <c r="L52" s="18" t="s">
        <v>877</v>
      </c>
      <c r="M52" s="18">
        <v>9508445986</v>
      </c>
      <c r="N52" s="72" t="s">
        <v>710</v>
      </c>
      <c r="O52" s="73" t="s">
        <v>711</v>
      </c>
      <c r="P52" s="63" t="s">
        <v>570</v>
      </c>
      <c r="Q52" s="18" t="s">
        <v>211</v>
      </c>
      <c r="R52" s="18"/>
      <c r="S52" s="18" t="s">
        <v>91</v>
      </c>
      <c r="T52" s="18"/>
    </row>
    <row r="53" spans="1:20">
      <c r="A53" s="4">
        <v>49</v>
      </c>
      <c r="B53" s="60" t="s">
        <v>63</v>
      </c>
      <c r="C53" s="60" t="s">
        <v>544</v>
      </c>
      <c r="D53" s="60" t="s">
        <v>25</v>
      </c>
      <c r="E53" s="61">
        <v>130417</v>
      </c>
      <c r="F53" s="60" t="s">
        <v>25</v>
      </c>
      <c r="G53" s="60">
        <v>33</v>
      </c>
      <c r="H53" s="60">
        <v>33</v>
      </c>
      <c r="I53" s="54">
        <f t="shared" si="0"/>
        <v>66</v>
      </c>
      <c r="J53" s="62">
        <v>0</v>
      </c>
      <c r="K53" s="18" t="s">
        <v>161</v>
      </c>
      <c r="L53" s="18" t="s">
        <v>877</v>
      </c>
      <c r="M53" s="18">
        <v>9508445986</v>
      </c>
      <c r="N53" s="74" t="s">
        <v>712</v>
      </c>
      <c r="O53" s="75" t="s">
        <v>713</v>
      </c>
      <c r="P53" s="63" t="s">
        <v>571</v>
      </c>
      <c r="Q53" s="18" t="s">
        <v>214</v>
      </c>
      <c r="R53" s="18"/>
      <c r="S53" s="18" t="s">
        <v>91</v>
      </c>
      <c r="T53" s="18"/>
    </row>
    <row r="54" spans="1:20">
      <c r="A54" s="4">
        <v>50</v>
      </c>
      <c r="B54" s="60" t="s">
        <v>63</v>
      </c>
      <c r="C54" s="60" t="s">
        <v>545</v>
      </c>
      <c r="D54" s="60" t="s">
        <v>25</v>
      </c>
      <c r="E54" s="61">
        <v>130402</v>
      </c>
      <c r="F54" s="60" t="s">
        <v>25</v>
      </c>
      <c r="G54" s="60">
        <v>26</v>
      </c>
      <c r="H54" s="60">
        <v>26</v>
      </c>
      <c r="I54" s="54">
        <f t="shared" si="0"/>
        <v>52</v>
      </c>
      <c r="J54" s="62">
        <v>0</v>
      </c>
      <c r="K54" s="18" t="s">
        <v>161</v>
      </c>
      <c r="L54" s="18" t="s">
        <v>877</v>
      </c>
      <c r="M54" s="18">
        <v>9508445986</v>
      </c>
      <c r="N54" s="74" t="s">
        <v>751</v>
      </c>
      <c r="O54" s="75" t="s">
        <v>752</v>
      </c>
      <c r="P54" s="63" t="s">
        <v>572</v>
      </c>
      <c r="Q54" s="18" t="s">
        <v>216</v>
      </c>
      <c r="R54" s="18"/>
      <c r="S54" s="18" t="s">
        <v>91</v>
      </c>
      <c r="T54" s="18"/>
    </row>
    <row r="55" spans="1:20" ht="33">
      <c r="A55" s="4">
        <v>51</v>
      </c>
      <c r="B55" s="60" t="s">
        <v>63</v>
      </c>
      <c r="C55" s="60" t="s">
        <v>319</v>
      </c>
      <c r="D55" s="60" t="s">
        <v>25</v>
      </c>
      <c r="E55" s="61">
        <v>130412</v>
      </c>
      <c r="F55" s="60" t="s">
        <v>25</v>
      </c>
      <c r="G55" s="60">
        <v>39</v>
      </c>
      <c r="H55" s="60">
        <v>39</v>
      </c>
      <c r="I55" s="54">
        <f t="shared" si="0"/>
        <v>78</v>
      </c>
      <c r="J55" s="62">
        <v>0</v>
      </c>
      <c r="K55" s="18" t="s">
        <v>397</v>
      </c>
      <c r="L55" s="18" t="s">
        <v>313</v>
      </c>
      <c r="M55" s="18"/>
      <c r="N55" s="74" t="s">
        <v>753</v>
      </c>
      <c r="O55" s="77" t="s">
        <v>754</v>
      </c>
      <c r="P55" s="63" t="s">
        <v>573</v>
      </c>
      <c r="Q55" s="18" t="s">
        <v>219</v>
      </c>
      <c r="R55" s="18"/>
      <c r="S55" s="18" t="s">
        <v>91</v>
      </c>
      <c r="T55" s="18"/>
    </row>
    <row r="56" spans="1:20">
      <c r="A56" s="4">
        <v>52</v>
      </c>
      <c r="B56" s="60" t="s">
        <v>63</v>
      </c>
      <c r="C56" s="60" t="s">
        <v>546</v>
      </c>
      <c r="D56" s="60" t="s">
        <v>25</v>
      </c>
      <c r="E56" s="61">
        <v>130406</v>
      </c>
      <c r="F56" s="60" t="s">
        <v>25</v>
      </c>
      <c r="G56" s="60">
        <v>41</v>
      </c>
      <c r="H56" s="60">
        <v>41</v>
      </c>
      <c r="I56" s="54">
        <f t="shared" si="0"/>
        <v>82</v>
      </c>
      <c r="J56" s="62">
        <v>0</v>
      </c>
      <c r="K56" s="18" t="s">
        <v>584</v>
      </c>
      <c r="L56" s="18"/>
      <c r="M56" s="18"/>
      <c r="N56" s="72" t="s">
        <v>710</v>
      </c>
      <c r="O56" s="73" t="s">
        <v>711</v>
      </c>
      <c r="P56" s="63" t="s">
        <v>574</v>
      </c>
      <c r="Q56" s="18" t="s">
        <v>237</v>
      </c>
      <c r="R56" s="18"/>
      <c r="S56" s="18" t="s">
        <v>91</v>
      </c>
      <c r="T56" s="18"/>
    </row>
    <row r="57" spans="1:20">
      <c r="A57" s="4">
        <v>53</v>
      </c>
      <c r="B57" s="60" t="s">
        <v>63</v>
      </c>
      <c r="C57" s="60" t="s">
        <v>547</v>
      </c>
      <c r="D57" s="60" t="s">
        <v>25</v>
      </c>
      <c r="E57" s="70">
        <v>130309</v>
      </c>
      <c r="F57" s="60" t="s">
        <v>25</v>
      </c>
      <c r="G57" s="60">
        <v>45</v>
      </c>
      <c r="H57" s="60">
        <v>45</v>
      </c>
      <c r="I57" s="54">
        <f t="shared" si="0"/>
        <v>90</v>
      </c>
      <c r="J57" s="62">
        <v>9859176744</v>
      </c>
      <c r="K57" s="18" t="s">
        <v>510</v>
      </c>
      <c r="L57" s="18" t="s">
        <v>938</v>
      </c>
      <c r="M57" s="18">
        <v>7002169721</v>
      </c>
      <c r="N57" s="74" t="s">
        <v>712</v>
      </c>
      <c r="O57" s="75" t="s">
        <v>713</v>
      </c>
      <c r="P57" s="63" t="s">
        <v>575</v>
      </c>
      <c r="Q57" s="18" t="s">
        <v>205</v>
      </c>
      <c r="R57" s="18"/>
      <c r="S57" s="18" t="s">
        <v>91</v>
      </c>
      <c r="T57" s="18"/>
    </row>
    <row r="58" spans="1:20">
      <c r="A58" s="4">
        <v>54</v>
      </c>
      <c r="B58" s="60" t="s">
        <v>63</v>
      </c>
      <c r="C58" s="60" t="s">
        <v>548</v>
      </c>
      <c r="D58" s="60" t="s">
        <v>25</v>
      </c>
      <c r="E58" s="61">
        <v>130432</v>
      </c>
      <c r="F58" s="60" t="s">
        <v>25</v>
      </c>
      <c r="G58" s="60">
        <v>41</v>
      </c>
      <c r="H58" s="60">
        <v>41</v>
      </c>
      <c r="I58" s="54">
        <f t="shared" si="0"/>
        <v>82</v>
      </c>
      <c r="J58" s="62">
        <v>9957603264</v>
      </c>
      <c r="K58" s="18" t="s">
        <v>273</v>
      </c>
      <c r="L58" s="18"/>
      <c r="M58" s="18"/>
      <c r="N58" s="74" t="s">
        <v>714</v>
      </c>
      <c r="O58" s="75" t="s">
        <v>715</v>
      </c>
      <c r="P58" s="63" t="s">
        <v>575</v>
      </c>
      <c r="Q58" s="18" t="s">
        <v>205</v>
      </c>
      <c r="R58" s="18"/>
      <c r="S58" s="18" t="s">
        <v>91</v>
      </c>
      <c r="T58" s="18"/>
    </row>
    <row r="59" spans="1:20">
      <c r="A59" s="4">
        <v>55</v>
      </c>
      <c r="B59" s="60" t="s">
        <v>63</v>
      </c>
      <c r="C59" s="60" t="s">
        <v>549</v>
      </c>
      <c r="D59" s="60" t="s">
        <v>25</v>
      </c>
      <c r="E59" s="61">
        <v>130423</v>
      </c>
      <c r="F59" s="60" t="s">
        <v>25</v>
      </c>
      <c r="G59" s="60">
        <v>41</v>
      </c>
      <c r="H59" s="60">
        <v>33</v>
      </c>
      <c r="I59" s="54">
        <f t="shared" si="0"/>
        <v>74</v>
      </c>
      <c r="J59" s="62">
        <v>9854369997</v>
      </c>
      <c r="K59" s="18" t="s">
        <v>273</v>
      </c>
      <c r="L59" s="18"/>
      <c r="M59" s="18"/>
      <c r="N59" s="74" t="s">
        <v>716</v>
      </c>
      <c r="O59" s="75" t="s">
        <v>717</v>
      </c>
      <c r="P59" s="63" t="s">
        <v>576</v>
      </c>
      <c r="Q59" s="18" t="s">
        <v>211</v>
      </c>
      <c r="R59" s="18"/>
      <c r="S59" s="18" t="s">
        <v>91</v>
      </c>
      <c r="T59" s="18"/>
    </row>
    <row r="60" spans="1:20">
      <c r="A60" s="4">
        <v>56</v>
      </c>
      <c r="B60" s="60" t="s">
        <v>63</v>
      </c>
      <c r="C60" s="60" t="s">
        <v>550</v>
      </c>
      <c r="D60" s="60" t="s">
        <v>25</v>
      </c>
      <c r="E60" s="61">
        <v>130404</v>
      </c>
      <c r="F60" s="60" t="s">
        <v>25</v>
      </c>
      <c r="G60" s="60">
        <v>45</v>
      </c>
      <c r="H60" s="60">
        <v>26</v>
      </c>
      <c r="I60" s="54">
        <f t="shared" si="0"/>
        <v>71</v>
      </c>
      <c r="J60" s="62">
        <v>0</v>
      </c>
      <c r="K60" s="18" t="s">
        <v>161</v>
      </c>
      <c r="L60" s="18" t="s">
        <v>293</v>
      </c>
      <c r="M60" s="18"/>
      <c r="N60" s="74" t="s">
        <v>718</v>
      </c>
      <c r="O60" s="75" t="s">
        <v>719</v>
      </c>
      <c r="P60" s="63" t="s">
        <v>577</v>
      </c>
      <c r="Q60" s="18" t="s">
        <v>214</v>
      </c>
      <c r="R60" s="18"/>
      <c r="S60" s="18" t="s">
        <v>91</v>
      </c>
      <c r="T60" s="18"/>
    </row>
    <row r="61" spans="1:20" ht="33">
      <c r="A61" s="4">
        <v>57</v>
      </c>
      <c r="B61" s="60" t="s">
        <v>63</v>
      </c>
      <c r="C61" s="60" t="s">
        <v>551</v>
      </c>
      <c r="D61" s="60" t="s">
        <v>25</v>
      </c>
      <c r="E61" s="61">
        <v>130416</v>
      </c>
      <c r="F61" s="60" t="s">
        <v>25</v>
      </c>
      <c r="G61" s="60">
        <v>51</v>
      </c>
      <c r="H61" s="60">
        <v>39</v>
      </c>
      <c r="I61" s="54">
        <f t="shared" si="0"/>
        <v>90</v>
      </c>
      <c r="J61" s="62">
        <v>0</v>
      </c>
      <c r="K61" s="18" t="s">
        <v>397</v>
      </c>
      <c r="L61" s="18" t="s">
        <v>313</v>
      </c>
      <c r="M61" s="18"/>
      <c r="N61" s="74" t="s">
        <v>718</v>
      </c>
      <c r="O61" s="75" t="s">
        <v>720</v>
      </c>
      <c r="P61" s="63" t="s">
        <v>578</v>
      </c>
      <c r="Q61" s="18" t="s">
        <v>216</v>
      </c>
      <c r="R61" s="18"/>
      <c r="S61" s="18" t="s">
        <v>91</v>
      </c>
      <c r="T61" s="18"/>
    </row>
    <row r="62" spans="1:20">
      <c r="A62" s="4">
        <v>58</v>
      </c>
      <c r="B62" s="60" t="s">
        <v>63</v>
      </c>
      <c r="C62" s="60" t="s">
        <v>343</v>
      </c>
      <c r="D62" s="60" t="s">
        <v>25</v>
      </c>
      <c r="E62" s="61">
        <v>130414</v>
      </c>
      <c r="F62" s="60" t="s">
        <v>25</v>
      </c>
      <c r="G62" s="60">
        <v>49</v>
      </c>
      <c r="H62" s="60">
        <v>41</v>
      </c>
      <c r="I62" s="54">
        <f t="shared" si="0"/>
        <v>90</v>
      </c>
      <c r="J62" s="62" t="s">
        <v>409</v>
      </c>
      <c r="K62" s="18" t="s">
        <v>584</v>
      </c>
      <c r="L62" s="18" t="s">
        <v>765</v>
      </c>
      <c r="M62" s="18"/>
      <c r="N62" s="74" t="s">
        <v>721</v>
      </c>
      <c r="O62" s="75" t="s">
        <v>722</v>
      </c>
      <c r="P62" s="63" t="s">
        <v>579</v>
      </c>
      <c r="Q62" s="18" t="s">
        <v>219</v>
      </c>
      <c r="R62" s="18"/>
      <c r="S62" s="18" t="s">
        <v>91</v>
      </c>
      <c r="T62" s="18"/>
    </row>
    <row r="63" spans="1:20" ht="27">
      <c r="A63" s="4">
        <v>59</v>
      </c>
      <c r="B63" s="60" t="s">
        <v>63</v>
      </c>
      <c r="C63" s="60" t="s">
        <v>552</v>
      </c>
      <c r="D63" s="60" t="s">
        <v>25</v>
      </c>
      <c r="E63" s="61">
        <v>130732</v>
      </c>
      <c r="F63" s="60" t="s">
        <v>25</v>
      </c>
      <c r="G63" s="60">
        <v>33</v>
      </c>
      <c r="H63" s="60">
        <v>41</v>
      </c>
      <c r="I63" s="54">
        <f t="shared" si="0"/>
        <v>74</v>
      </c>
      <c r="J63" s="62">
        <v>7399335474</v>
      </c>
      <c r="K63" s="18" t="s">
        <v>277</v>
      </c>
      <c r="L63" s="18" t="s">
        <v>873</v>
      </c>
      <c r="M63" s="18">
        <v>9954605969</v>
      </c>
      <c r="N63" s="72" t="s">
        <v>723</v>
      </c>
      <c r="O63" s="76" t="s">
        <v>724</v>
      </c>
      <c r="P63" s="63" t="s">
        <v>580</v>
      </c>
      <c r="Q63" s="18" t="s">
        <v>237</v>
      </c>
      <c r="R63" s="18"/>
      <c r="S63" s="18" t="s">
        <v>91</v>
      </c>
      <c r="T63" s="18"/>
    </row>
    <row r="64" spans="1:20" ht="27">
      <c r="A64" s="4">
        <v>60</v>
      </c>
      <c r="B64" s="60" t="s">
        <v>63</v>
      </c>
      <c r="C64" s="60" t="s">
        <v>553</v>
      </c>
      <c r="D64" s="60" t="s">
        <v>25</v>
      </c>
      <c r="E64" s="61">
        <v>130421</v>
      </c>
      <c r="F64" s="60" t="s">
        <v>25</v>
      </c>
      <c r="G64" s="60">
        <v>26</v>
      </c>
      <c r="H64" s="60">
        <v>45</v>
      </c>
      <c r="I64" s="54">
        <f t="shared" si="0"/>
        <v>71</v>
      </c>
      <c r="J64" s="62">
        <v>9577789782</v>
      </c>
      <c r="K64" s="18" t="s">
        <v>173</v>
      </c>
      <c r="L64" s="18" t="s">
        <v>863</v>
      </c>
      <c r="M64" s="18"/>
      <c r="N64" s="72" t="s">
        <v>725</v>
      </c>
      <c r="O64" s="77" t="s">
        <v>726</v>
      </c>
      <c r="P64" s="63" t="s">
        <v>581</v>
      </c>
      <c r="Q64" s="18" t="s">
        <v>205</v>
      </c>
      <c r="R64" s="18"/>
      <c r="S64" s="18" t="s">
        <v>91</v>
      </c>
      <c r="T64" s="18"/>
    </row>
    <row r="65" spans="1:20" ht="27">
      <c r="A65" s="4">
        <v>61</v>
      </c>
      <c r="B65" s="60" t="s">
        <v>63</v>
      </c>
      <c r="C65" s="60" t="s">
        <v>554</v>
      </c>
      <c r="D65" s="60" t="s">
        <v>25</v>
      </c>
      <c r="E65" s="61">
        <v>130415</v>
      </c>
      <c r="F65" s="60" t="s">
        <v>25</v>
      </c>
      <c r="G65" s="60">
        <v>45</v>
      </c>
      <c r="H65" s="60">
        <v>61</v>
      </c>
      <c r="I65" s="54">
        <f t="shared" si="0"/>
        <v>106</v>
      </c>
      <c r="J65" s="62">
        <v>0</v>
      </c>
      <c r="K65" s="18" t="s">
        <v>161</v>
      </c>
      <c r="L65" s="18" t="s">
        <v>877</v>
      </c>
      <c r="M65" s="18">
        <v>9508445986</v>
      </c>
      <c r="N65" s="72" t="s">
        <v>727</v>
      </c>
      <c r="O65" s="77" t="s">
        <v>728</v>
      </c>
      <c r="P65" s="63" t="s">
        <v>582</v>
      </c>
      <c r="Q65" s="18" t="s">
        <v>211</v>
      </c>
      <c r="R65" s="18"/>
      <c r="S65" s="18" t="s">
        <v>91</v>
      </c>
      <c r="T65" s="18"/>
    </row>
    <row r="66" spans="1:20" ht="27">
      <c r="A66" s="4">
        <v>62</v>
      </c>
      <c r="B66" s="60" t="s">
        <v>63</v>
      </c>
      <c r="C66" s="60" t="s">
        <v>545</v>
      </c>
      <c r="D66" s="60" t="s">
        <v>25</v>
      </c>
      <c r="E66" s="61">
        <v>130402</v>
      </c>
      <c r="F66" s="60" t="s">
        <v>25</v>
      </c>
      <c r="G66" s="60">
        <v>54</v>
      </c>
      <c r="H66" s="60">
        <v>64</v>
      </c>
      <c r="I66" s="54">
        <f t="shared" si="0"/>
        <v>118</v>
      </c>
      <c r="J66" s="62">
        <v>0</v>
      </c>
      <c r="K66" s="18" t="s">
        <v>161</v>
      </c>
      <c r="L66" s="18" t="s">
        <v>877</v>
      </c>
      <c r="M66" s="18">
        <v>9508445986</v>
      </c>
      <c r="N66" s="72" t="s">
        <v>729</v>
      </c>
      <c r="O66" s="78" t="s">
        <v>730</v>
      </c>
      <c r="P66" s="63" t="s">
        <v>583</v>
      </c>
      <c r="Q66" s="18" t="s">
        <v>214</v>
      </c>
      <c r="R66" s="18"/>
      <c r="S66" s="18" t="s">
        <v>91</v>
      </c>
      <c r="T66" s="18"/>
    </row>
    <row r="67" spans="1:20" ht="27">
      <c r="A67" s="4">
        <v>63</v>
      </c>
      <c r="B67" s="60" t="s">
        <v>63</v>
      </c>
      <c r="C67" s="60" t="s">
        <v>555</v>
      </c>
      <c r="D67" s="60" t="s">
        <v>25</v>
      </c>
      <c r="E67" s="61">
        <v>130705</v>
      </c>
      <c r="F67" s="60" t="s">
        <v>25</v>
      </c>
      <c r="G67" s="60">
        <v>34</v>
      </c>
      <c r="H67" s="60">
        <v>36</v>
      </c>
      <c r="I67" s="54">
        <f t="shared" si="0"/>
        <v>70</v>
      </c>
      <c r="J67" s="62">
        <v>9854536079</v>
      </c>
      <c r="K67" s="18" t="s">
        <v>173</v>
      </c>
      <c r="L67" s="18" t="s">
        <v>875</v>
      </c>
      <c r="M67" s="18">
        <v>9401694095</v>
      </c>
      <c r="N67" s="72" t="s">
        <v>731</v>
      </c>
      <c r="O67" s="77" t="s">
        <v>732</v>
      </c>
      <c r="P67" s="63" t="s">
        <v>583</v>
      </c>
      <c r="Q67" s="18" t="s">
        <v>214</v>
      </c>
      <c r="R67" s="18"/>
      <c r="S67" s="18" t="s">
        <v>91</v>
      </c>
      <c r="T67" s="18"/>
    </row>
    <row r="68" spans="1:20">
      <c r="A68" s="4">
        <v>64</v>
      </c>
      <c r="B68" s="17"/>
      <c r="C68" s="18"/>
      <c r="D68" s="18"/>
      <c r="E68" s="19"/>
      <c r="F68" s="18"/>
      <c r="G68" s="19">
        <v>0</v>
      </c>
      <c r="H68" s="19">
        <v>0</v>
      </c>
      <c r="I68" s="54">
        <f t="shared" si="0"/>
        <v>0</v>
      </c>
      <c r="J68" s="18"/>
      <c r="K68" s="18"/>
      <c r="L68" s="18"/>
      <c r="M68" s="18"/>
      <c r="N68" s="18"/>
      <c r="O68" s="18"/>
      <c r="P68" s="24"/>
      <c r="Q68" s="18"/>
      <c r="R68" s="18"/>
      <c r="S68" s="18"/>
      <c r="T68" s="18"/>
    </row>
    <row r="69" spans="1:20">
      <c r="A69" s="4">
        <v>65</v>
      </c>
      <c r="B69" s="17"/>
      <c r="C69" s="18"/>
      <c r="D69" s="18"/>
      <c r="E69" s="19"/>
      <c r="F69" s="18"/>
      <c r="G69" s="19">
        <v>0</v>
      </c>
      <c r="H69" s="19">
        <v>0</v>
      </c>
      <c r="I69" s="54">
        <f t="shared" si="0"/>
        <v>0</v>
      </c>
      <c r="J69" s="18"/>
      <c r="K69" s="18"/>
      <c r="L69" s="18"/>
      <c r="M69" s="18"/>
      <c r="N69" s="18"/>
      <c r="O69" s="18"/>
      <c r="P69" s="24"/>
      <c r="Q69" s="18"/>
      <c r="R69" s="18"/>
      <c r="S69" s="18"/>
      <c r="T69" s="18"/>
    </row>
    <row r="70" spans="1:20">
      <c r="A70" s="4">
        <v>66</v>
      </c>
      <c r="B70" s="17"/>
      <c r="C70" s="18"/>
      <c r="D70" s="18"/>
      <c r="E70" s="19"/>
      <c r="F70" s="18"/>
      <c r="G70" s="19">
        <v>0</v>
      </c>
      <c r="H70" s="19">
        <v>0</v>
      </c>
      <c r="I70" s="54">
        <f t="shared" ref="I70:I133" si="1">SUM(G70:H70)</f>
        <v>0</v>
      </c>
      <c r="J70" s="18"/>
      <c r="K70" s="18"/>
      <c r="L70" s="18"/>
      <c r="M70" s="18"/>
      <c r="N70" s="18"/>
      <c r="O70" s="18"/>
      <c r="P70" s="24"/>
      <c r="Q70" s="18"/>
      <c r="R70" s="18"/>
      <c r="S70" s="18"/>
      <c r="T70" s="18"/>
    </row>
    <row r="71" spans="1:20">
      <c r="A71" s="4">
        <v>67</v>
      </c>
      <c r="B71" s="17"/>
      <c r="C71" s="18"/>
      <c r="D71" s="18"/>
      <c r="E71" s="19"/>
      <c r="F71" s="18"/>
      <c r="G71" s="19">
        <v>0</v>
      </c>
      <c r="H71" s="19">
        <v>0</v>
      </c>
      <c r="I71" s="54">
        <f t="shared" si="1"/>
        <v>0</v>
      </c>
      <c r="J71" s="18"/>
      <c r="K71" s="18"/>
      <c r="L71" s="18"/>
      <c r="M71" s="18"/>
      <c r="N71" s="18"/>
      <c r="O71" s="18"/>
      <c r="P71" s="24"/>
      <c r="Q71" s="18"/>
      <c r="R71" s="18"/>
      <c r="S71" s="18"/>
      <c r="T71" s="18"/>
    </row>
    <row r="72" spans="1:20">
      <c r="A72" s="4">
        <v>68</v>
      </c>
      <c r="B72" s="17"/>
      <c r="C72" s="18"/>
      <c r="D72" s="18"/>
      <c r="E72" s="19"/>
      <c r="F72" s="18"/>
      <c r="G72" s="19">
        <v>0</v>
      </c>
      <c r="H72" s="19">
        <v>0</v>
      </c>
      <c r="I72" s="54">
        <f t="shared" si="1"/>
        <v>0</v>
      </c>
      <c r="J72" s="18"/>
      <c r="K72" s="18"/>
      <c r="L72" s="18"/>
      <c r="M72" s="18"/>
      <c r="N72" s="18"/>
      <c r="O72" s="18"/>
      <c r="P72" s="24"/>
      <c r="Q72" s="18"/>
      <c r="R72" s="18"/>
      <c r="S72" s="18"/>
      <c r="T72" s="18"/>
    </row>
    <row r="73" spans="1:20">
      <c r="A73" s="4">
        <v>69</v>
      </c>
      <c r="B73" s="17"/>
      <c r="C73" s="18"/>
      <c r="D73" s="18"/>
      <c r="E73" s="19"/>
      <c r="F73" s="18"/>
      <c r="G73" s="19">
        <v>0</v>
      </c>
      <c r="H73" s="19">
        <v>0</v>
      </c>
      <c r="I73" s="54">
        <f t="shared" si="1"/>
        <v>0</v>
      </c>
      <c r="J73" s="18"/>
      <c r="K73" s="18"/>
      <c r="L73" s="18"/>
      <c r="M73" s="18"/>
      <c r="N73" s="18"/>
      <c r="O73" s="18"/>
      <c r="P73" s="24"/>
      <c r="Q73" s="18"/>
      <c r="R73" s="18"/>
      <c r="S73" s="18"/>
      <c r="T73" s="18"/>
    </row>
    <row r="74" spans="1:20">
      <c r="A74" s="4">
        <v>70</v>
      </c>
      <c r="B74" s="17"/>
      <c r="C74" s="18"/>
      <c r="D74" s="18"/>
      <c r="E74" s="19"/>
      <c r="F74" s="18"/>
      <c r="G74" s="19">
        <v>0</v>
      </c>
      <c r="H74" s="19">
        <v>0</v>
      </c>
      <c r="I74" s="54">
        <f t="shared" si="1"/>
        <v>0</v>
      </c>
      <c r="J74" s="18"/>
      <c r="K74" s="18"/>
      <c r="L74" s="18"/>
      <c r="M74" s="18"/>
      <c r="N74" s="18"/>
      <c r="O74" s="18"/>
      <c r="P74" s="24"/>
      <c r="Q74" s="18"/>
      <c r="R74" s="18"/>
      <c r="S74" s="18"/>
      <c r="T74" s="18"/>
    </row>
    <row r="75" spans="1:20">
      <c r="A75" s="4">
        <v>71</v>
      </c>
      <c r="B75" s="17"/>
      <c r="C75" s="18"/>
      <c r="D75" s="18"/>
      <c r="E75" s="19"/>
      <c r="F75" s="18"/>
      <c r="G75" s="19">
        <v>0</v>
      </c>
      <c r="H75" s="19">
        <v>0</v>
      </c>
      <c r="I75" s="54">
        <f t="shared" si="1"/>
        <v>0</v>
      </c>
      <c r="J75" s="18"/>
      <c r="K75" s="18"/>
      <c r="L75" s="18"/>
      <c r="M75" s="18"/>
      <c r="N75" s="18"/>
      <c r="O75" s="18"/>
      <c r="P75" s="24"/>
      <c r="Q75" s="18"/>
      <c r="R75" s="18"/>
      <c r="S75" s="18"/>
      <c r="T75" s="18"/>
    </row>
    <row r="76" spans="1:20">
      <c r="A76" s="4">
        <v>72</v>
      </c>
      <c r="B76" s="17"/>
      <c r="C76" s="18"/>
      <c r="D76" s="18"/>
      <c r="E76" s="19"/>
      <c r="F76" s="18"/>
      <c r="G76" s="19">
        <v>0</v>
      </c>
      <c r="H76" s="19">
        <v>0</v>
      </c>
      <c r="I76" s="54">
        <f t="shared" si="1"/>
        <v>0</v>
      </c>
      <c r="J76" s="18"/>
      <c r="K76" s="18"/>
      <c r="L76" s="18"/>
      <c r="M76" s="18"/>
      <c r="N76" s="18"/>
      <c r="O76" s="18"/>
      <c r="P76" s="24"/>
      <c r="Q76" s="18"/>
      <c r="R76" s="18"/>
      <c r="S76" s="18"/>
      <c r="T76" s="18"/>
    </row>
    <row r="77" spans="1:20">
      <c r="A77" s="4">
        <v>73</v>
      </c>
      <c r="B77" s="17"/>
      <c r="C77" s="18"/>
      <c r="D77" s="18"/>
      <c r="E77" s="19"/>
      <c r="F77" s="18"/>
      <c r="G77" s="19">
        <v>0</v>
      </c>
      <c r="H77" s="19">
        <v>0</v>
      </c>
      <c r="I77" s="54">
        <f t="shared" si="1"/>
        <v>0</v>
      </c>
      <c r="J77" s="18"/>
      <c r="K77" s="18"/>
      <c r="L77" s="18"/>
      <c r="M77" s="18"/>
      <c r="N77" s="18"/>
      <c r="O77" s="18"/>
      <c r="P77" s="24"/>
      <c r="Q77" s="18"/>
      <c r="R77" s="18"/>
      <c r="S77" s="18"/>
      <c r="T77" s="18"/>
    </row>
    <row r="78" spans="1:20">
      <c r="A78" s="4">
        <v>74</v>
      </c>
      <c r="B78" s="17"/>
      <c r="C78" s="18"/>
      <c r="D78" s="18"/>
      <c r="E78" s="19"/>
      <c r="F78" s="18"/>
      <c r="G78" s="19">
        <v>0</v>
      </c>
      <c r="H78" s="19">
        <v>0</v>
      </c>
      <c r="I78" s="54">
        <f t="shared" si="1"/>
        <v>0</v>
      </c>
      <c r="J78" s="18"/>
      <c r="K78" s="18"/>
      <c r="L78" s="18"/>
      <c r="M78" s="18"/>
      <c r="N78" s="18"/>
      <c r="O78" s="18"/>
      <c r="P78" s="24"/>
      <c r="Q78" s="18"/>
      <c r="R78" s="18"/>
      <c r="S78" s="18"/>
      <c r="T78" s="18"/>
    </row>
    <row r="79" spans="1:20">
      <c r="A79" s="4">
        <v>75</v>
      </c>
      <c r="B79" s="17"/>
      <c r="C79" s="18"/>
      <c r="D79" s="18"/>
      <c r="E79" s="19"/>
      <c r="F79" s="18"/>
      <c r="G79" s="19">
        <v>0</v>
      </c>
      <c r="H79" s="19">
        <v>0</v>
      </c>
      <c r="I79" s="54">
        <f t="shared" si="1"/>
        <v>0</v>
      </c>
      <c r="J79" s="18"/>
      <c r="K79" s="18"/>
      <c r="L79" s="18"/>
      <c r="M79" s="18"/>
      <c r="N79" s="18"/>
      <c r="O79" s="18"/>
      <c r="P79" s="24"/>
      <c r="Q79" s="18"/>
      <c r="R79" s="18"/>
      <c r="S79" s="18"/>
      <c r="T79" s="18"/>
    </row>
    <row r="80" spans="1:20">
      <c r="A80" s="4">
        <v>76</v>
      </c>
      <c r="B80" s="17"/>
      <c r="C80" s="18"/>
      <c r="D80" s="18"/>
      <c r="E80" s="19"/>
      <c r="F80" s="18"/>
      <c r="G80" s="19">
        <v>0</v>
      </c>
      <c r="H80" s="19">
        <v>0</v>
      </c>
      <c r="I80" s="54">
        <f t="shared" si="1"/>
        <v>0</v>
      </c>
      <c r="J80" s="18"/>
      <c r="K80" s="18"/>
      <c r="L80" s="18"/>
      <c r="M80" s="18"/>
      <c r="N80" s="18"/>
      <c r="O80" s="18"/>
      <c r="P80" s="24"/>
      <c r="Q80" s="18"/>
      <c r="R80" s="18"/>
      <c r="S80" s="18"/>
      <c r="T80" s="18"/>
    </row>
    <row r="81" spans="1:20">
      <c r="A81" s="4">
        <v>77</v>
      </c>
      <c r="B81" s="17"/>
      <c r="C81" s="18"/>
      <c r="D81" s="18"/>
      <c r="E81" s="19"/>
      <c r="F81" s="18"/>
      <c r="G81" s="19">
        <v>0</v>
      </c>
      <c r="H81" s="19">
        <v>0</v>
      </c>
      <c r="I81" s="54">
        <f t="shared" si="1"/>
        <v>0</v>
      </c>
      <c r="J81" s="18"/>
      <c r="K81" s="18"/>
      <c r="L81" s="18"/>
      <c r="M81" s="18"/>
      <c r="N81" s="18"/>
      <c r="O81" s="18"/>
      <c r="P81" s="24"/>
      <c r="Q81" s="18"/>
      <c r="R81" s="18"/>
      <c r="S81" s="18"/>
      <c r="T81" s="18"/>
    </row>
    <row r="82" spans="1:20">
      <c r="A82" s="4">
        <v>78</v>
      </c>
      <c r="B82" s="17"/>
      <c r="C82" s="18"/>
      <c r="D82" s="18"/>
      <c r="E82" s="19"/>
      <c r="F82" s="18"/>
      <c r="G82" s="19">
        <v>0</v>
      </c>
      <c r="H82" s="19">
        <v>0</v>
      </c>
      <c r="I82" s="54">
        <f t="shared" si="1"/>
        <v>0</v>
      </c>
      <c r="J82" s="18"/>
      <c r="K82" s="18"/>
      <c r="L82" s="18"/>
      <c r="M82" s="18"/>
      <c r="N82" s="18"/>
      <c r="O82" s="18"/>
      <c r="P82" s="24"/>
      <c r="Q82" s="18"/>
      <c r="R82" s="18"/>
      <c r="S82" s="18"/>
      <c r="T82" s="18"/>
    </row>
    <row r="83" spans="1:20">
      <c r="A83" s="4">
        <v>79</v>
      </c>
      <c r="B83" s="17"/>
      <c r="C83" s="18"/>
      <c r="D83" s="18"/>
      <c r="E83" s="19"/>
      <c r="F83" s="18"/>
      <c r="G83" s="19">
        <v>0</v>
      </c>
      <c r="H83" s="19">
        <v>0</v>
      </c>
      <c r="I83" s="54">
        <f t="shared" si="1"/>
        <v>0</v>
      </c>
      <c r="J83" s="18"/>
      <c r="K83" s="18"/>
      <c r="L83" s="18"/>
      <c r="M83" s="18"/>
      <c r="N83" s="18"/>
      <c r="O83" s="18"/>
      <c r="P83" s="24"/>
      <c r="Q83" s="18"/>
      <c r="R83" s="18"/>
      <c r="S83" s="18"/>
      <c r="T83" s="18"/>
    </row>
    <row r="84" spans="1:20">
      <c r="A84" s="4">
        <v>80</v>
      </c>
      <c r="B84" s="17"/>
      <c r="C84" s="18"/>
      <c r="D84" s="18"/>
      <c r="E84" s="19"/>
      <c r="F84" s="18"/>
      <c r="G84" s="19">
        <v>0</v>
      </c>
      <c r="H84" s="19">
        <v>0</v>
      </c>
      <c r="I84" s="54">
        <f t="shared" si="1"/>
        <v>0</v>
      </c>
      <c r="J84" s="18"/>
      <c r="K84" s="18"/>
      <c r="L84" s="18"/>
      <c r="M84" s="18"/>
      <c r="N84" s="18"/>
      <c r="O84" s="18"/>
      <c r="P84" s="24"/>
      <c r="Q84" s="18"/>
      <c r="R84" s="18"/>
      <c r="S84" s="18"/>
      <c r="T84" s="18"/>
    </row>
    <row r="85" spans="1:20">
      <c r="A85" s="4">
        <v>81</v>
      </c>
      <c r="B85" s="60"/>
      <c r="C85" s="60"/>
      <c r="D85" s="60"/>
      <c r="E85" s="61"/>
      <c r="F85" s="60"/>
      <c r="G85" s="19">
        <v>0</v>
      </c>
      <c r="H85" s="19">
        <v>0</v>
      </c>
      <c r="I85" s="54">
        <f t="shared" si="1"/>
        <v>0</v>
      </c>
      <c r="J85" s="18"/>
      <c r="K85" s="18"/>
      <c r="L85" s="18"/>
      <c r="M85" s="18"/>
      <c r="N85" s="18"/>
      <c r="O85" s="18"/>
      <c r="P85" s="24"/>
      <c r="Q85" s="18"/>
      <c r="R85" s="18"/>
      <c r="S85" s="18"/>
      <c r="T85" s="18"/>
    </row>
    <row r="86" spans="1:20">
      <c r="A86" s="4">
        <v>82</v>
      </c>
      <c r="B86" s="60"/>
      <c r="C86" s="60"/>
      <c r="D86" s="60"/>
      <c r="E86" s="61"/>
      <c r="F86" s="60"/>
      <c r="G86" s="19">
        <v>0</v>
      </c>
      <c r="H86" s="19">
        <v>0</v>
      </c>
      <c r="I86" s="54">
        <f t="shared" si="1"/>
        <v>0</v>
      </c>
      <c r="J86" s="18"/>
      <c r="K86" s="18"/>
      <c r="L86" s="18"/>
      <c r="M86" s="18"/>
      <c r="N86" s="18"/>
      <c r="O86" s="18"/>
      <c r="P86" s="24"/>
      <c r="Q86" s="18"/>
      <c r="R86" s="18"/>
      <c r="S86" s="18"/>
      <c r="T86" s="18"/>
    </row>
    <row r="87" spans="1:20">
      <c r="A87" s="4">
        <v>83</v>
      </c>
      <c r="B87" s="60"/>
      <c r="C87" s="60"/>
      <c r="D87" s="60"/>
      <c r="E87" s="61"/>
      <c r="F87" s="60"/>
      <c r="G87" s="19">
        <v>0</v>
      </c>
      <c r="H87" s="19">
        <v>0</v>
      </c>
      <c r="I87" s="54">
        <f t="shared" si="1"/>
        <v>0</v>
      </c>
      <c r="J87" s="18"/>
      <c r="K87" s="18"/>
      <c r="L87" s="18"/>
      <c r="M87" s="18"/>
      <c r="N87" s="18"/>
      <c r="O87" s="18"/>
      <c r="P87" s="24"/>
      <c r="Q87" s="18"/>
      <c r="R87" s="18"/>
      <c r="S87" s="18"/>
      <c r="T87" s="18"/>
    </row>
    <row r="88" spans="1:20">
      <c r="A88" s="4">
        <v>84</v>
      </c>
      <c r="B88" s="60"/>
      <c r="C88" s="60"/>
      <c r="D88" s="60"/>
      <c r="E88" s="61"/>
      <c r="F88" s="60"/>
      <c r="G88" s="19">
        <v>0</v>
      </c>
      <c r="H88" s="19">
        <v>0</v>
      </c>
      <c r="I88" s="54">
        <f t="shared" si="1"/>
        <v>0</v>
      </c>
      <c r="J88" s="18"/>
      <c r="K88" s="18"/>
      <c r="L88" s="18"/>
      <c r="M88" s="18"/>
      <c r="N88" s="18"/>
      <c r="O88" s="18"/>
      <c r="P88" s="24"/>
      <c r="Q88" s="18"/>
      <c r="R88" s="18"/>
      <c r="S88" s="18"/>
      <c r="T88" s="18"/>
    </row>
    <row r="89" spans="1:20">
      <c r="A89" s="4">
        <v>85</v>
      </c>
      <c r="B89" s="60"/>
      <c r="C89" s="60"/>
      <c r="D89" s="60"/>
      <c r="E89" s="61"/>
      <c r="F89" s="60"/>
      <c r="G89" s="19">
        <v>0</v>
      </c>
      <c r="H89" s="19">
        <v>0</v>
      </c>
      <c r="I89" s="54">
        <f t="shared" si="1"/>
        <v>0</v>
      </c>
      <c r="J89" s="18"/>
      <c r="K89" s="18"/>
      <c r="L89" s="18"/>
      <c r="M89" s="18"/>
      <c r="N89" s="18"/>
      <c r="O89" s="18"/>
      <c r="P89" s="24"/>
      <c r="Q89" s="18"/>
      <c r="R89" s="18"/>
      <c r="S89" s="18"/>
      <c r="T89" s="18"/>
    </row>
    <row r="90" spans="1:20">
      <c r="A90" s="4">
        <v>86</v>
      </c>
      <c r="B90" s="60"/>
      <c r="C90" s="60"/>
      <c r="D90" s="60"/>
      <c r="E90" s="61"/>
      <c r="F90" s="60"/>
      <c r="G90" s="19">
        <v>0</v>
      </c>
      <c r="H90" s="19">
        <v>0</v>
      </c>
      <c r="I90" s="54">
        <f t="shared" si="1"/>
        <v>0</v>
      </c>
      <c r="J90" s="18"/>
      <c r="K90" s="18"/>
      <c r="L90" s="18"/>
      <c r="M90" s="18"/>
      <c r="N90" s="18"/>
      <c r="O90" s="18"/>
      <c r="P90" s="24"/>
      <c r="Q90" s="18"/>
      <c r="R90" s="18"/>
      <c r="S90" s="18"/>
      <c r="T90" s="18"/>
    </row>
    <row r="91" spans="1:20">
      <c r="A91" s="4">
        <v>87</v>
      </c>
      <c r="B91" s="60"/>
      <c r="C91" s="60"/>
      <c r="D91" s="60"/>
      <c r="E91" s="61"/>
      <c r="F91" s="60"/>
      <c r="G91" s="19">
        <v>0</v>
      </c>
      <c r="H91" s="19">
        <v>0</v>
      </c>
      <c r="I91" s="54">
        <f t="shared" si="1"/>
        <v>0</v>
      </c>
      <c r="J91" s="18"/>
      <c r="K91" s="18"/>
      <c r="L91" s="18"/>
      <c r="M91" s="18"/>
      <c r="N91" s="18"/>
      <c r="O91" s="18"/>
      <c r="P91" s="24"/>
      <c r="Q91" s="18"/>
      <c r="R91" s="18"/>
      <c r="S91" s="18"/>
      <c r="T91" s="18"/>
    </row>
    <row r="92" spans="1:20">
      <c r="A92" s="4">
        <v>88</v>
      </c>
      <c r="B92" s="60"/>
      <c r="C92" s="60"/>
      <c r="D92" s="60"/>
      <c r="E92" s="61"/>
      <c r="F92" s="60"/>
      <c r="G92" s="19">
        <v>0</v>
      </c>
      <c r="H92" s="19">
        <v>0</v>
      </c>
      <c r="I92" s="54">
        <f t="shared" si="1"/>
        <v>0</v>
      </c>
      <c r="J92" s="18"/>
      <c r="K92" s="18"/>
      <c r="L92" s="18"/>
      <c r="M92" s="18"/>
      <c r="N92" s="18"/>
      <c r="O92" s="18"/>
      <c r="P92" s="24"/>
      <c r="Q92" s="18"/>
      <c r="R92" s="18"/>
      <c r="S92" s="18"/>
      <c r="T92" s="18"/>
    </row>
    <row r="93" spans="1:20">
      <c r="A93" s="4">
        <v>89</v>
      </c>
      <c r="B93" s="60"/>
      <c r="C93" s="60"/>
      <c r="D93" s="60"/>
      <c r="E93" s="61"/>
      <c r="F93" s="60"/>
      <c r="G93" s="19">
        <v>0</v>
      </c>
      <c r="H93" s="19">
        <v>0</v>
      </c>
      <c r="I93" s="54">
        <f t="shared" si="1"/>
        <v>0</v>
      </c>
      <c r="J93" s="18"/>
      <c r="K93" s="18"/>
      <c r="L93" s="18"/>
      <c r="M93" s="18"/>
      <c r="N93" s="18"/>
      <c r="O93" s="18"/>
      <c r="P93" s="24"/>
      <c r="Q93" s="18"/>
      <c r="R93" s="18"/>
      <c r="S93" s="18"/>
      <c r="T93" s="18"/>
    </row>
    <row r="94" spans="1:20">
      <c r="A94" s="4">
        <v>90</v>
      </c>
      <c r="B94" s="60"/>
      <c r="C94" s="60"/>
      <c r="D94" s="60"/>
      <c r="E94" s="61"/>
      <c r="F94" s="60"/>
      <c r="G94" s="19">
        <v>0</v>
      </c>
      <c r="H94" s="19">
        <v>0</v>
      </c>
      <c r="I94" s="54">
        <f t="shared" si="1"/>
        <v>0</v>
      </c>
      <c r="J94" s="18"/>
      <c r="K94" s="18"/>
      <c r="L94" s="18"/>
      <c r="M94" s="18"/>
      <c r="N94" s="18"/>
      <c r="O94" s="18"/>
      <c r="P94" s="24"/>
      <c r="Q94" s="18"/>
      <c r="R94" s="18"/>
      <c r="S94" s="18"/>
      <c r="T94" s="18"/>
    </row>
    <row r="95" spans="1:20">
      <c r="A95" s="4">
        <v>91</v>
      </c>
      <c r="B95" s="60"/>
      <c r="C95" s="60"/>
      <c r="D95" s="60"/>
      <c r="E95" s="61"/>
      <c r="F95" s="60"/>
      <c r="G95" s="19">
        <v>0</v>
      </c>
      <c r="H95" s="19">
        <v>0</v>
      </c>
      <c r="I95" s="54">
        <f t="shared" si="1"/>
        <v>0</v>
      </c>
      <c r="J95" s="18"/>
      <c r="K95" s="18"/>
      <c r="L95" s="18"/>
      <c r="M95" s="18"/>
      <c r="N95" s="18"/>
      <c r="O95" s="18"/>
      <c r="P95" s="24"/>
      <c r="Q95" s="18"/>
      <c r="R95" s="18"/>
      <c r="S95" s="18"/>
      <c r="T95" s="18"/>
    </row>
    <row r="96" spans="1:20">
      <c r="A96" s="4">
        <v>92</v>
      </c>
      <c r="B96" s="60"/>
      <c r="C96" s="60"/>
      <c r="D96" s="60"/>
      <c r="E96" s="61"/>
      <c r="F96" s="60"/>
      <c r="G96" s="19">
        <v>0</v>
      </c>
      <c r="H96" s="19">
        <v>0</v>
      </c>
      <c r="I96" s="54">
        <f t="shared" si="1"/>
        <v>0</v>
      </c>
      <c r="J96" s="18"/>
      <c r="K96" s="18"/>
      <c r="L96" s="18"/>
      <c r="M96" s="18"/>
      <c r="N96" s="18"/>
      <c r="O96" s="18"/>
      <c r="P96" s="24"/>
      <c r="Q96" s="18"/>
      <c r="R96" s="18"/>
      <c r="S96" s="18"/>
      <c r="T96" s="18"/>
    </row>
    <row r="97" spans="1:20">
      <c r="A97" s="4">
        <v>93</v>
      </c>
      <c r="B97" s="60"/>
      <c r="C97" s="60"/>
      <c r="D97" s="60"/>
      <c r="E97" s="61"/>
      <c r="F97" s="60"/>
      <c r="G97" s="19">
        <v>0</v>
      </c>
      <c r="H97" s="19">
        <v>0</v>
      </c>
      <c r="I97" s="54">
        <f t="shared" si="1"/>
        <v>0</v>
      </c>
      <c r="J97" s="18"/>
      <c r="K97" s="18"/>
      <c r="L97" s="18"/>
      <c r="M97" s="18"/>
      <c r="N97" s="18"/>
      <c r="O97" s="18"/>
      <c r="P97" s="24"/>
      <c r="Q97" s="18"/>
      <c r="R97" s="18"/>
      <c r="S97" s="18"/>
      <c r="T97" s="18"/>
    </row>
    <row r="98" spans="1:20">
      <c r="A98" s="4">
        <v>94</v>
      </c>
      <c r="B98" s="17"/>
      <c r="C98" s="18"/>
      <c r="D98" s="18"/>
      <c r="E98" s="19"/>
      <c r="F98" s="18"/>
      <c r="G98" s="19">
        <v>0</v>
      </c>
      <c r="H98" s="19">
        <v>0</v>
      </c>
      <c r="I98" s="54">
        <f t="shared" si="1"/>
        <v>0</v>
      </c>
      <c r="J98" s="18"/>
      <c r="K98" s="18"/>
      <c r="L98" s="18"/>
      <c r="M98" s="18"/>
      <c r="N98" s="18"/>
      <c r="O98" s="18"/>
      <c r="P98" s="24"/>
      <c r="Q98" s="18"/>
      <c r="R98" s="18"/>
      <c r="S98" s="18"/>
      <c r="T98" s="18"/>
    </row>
    <row r="99" spans="1:20">
      <c r="A99" s="4">
        <v>95</v>
      </c>
      <c r="B99" s="17"/>
      <c r="C99" s="18"/>
      <c r="D99" s="18"/>
      <c r="E99" s="19"/>
      <c r="F99" s="18"/>
      <c r="G99" s="19">
        <v>0</v>
      </c>
      <c r="H99" s="19">
        <v>0</v>
      </c>
      <c r="I99" s="54">
        <f t="shared" si="1"/>
        <v>0</v>
      </c>
      <c r="J99" s="18"/>
      <c r="K99" s="18"/>
      <c r="L99" s="18"/>
      <c r="M99" s="18"/>
      <c r="N99" s="18"/>
      <c r="O99" s="18"/>
      <c r="P99" s="24"/>
      <c r="Q99" s="18"/>
      <c r="R99" s="18"/>
      <c r="S99" s="18"/>
      <c r="T99" s="18"/>
    </row>
    <row r="100" spans="1:20">
      <c r="A100" s="4">
        <v>96</v>
      </c>
      <c r="B100" s="17"/>
      <c r="C100" s="18"/>
      <c r="D100" s="18"/>
      <c r="E100" s="19"/>
      <c r="F100" s="18"/>
      <c r="G100" s="19">
        <v>0</v>
      </c>
      <c r="H100" s="19">
        <v>0</v>
      </c>
      <c r="I100" s="54">
        <f t="shared" si="1"/>
        <v>0</v>
      </c>
      <c r="J100" s="18"/>
      <c r="K100" s="18"/>
      <c r="L100" s="18"/>
      <c r="M100" s="18"/>
      <c r="N100" s="18"/>
      <c r="O100" s="18"/>
      <c r="P100" s="24"/>
      <c r="Q100" s="18"/>
      <c r="R100" s="18"/>
      <c r="S100" s="18"/>
      <c r="T100" s="18"/>
    </row>
    <row r="101" spans="1:20">
      <c r="A101" s="4">
        <v>97</v>
      </c>
      <c r="B101" s="17"/>
      <c r="C101" s="18"/>
      <c r="D101" s="18"/>
      <c r="E101" s="19"/>
      <c r="F101" s="18"/>
      <c r="G101" s="19">
        <v>0</v>
      </c>
      <c r="H101" s="19">
        <v>0</v>
      </c>
      <c r="I101" s="54">
        <f t="shared" si="1"/>
        <v>0</v>
      </c>
      <c r="J101" s="18"/>
      <c r="K101" s="18"/>
      <c r="L101" s="18"/>
      <c r="M101" s="18"/>
      <c r="N101" s="18"/>
      <c r="O101" s="18"/>
      <c r="P101" s="24"/>
      <c r="Q101" s="18"/>
      <c r="R101" s="18"/>
      <c r="S101" s="18"/>
      <c r="T101" s="18"/>
    </row>
    <row r="102" spans="1:20">
      <c r="A102" s="4">
        <v>98</v>
      </c>
      <c r="B102" s="17"/>
      <c r="C102" s="18"/>
      <c r="D102" s="18"/>
      <c r="E102" s="19"/>
      <c r="F102" s="18"/>
      <c r="G102" s="19">
        <v>0</v>
      </c>
      <c r="H102" s="19">
        <v>0</v>
      </c>
      <c r="I102" s="54">
        <f t="shared" si="1"/>
        <v>0</v>
      </c>
      <c r="J102" s="18"/>
      <c r="K102" s="18"/>
      <c r="L102" s="18"/>
      <c r="M102" s="18"/>
      <c r="N102" s="18"/>
      <c r="O102" s="18"/>
      <c r="P102" s="24"/>
      <c r="Q102" s="18"/>
      <c r="R102" s="18"/>
      <c r="S102" s="18"/>
      <c r="T102" s="18"/>
    </row>
    <row r="103" spans="1:20">
      <c r="A103" s="4">
        <v>99</v>
      </c>
      <c r="B103" s="17"/>
      <c r="C103" s="18"/>
      <c r="D103" s="18"/>
      <c r="E103" s="19"/>
      <c r="F103" s="18"/>
      <c r="G103" s="19">
        <v>0</v>
      </c>
      <c r="H103" s="19">
        <v>0</v>
      </c>
      <c r="I103" s="54">
        <f t="shared" si="1"/>
        <v>0</v>
      </c>
      <c r="J103" s="18"/>
      <c r="K103" s="18"/>
      <c r="L103" s="18"/>
      <c r="M103" s="18"/>
      <c r="N103" s="18"/>
      <c r="O103" s="18"/>
      <c r="P103" s="24"/>
      <c r="Q103" s="18"/>
      <c r="R103" s="18"/>
      <c r="S103" s="18"/>
      <c r="T103" s="18"/>
    </row>
    <row r="104" spans="1:20">
      <c r="A104" s="4">
        <v>100</v>
      </c>
      <c r="B104" s="17"/>
      <c r="C104" s="18"/>
      <c r="D104" s="18"/>
      <c r="E104" s="19"/>
      <c r="F104" s="18"/>
      <c r="G104" s="19">
        <v>0</v>
      </c>
      <c r="H104" s="19">
        <v>0</v>
      </c>
      <c r="I104" s="54">
        <f t="shared" si="1"/>
        <v>0</v>
      </c>
      <c r="J104" s="18"/>
      <c r="K104" s="18"/>
      <c r="L104" s="18"/>
      <c r="M104" s="18"/>
      <c r="N104" s="18"/>
      <c r="O104" s="18"/>
      <c r="P104" s="24"/>
      <c r="Q104" s="18"/>
      <c r="R104" s="18"/>
      <c r="S104" s="18"/>
      <c r="T104" s="18"/>
    </row>
    <row r="105" spans="1:20">
      <c r="A105" s="4">
        <v>101</v>
      </c>
      <c r="B105" s="17"/>
      <c r="C105" s="18"/>
      <c r="D105" s="18"/>
      <c r="E105" s="19"/>
      <c r="F105" s="18"/>
      <c r="G105" s="19">
        <v>0</v>
      </c>
      <c r="H105" s="19">
        <v>0</v>
      </c>
      <c r="I105" s="54">
        <f t="shared" si="1"/>
        <v>0</v>
      </c>
      <c r="J105" s="18"/>
      <c r="K105" s="18"/>
      <c r="L105" s="18"/>
      <c r="M105" s="18"/>
      <c r="N105" s="18"/>
      <c r="O105" s="18"/>
      <c r="P105" s="24"/>
      <c r="Q105" s="18"/>
      <c r="R105" s="18"/>
      <c r="S105" s="18"/>
      <c r="T105" s="18"/>
    </row>
    <row r="106" spans="1:20">
      <c r="A106" s="4">
        <v>102</v>
      </c>
      <c r="B106" s="17"/>
      <c r="C106" s="18"/>
      <c r="D106" s="18"/>
      <c r="E106" s="19"/>
      <c r="F106" s="18"/>
      <c r="G106" s="19">
        <v>0</v>
      </c>
      <c r="H106" s="19">
        <v>0</v>
      </c>
      <c r="I106" s="54">
        <f t="shared" si="1"/>
        <v>0</v>
      </c>
      <c r="J106" s="18"/>
      <c r="K106" s="18"/>
      <c r="L106" s="18"/>
      <c r="M106" s="18"/>
      <c r="N106" s="18"/>
      <c r="O106" s="18"/>
      <c r="P106" s="24"/>
      <c r="Q106" s="18"/>
      <c r="R106" s="18"/>
      <c r="S106" s="18"/>
      <c r="T106" s="18"/>
    </row>
    <row r="107" spans="1:20">
      <c r="A107" s="4">
        <v>103</v>
      </c>
      <c r="B107" s="17"/>
      <c r="C107" s="18"/>
      <c r="D107" s="18"/>
      <c r="E107" s="19"/>
      <c r="F107" s="18"/>
      <c r="G107" s="19">
        <v>0</v>
      </c>
      <c r="H107" s="19">
        <v>0</v>
      </c>
      <c r="I107" s="54">
        <f t="shared" si="1"/>
        <v>0</v>
      </c>
      <c r="J107" s="18"/>
      <c r="K107" s="18"/>
      <c r="L107" s="18"/>
      <c r="M107" s="18"/>
      <c r="N107" s="18"/>
      <c r="O107" s="18"/>
      <c r="P107" s="24"/>
      <c r="Q107" s="18"/>
      <c r="R107" s="18"/>
      <c r="S107" s="18"/>
      <c r="T107" s="18"/>
    </row>
    <row r="108" spans="1:20">
      <c r="A108" s="4">
        <v>104</v>
      </c>
      <c r="B108" s="17"/>
      <c r="C108" s="18"/>
      <c r="D108" s="18"/>
      <c r="E108" s="19"/>
      <c r="F108" s="18"/>
      <c r="G108" s="19">
        <v>0</v>
      </c>
      <c r="H108" s="19">
        <v>0</v>
      </c>
      <c r="I108" s="54">
        <f t="shared" si="1"/>
        <v>0</v>
      </c>
      <c r="J108" s="18"/>
      <c r="K108" s="18"/>
      <c r="L108" s="18"/>
      <c r="M108" s="18"/>
      <c r="N108" s="18"/>
      <c r="O108" s="18"/>
      <c r="P108" s="24"/>
      <c r="Q108" s="18"/>
      <c r="R108" s="18"/>
      <c r="S108" s="18"/>
      <c r="T108" s="18"/>
    </row>
    <row r="109" spans="1:20">
      <c r="A109" s="4">
        <v>105</v>
      </c>
      <c r="B109" s="17"/>
      <c r="C109" s="18"/>
      <c r="D109" s="18"/>
      <c r="E109" s="19"/>
      <c r="F109" s="18"/>
      <c r="G109" s="19">
        <v>0</v>
      </c>
      <c r="H109" s="19">
        <v>0</v>
      </c>
      <c r="I109" s="54">
        <f t="shared" si="1"/>
        <v>0</v>
      </c>
      <c r="J109" s="18"/>
      <c r="K109" s="18"/>
      <c r="L109" s="18"/>
      <c r="M109" s="18"/>
      <c r="N109" s="18"/>
      <c r="O109" s="18"/>
      <c r="P109" s="24"/>
      <c r="Q109" s="18"/>
      <c r="R109" s="18"/>
      <c r="S109" s="18"/>
      <c r="T109" s="18"/>
    </row>
    <row r="110" spans="1:20">
      <c r="A110" s="4">
        <v>106</v>
      </c>
      <c r="B110" s="17"/>
      <c r="C110" s="18"/>
      <c r="D110" s="18"/>
      <c r="E110" s="19"/>
      <c r="F110" s="18"/>
      <c r="G110" s="19">
        <v>0</v>
      </c>
      <c r="H110" s="19">
        <v>0</v>
      </c>
      <c r="I110" s="54">
        <f t="shared" si="1"/>
        <v>0</v>
      </c>
      <c r="J110" s="18"/>
      <c r="K110" s="18"/>
      <c r="L110" s="18"/>
      <c r="M110" s="18"/>
      <c r="N110" s="18"/>
      <c r="O110" s="18"/>
      <c r="P110" s="24"/>
      <c r="Q110" s="18"/>
      <c r="R110" s="18"/>
      <c r="S110" s="18"/>
      <c r="T110" s="18"/>
    </row>
    <row r="111" spans="1:20">
      <c r="A111" s="4">
        <v>107</v>
      </c>
      <c r="B111" s="17"/>
      <c r="C111" s="18"/>
      <c r="D111" s="18"/>
      <c r="E111" s="19"/>
      <c r="F111" s="18"/>
      <c r="G111" s="19">
        <v>0</v>
      </c>
      <c r="H111" s="19">
        <v>0</v>
      </c>
      <c r="I111" s="54">
        <f t="shared" si="1"/>
        <v>0</v>
      </c>
      <c r="J111" s="18"/>
      <c r="K111" s="18"/>
      <c r="L111" s="18"/>
      <c r="M111" s="18"/>
      <c r="N111" s="18"/>
      <c r="O111" s="18"/>
      <c r="P111" s="24"/>
      <c r="Q111" s="18"/>
      <c r="R111" s="18"/>
      <c r="S111" s="18"/>
      <c r="T111" s="18"/>
    </row>
    <row r="112" spans="1:20">
      <c r="A112" s="4">
        <v>108</v>
      </c>
      <c r="B112" s="17"/>
      <c r="C112" s="18"/>
      <c r="D112" s="18"/>
      <c r="E112" s="19"/>
      <c r="F112" s="18"/>
      <c r="G112" s="19">
        <v>0</v>
      </c>
      <c r="H112" s="19">
        <v>0</v>
      </c>
      <c r="I112" s="54">
        <f t="shared" si="1"/>
        <v>0</v>
      </c>
      <c r="J112" s="18"/>
      <c r="K112" s="18"/>
      <c r="L112" s="18"/>
      <c r="M112" s="18"/>
      <c r="N112" s="18"/>
      <c r="O112" s="18"/>
      <c r="P112" s="24"/>
      <c r="Q112" s="18"/>
      <c r="R112" s="18"/>
      <c r="S112" s="18"/>
      <c r="T112" s="18"/>
    </row>
    <row r="113" spans="1:20">
      <c r="A113" s="4">
        <v>109</v>
      </c>
      <c r="B113" s="17"/>
      <c r="C113" s="18"/>
      <c r="D113" s="18"/>
      <c r="E113" s="19"/>
      <c r="F113" s="18"/>
      <c r="G113" s="19">
        <v>0</v>
      </c>
      <c r="H113" s="19">
        <v>0</v>
      </c>
      <c r="I113" s="54">
        <f t="shared" si="1"/>
        <v>0</v>
      </c>
      <c r="J113" s="18"/>
      <c r="K113" s="18"/>
      <c r="L113" s="18"/>
      <c r="M113" s="18"/>
      <c r="N113" s="18"/>
      <c r="O113" s="18"/>
      <c r="P113" s="24"/>
      <c r="Q113" s="18"/>
      <c r="R113" s="18"/>
      <c r="S113" s="18"/>
      <c r="T113" s="18"/>
    </row>
    <row r="114" spans="1:20">
      <c r="A114" s="4">
        <v>110</v>
      </c>
      <c r="B114" s="17"/>
      <c r="C114" s="18"/>
      <c r="D114" s="18"/>
      <c r="E114" s="19"/>
      <c r="F114" s="18"/>
      <c r="G114" s="19">
        <v>0</v>
      </c>
      <c r="H114" s="19">
        <v>0</v>
      </c>
      <c r="I114" s="54">
        <f t="shared" si="1"/>
        <v>0</v>
      </c>
      <c r="J114" s="18"/>
      <c r="K114" s="18"/>
      <c r="L114" s="18"/>
      <c r="M114" s="18"/>
      <c r="N114" s="18"/>
      <c r="O114" s="18"/>
      <c r="P114" s="24"/>
      <c r="Q114" s="18"/>
      <c r="R114" s="18"/>
      <c r="S114" s="18"/>
      <c r="T114" s="18"/>
    </row>
    <row r="115" spans="1:20">
      <c r="A115" s="4">
        <v>111</v>
      </c>
      <c r="B115" s="17"/>
      <c r="C115" s="18"/>
      <c r="D115" s="18"/>
      <c r="E115" s="19"/>
      <c r="F115" s="18"/>
      <c r="G115" s="19">
        <v>0</v>
      </c>
      <c r="H115" s="19">
        <v>0</v>
      </c>
      <c r="I115" s="54">
        <f t="shared" si="1"/>
        <v>0</v>
      </c>
      <c r="J115" s="18"/>
      <c r="K115" s="18"/>
      <c r="L115" s="18"/>
      <c r="M115" s="18"/>
      <c r="N115" s="18"/>
      <c r="O115" s="18"/>
      <c r="P115" s="24"/>
      <c r="Q115" s="18"/>
      <c r="R115" s="18"/>
      <c r="S115" s="18"/>
      <c r="T115" s="18"/>
    </row>
    <row r="116" spans="1:20">
      <c r="A116" s="4">
        <v>112</v>
      </c>
      <c r="B116" s="17"/>
      <c r="C116" s="18"/>
      <c r="D116" s="18"/>
      <c r="E116" s="19"/>
      <c r="F116" s="18"/>
      <c r="G116" s="19">
        <v>0</v>
      </c>
      <c r="H116" s="19">
        <v>0</v>
      </c>
      <c r="I116" s="54">
        <f t="shared" si="1"/>
        <v>0</v>
      </c>
      <c r="J116" s="18"/>
      <c r="K116" s="18"/>
      <c r="L116" s="18"/>
      <c r="M116" s="18"/>
      <c r="N116" s="18"/>
      <c r="O116" s="18"/>
      <c r="P116" s="24"/>
      <c r="Q116" s="18"/>
      <c r="R116" s="18"/>
      <c r="S116" s="18"/>
      <c r="T116" s="18"/>
    </row>
    <row r="117" spans="1:20">
      <c r="A117" s="4">
        <v>113</v>
      </c>
      <c r="B117" s="17"/>
      <c r="C117" s="18"/>
      <c r="D117" s="18"/>
      <c r="E117" s="19"/>
      <c r="F117" s="18"/>
      <c r="G117" s="19">
        <v>0</v>
      </c>
      <c r="H117" s="19">
        <v>0</v>
      </c>
      <c r="I117" s="54">
        <f t="shared" si="1"/>
        <v>0</v>
      </c>
      <c r="J117" s="18"/>
      <c r="K117" s="18"/>
      <c r="L117" s="18"/>
      <c r="M117" s="18"/>
      <c r="N117" s="18"/>
      <c r="O117" s="18"/>
      <c r="P117" s="24"/>
      <c r="Q117" s="18"/>
      <c r="R117" s="18"/>
      <c r="S117" s="18"/>
      <c r="T117" s="18"/>
    </row>
    <row r="118" spans="1:20">
      <c r="A118" s="4">
        <v>114</v>
      </c>
      <c r="B118" s="17"/>
      <c r="C118" s="18"/>
      <c r="D118" s="18"/>
      <c r="E118" s="19"/>
      <c r="F118" s="18"/>
      <c r="G118" s="19">
        <v>0</v>
      </c>
      <c r="H118" s="19">
        <v>0</v>
      </c>
      <c r="I118" s="54">
        <f t="shared" si="1"/>
        <v>0</v>
      </c>
      <c r="J118" s="18"/>
      <c r="K118" s="18"/>
      <c r="L118" s="18"/>
      <c r="M118" s="18"/>
      <c r="N118" s="18"/>
      <c r="O118" s="18"/>
      <c r="P118" s="24"/>
      <c r="Q118" s="18"/>
      <c r="R118" s="18"/>
      <c r="S118" s="18"/>
      <c r="T118" s="18"/>
    </row>
    <row r="119" spans="1:20">
      <c r="A119" s="4">
        <v>115</v>
      </c>
      <c r="B119" s="17"/>
      <c r="C119" s="18"/>
      <c r="D119" s="18"/>
      <c r="E119" s="19"/>
      <c r="F119" s="18"/>
      <c r="G119" s="19">
        <v>0</v>
      </c>
      <c r="H119" s="19">
        <v>0</v>
      </c>
      <c r="I119" s="54">
        <f t="shared" si="1"/>
        <v>0</v>
      </c>
      <c r="J119" s="18"/>
      <c r="K119" s="18"/>
      <c r="L119" s="18"/>
      <c r="M119" s="18"/>
      <c r="N119" s="18"/>
      <c r="O119" s="18"/>
      <c r="P119" s="24"/>
      <c r="Q119" s="18"/>
      <c r="R119" s="18"/>
      <c r="S119" s="18"/>
      <c r="T119" s="18"/>
    </row>
    <row r="120" spans="1:20">
      <c r="A120" s="4">
        <v>116</v>
      </c>
      <c r="B120" s="17"/>
      <c r="C120" s="18"/>
      <c r="D120" s="18"/>
      <c r="E120" s="19"/>
      <c r="F120" s="18"/>
      <c r="G120" s="19">
        <v>0</v>
      </c>
      <c r="H120" s="19">
        <v>0</v>
      </c>
      <c r="I120" s="54">
        <f t="shared" si="1"/>
        <v>0</v>
      </c>
      <c r="J120" s="18"/>
      <c r="K120" s="18"/>
      <c r="L120" s="18"/>
      <c r="M120" s="18"/>
      <c r="N120" s="18"/>
      <c r="O120" s="18"/>
      <c r="P120" s="24"/>
      <c r="Q120" s="18"/>
      <c r="R120" s="18"/>
      <c r="S120" s="18"/>
      <c r="T120" s="18"/>
    </row>
    <row r="121" spans="1:20">
      <c r="A121" s="4">
        <v>117</v>
      </c>
      <c r="B121" s="17"/>
      <c r="C121" s="18"/>
      <c r="D121" s="18"/>
      <c r="E121" s="19"/>
      <c r="F121" s="18"/>
      <c r="G121" s="19">
        <v>0</v>
      </c>
      <c r="H121" s="19">
        <v>0</v>
      </c>
      <c r="I121" s="54">
        <f t="shared" si="1"/>
        <v>0</v>
      </c>
      <c r="J121" s="18"/>
      <c r="K121" s="18"/>
      <c r="L121" s="18"/>
      <c r="M121" s="18"/>
      <c r="N121" s="18"/>
      <c r="O121" s="18"/>
      <c r="P121" s="24"/>
      <c r="Q121" s="18"/>
      <c r="R121" s="18"/>
      <c r="S121" s="18"/>
      <c r="T121" s="18"/>
    </row>
    <row r="122" spans="1:20">
      <c r="A122" s="4">
        <v>118</v>
      </c>
      <c r="B122" s="17"/>
      <c r="C122" s="18"/>
      <c r="D122" s="18"/>
      <c r="E122" s="19"/>
      <c r="F122" s="18"/>
      <c r="G122" s="19">
        <v>0</v>
      </c>
      <c r="H122" s="19">
        <v>0</v>
      </c>
      <c r="I122" s="54">
        <f t="shared" si="1"/>
        <v>0</v>
      </c>
      <c r="J122" s="18"/>
      <c r="K122" s="18"/>
      <c r="L122" s="18"/>
      <c r="M122" s="18"/>
      <c r="N122" s="18"/>
      <c r="O122" s="18"/>
      <c r="P122" s="24"/>
      <c r="Q122" s="18"/>
      <c r="R122" s="18"/>
      <c r="S122" s="18"/>
      <c r="T122" s="18"/>
    </row>
    <row r="123" spans="1:20">
      <c r="A123" s="4">
        <v>119</v>
      </c>
      <c r="B123" s="17"/>
      <c r="C123" s="18"/>
      <c r="D123" s="18"/>
      <c r="E123" s="19"/>
      <c r="F123" s="18"/>
      <c r="G123" s="19">
        <v>0</v>
      </c>
      <c r="H123" s="19">
        <v>0</v>
      </c>
      <c r="I123" s="54">
        <f t="shared" si="1"/>
        <v>0</v>
      </c>
      <c r="J123" s="18"/>
      <c r="K123" s="18"/>
      <c r="L123" s="18"/>
      <c r="M123" s="18"/>
      <c r="N123" s="18"/>
      <c r="O123" s="18"/>
      <c r="P123" s="24"/>
      <c r="Q123" s="18"/>
      <c r="R123" s="18"/>
      <c r="S123" s="18"/>
      <c r="T123" s="18"/>
    </row>
    <row r="124" spans="1:20">
      <c r="A124" s="4">
        <v>120</v>
      </c>
      <c r="B124" s="17"/>
      <c r="C124" s="18"/>
      <c r="D124" s="18"/>
      <c r="E124" s="19"/>
      <c r="F124" s="18"/>
      <c r="G124" s="19">
        <v>0</v>
      </c>
      <c r="H124" s="19">
        <v>0</v>
      </c>
      <c r="I124" s="54">
        <f t="shared" si="1"/>
        <v>0</v>
      </c>
      <c r="J124" s="18"/>
      <c r="K124" s="18"/>
      <c r="L124" s="18"/>
      <c r="M124" s="18"/>
      <c r="N124" s="18"/>
      <c r="O124" s="18"/>
      <c r="P124" s="24"/>
      <c r="Q124" s="18"/>
      <c r="R124" s="18"/>
      <c r="S124" s="18"/>
      <c r="T124" s="18"/>
    </row>
    <row r="125" spans="1:20">
      <c r="A125" s="4">
        <v>121</v>
      </c>
      <c r="B125" s="17"/>
      <c r="C125" s="18"/>
      <c r="D125" s="18"/>
      <c r="E125" s="19"/>
      <c r="F125" s="18"/>
      <c r="G125" s="19">
        <v>0</v>
      </c>
      <c r="H125" s="19">
        <v>0</v>
      </c>
      <c r="I125" s="54">
        <f t="shared" si="1"/>
        <v>0</v>
      </c>
      <c r="J125" s="18"/>
      <c r="K125" s="18"/>
      <c r="L125" s="18"/>
      <c r="M125" s="18"/>
      <c r="N125" s="18"/>
      <c r="O125" s="18"/>
      <c r="P125" s="24"/>
      <c r="Q125" s="18"/>
      <c r="R125" s="18"/>
      <c r="S125" s="18"/>
      <c r="T125" s="18"/>
    </row>
    <row r="126" spans="1:20">
      <c r="A126" s="4">
        <v>122</v>
      </c>
      <c r="B126" s="17"/>
      <c r="C126" s="18"/>
      <c r="D126" s="18"/>
      <c r="E126" s="19"/>
      <c r="F126" s="18"/>
      <c r="G126" s="19">
        <v>0</v>
      </c>
      <c r="H126" s="19">
        <v>0</v>
      </c>
      <c r="I126" s="54">
        <f t="shared" si="1"/>
        <v>0</v>
      </c>
      <c r="J126" s="18"/>
      <c r="K126" s="18"/>
      <c r="L126" s="18"/>
      <c r="M126" s="18"/>
      <c r="N126" s="18"/>
      <c r="O126" s="18"/>
      <c r="P126" s="24"/>
      <c r="Q126" s="18"/>
      <c r="R126" s="18"/>
      <c r="S126" s="18"/>
      <c r="T126" s="18"/>
    </row>
    <row r="127" spans="1:20">
      <c r="A127" s="4">
        <v>123</v>
      </c>
      <c r="B127" s="17"/>
      <c r="C127" s="18"/>
      <c r="D127" s="18"/>
      <c r="E127" s="19"/>
      <c r="F127" s="18"/>
      <c r="G127" s="19">
        <v>0</v>
      </c>
      <c r="H127" s="19">
        <v>0</v>
      </c>
      <c r="I127" s="54">
        <f t="shared" si="1"/>
        <v>0</v>
      </c>
      <c r="J127" s="18"/>
      <c r="K127" s="18"/>
      <c r="L127" s="18"/>
      <c r="M127" s="18"/>
      <c r="N127" s="18"/>
      <c r="O127" s="18"/>
      <c r="P127" s="24"/>
      <c r="Q127" s="18"/>
      <c r="R127" s="18"/>
      <c r="S127" s="18"/>
      <c r="T127" s="18"/>
    </row>
    <row r="128" spans="1:20">
      <c r="A128" s="4">
        <v>124</v>
      </c>
      <c r="B128" s="17"/>
      <c r="C128" s="18"/>
      <c r="D128" s="18"/>
      <c r="E128" s="19"/>
      <c r="F128" s="18"/>
      <c r="G128" s="19">
        <v>0</v>
      </c>
      <c r="H128" s="19">
        <v>0</v>
      </c>
      <c r="I128" s="54">
        <f t="shared" si="1"/>
        <v>0</v>
      </c>
      <c r="J128" s="18"/>
      <c r="K128" s="18"/>
      <c r="L128" s="18"/>
      <c r="M128" s="18"/>
      <c r="N128" s="18"/>
      <c r="O128" s="18"/>
      <c r="P128" s="24"/>
      <c r="Q128" s="18"/>
      <c r="R128" s="18"/>
      <c r="S128" s="18"/>
      <c r="T128" s="18"/>
    </row>
    <row r="129" spans="1:20">
      <c r="A129" s="4">
        <v>125</v>
      </c>
      <c r="B129" s="17"/>
      <c r="C129" s="18"/>
      <c r="D129" s="18"/>
      <c r="E129" s="19"/>
      <c r="F129" s="18"/>
      <c r="G129" s="19">
        <v>0</v>
      </c>
      <c r="H129" s="19">
        <v>0</v>
      </c>
      <c r="I129" s="54">
        <f t="shared" si="1"/>
        <v>0</v>
      </c>
      <c r="J129" s="18"/>
      <c r="K129" s="18"/>
      <c r="L129" s="18"/>
      <c r="M129" s="18"/>
      <c r="N129" s="18"/>
      <c r="O129" s="18"/>
      <c r="P129" s="24"/>
      <c r="Q129" s="18"/>
      <c r="R129" s="18"/>
      <c r="S129" s="18"/>
      <c r="T129" s="18"/>
    </row>
    <row r="130" spans="1:20">
      <c r="A130" s="4">
        <v>126</v>
      </c>
      <c r="B130" s="17"/>
      <c r="C130" s="18"/>
      <c r="D130" s="18"/>
      <c r="E130" s="19"/>
      <c r="F130" s="18"/>
      <c r="G130" s="19">
        <v>0</v>
      </c>
      <c r="H130" s="19">
        <v>0</v>
      </c>
      <c r="I130" s="54">
        <f t="shared" si="1"/>
        <v>0</v>
      </c>
      <c r="J130" s="18"/>
      <c r="K130" s="18"/>
      <c r="L130" s="18"/>
      <c r="M130" s="18"/>
      <c r="N130" s="18"/>
      <c r="O130" s="18"/>
      <c r="P130" s="24"/>
      <c r="Q130" s="18"/>
      <c r="R130" s="18"/>
      <c r="S130" s="18"/>
      <c r="T130" s="18"/>
    </row>
    <row r="131" spans="1:20">
      <c r="A131" s="4">
        <v>127</v>
      </c>
      <c r="B131" s="17"/>
      <c r="C131" s="18"/>
      <c r="D131" s="18"/>
      <c r="E131" s="19"/>
      <c r="F131" s="18"/>
      <c r="G131" s="19">
        <v>0</v>
      </c>
      <c r="H131" s="19">
        <v>0</v>
      </c>
      <c r="I131" s="54">
        <f t="shared" si="1"/>
        <v>0</v>
      </c>
      <c r="J131" s="18"/>
      <c r="K131" s="18"/>
      <c r="L131" s="18"/>
      <c r="M131" s="18"/>
      <c r="N131" s="18"/>
      <c r="O131" s="18"/>
      <c r="P131" s="24"/>
      <c r="Q131" s="18"/>
      <c r="R131" s="18"/>
      <c r="S131" s="18"/>
      <c r="T131" s="18"/>
    </row>
    <row r="132" spans="1:20">
      <c r="A132" s="4">
        <v>128</v>
      </c>
      <c r="B132" s="17"/>
      <c r="C132" s="18"/>
      <c r="D132" s="18"/>
      <c r="E132" s="19"/>
      <c r="F132" s="18"/>
      <c r="G132" s="19">
        <v>0</v>
      </c>
      <c r="H132" s="19">
        <v>0</v>
      </c>
      <c r="I132" s="54">
        <f t="shared" si="1"/>
        <v>0</v>
      </c>
      <c r="J132" s="18"/>
      <c r="K132" s="18"/>
      <c r="L132" s="18"/>
      <c r="M132" s="18"/>
      <c r="N132" s="18"/>
      <c r="O132" s="18"/>
      <c r="P132" s="24"/>
      <c r="Q132" s="18"/>
      <c r="R132" s="18"/>
      <c r="S132" s="18"/>
      <c r="T132" s="18"/>
    </row>
    <row r="133" spans="1:20">
      <c r="A133" s="4">
        <v>129</v>
      </c>
      <c r="B133" s="17"/>
      <c r="C133" s="18"/>
      <c r="D133" s="18"/>
      <c r="E133" s="19"/>
      <c r="F133" s="18"/>
      <c r="G133" s="19">
        <v>0</v>
      </c>
      <c r="H133" s="19">
        <v>0</v>
      </c>
      <c r="I133" s="54">
        <f t="shared" si="1"/>
        <v>0</v>
      </c>
      <c r="J133" s="18"/>
      <c r="K133" s="18"/>
      <c r="L133" s="18"/>
      <c r="M133" s="18"/>
      <c r="N133" s="18"/>
      <c r="O133" s="18"/>
      <c r="P133" s="24"/>
      <c r="Q133" s="18"/>
      <c r="R133" s="18"/>
      <c r="S133" s="18"/>
      <c r="T133" s="18"/>
    </row>
    <row r="134" spans="1:20">
      <c r="A134" s="4">
        <v>130</v>
      </c>
      <c r="B134" s="17"/>
      <c r="C134" s="18"/>
      <c r="D134" s="18"/>
      <c r="E134" s="19"/>
      <c r="F134" s="18"/>
      <c r="G134" s="19">
        <v>0</v>
      </c>
      <c r="H134" s="19">
        <v>0</v>
      </c>
      <c r="I134" s="54">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v>0</v>
      </c>
      <c r="H135" s="19">
        <v>0</v>
      </c>
      <c r="I135" s="54">
        <f t="shared" si="2"/>
        <v>0</v>
      </c>
      <c r="J135" s="18"/>
      <c r="K135" s="18"/>
      <c r="L135" s="18"/>
      <c r="M135" s="18"/>
      <c r="N135" s="18"/>
      <c r="O135" s="18"/>
      <c r="P135" s="24"/>
      <c r="Q135" s="18"/>
      <c r="R135" s="18"/>
      <c r="S135" s="18"/>
      <c r="T135" s="18"/>
    </row>
    <row r="136" spans="1:20">
      <c r="A136" s="4">
        <v>132</v>
      </c>
      <c r="B136" s="17"/>
      <c r="C136" s="18"/>
      <c r="D136" s="18"/>
      <c r="E136" s="19"/>
      <c r="F136" s="18"/>
      <c r="G136" s="19">
        <v>0</v>
      </c>
      <c r="H136" s="19">
        <v>0</v>
      </c>
      <c r="I136" s="54">
        <f t="shared" si="2"/>
        <v>0</v>
      </c>
      <c r="J136" s="18"/>
      <c r="K136" s="18"/>
      <c r="L136" s="18"/>
      <c r="M136" s="18"/>
      <c r="N136" s="18"/>
      <c r="O136" s="18"/>
      <c r="P136" s="24"/>
      <c r="Q136" s="18"/>
      <c r="R136" s="18"/>
      <c r="S136" s="18"/>
      <c r="T136" s="18"/>
    </row>
    <row r="137" spans="1:20">
      <c r="A137" s="4">
        <v>133</v>
      </c>
      <c r="B137" s="17"/>
      <c r="C137" s="18"/>
      <c r="D137" s="18"/>
      <c r="E137" s="19"/>
      <c r="F137" s="18"/>
      <c r="G137" s="19">
        <v>0</v>
      </c>
      <c r="H137" s="19">
        <v>0</v>
      </c>
      <c r="I137" s="54">
        <f t="shared" si="2"/>
        <v>0</v>
      </c>
      <c r="J137" s="18"/>
      <c r="K137" s="18"/>
      <c r="L137" s="18"/>
      <c r="M137" s="18"/>
      <c r="N137" s="18"/>
      <c r="O137" s="18"/>
      <c r="P137" s="24"/>
      <c r="Q137" s="18"/>
      <c r="R137" s="18"/>
      <c r="S137" s="18"/>
      <c r="T137" s="18"/>
    </row>
    <row r="138" spans="1:20">
      <c r="A138" s="4">
        <v>134</v>
      </c>
      <c r="B138" s="17"/>
      <c r="C138" s="18"/>
      <c r="D138" s="18"/>
      <c r="E138" s="19"/>
      <c r="F138" s="18"/>
      <c r="G138" s="19">
        <v>0</v>
      </c>
      <c r="H138" s="19">
        <v>0</v>
      </c>
      <c r="I138" s="54">
        <f t="shared" si="2"/>
        <v>0</v>
      </c>
      <c r="J138" s="18"/>
      <c r="K138" s="18"/>
      <c r="L138" s="18"/>
      <c r="M138" s="18"/>
      <c r="N138" s="18"/>
      <c r="O138" s="18"/>
      <c r="P138" s="24"/>
      <c r="Q138" s="18"/>
      <c r="R138" s="18"/>
      <c r="S138" s="18"/>
      <c r="T138" s="18"/>
    </row>
    <row r="139" spans="1:20">
      <c r="A139" s="4">
        <v>135</v>
      </c>
      <c r="B139" s="17"/>
      <c r="C139" s="18"/>
      <c r="D139" s="18"/>
      <c r="E139" s="19"/>
      <c r="F139" s="18"/>
      <c r="G139" s="19">
        <v>0</v>
      </c>
      <c r="H139" s="19">
        <v>0</v>
      </c>
      <c r="I139" s="54">
        <f t="shared" si="2"/>
        <v>0</v>
      </c>
      <c r="J139" s="18"/>
      <c r="K139" s="18"/>
      <c r="L139" s="18"/>
      <c r="M139" s="18"/>
      <c r="N139" s="18"/>
      <c r="O139" s="18"/>
      <c r="P139" s="24"/>
      <c r="Q139" s="18"/>
      <c r="R139" s="18"/>
      <c r="S139" s="18"/>
      <c r="T139" s="18"/>
    </row>
    <row r="140" spans="1:20">
      <c r="A140" s="4">
        <v>136</v>
      </c>
      <c r="B140" s="17"/>
      <c r="C140" s="18"/>
      <c r="D140" s="18"/>
      <c r="E140" s="19"/>
      <c r="F140" s="18"/>
      <c r="G140" s="19">
        <v>0</v>
      </c>
      <c r="H140" s="19">
        <v>0</v>
      </c>
      <c r="I140" s="54">
        <f t="shared" si="2"/>
        <v>0</v>
      </c>
      <c r="J140" s="18"/>
      <c r="K140" s="18"/>
      <c r="L140" s="18"/>
      <c r="M140" s="18"/>
      <c r="N140" s="18"/>
      <c r="O140" s="18"/>
      <c r="P140" s="24"/>
      <c r="Q140" s="18"/>
      <c r="R140" s="18"/>
      <c r="S140" s="18"/>
      <c r="T140" s="18"/>
    </row>
    <row r="141" spans="1:20">
      <c r="A141" s="4">
        <v>137</v>
      </c>
      <c r="B141" s="17"/>
      <c r="C141" s="18"/>
      <c r="D141" s="18"/>
      <c r="E141" s="19"/>
      <c r="F141" s="18"/>
      <c r="G141" s="19">
        <v>0</v>
      </c>
      <c r="H141" s="19">
        <v>0</v>
      </c>
      <c r="I141" s="54">
        <f t="shared" si="2"/>
        <v>0</v>
      </c>
      <c r="J141" s="18"/>
      <c r="K141" s="18"/>
      <c r="L141" s="18"/>
      <c r="M141" s="18"/>
      <c r="N141" s="18"/>
      <c r="O141" s="18"/>
      <c r="P141" s="24"/>
      <c r="Q141" s="18"/>
      <c r="R141" s="18"/>
      <c r="S141" s="18"/>
      <c r="T141" s="18"/>
    </row>
    <row r="142" spans="1:20">
      <c r="A142" s="4">
        <v>138</v>
      </c>
      <c r="B142" s="17"/>
      <c r="C142" s="18"/>
      <c r="D142" s="18"/>
      <c r="E142" s="19"/>
      <c r="F142" s="18"/>
      <c r="G142" s="19">
        <v>0</v>
      </c>
      <c r="H142" s="19">
        <v>0</v>
      </c>
      <c r="I142" s="54">
        <f t="shared" si="2"/>
        <v>0</v>
      </c>
      <c r="J142" s="18"/>
      <c r="K142" s="18"/>
      <c r="L142" s="18"/>
      <c r="M142" s="18"/>
      <c r="N142" s="18"/>
      <c r="O142" s="18"/>
      <c r="P142" s="24"/>
      <c r="Q142" s="18"/>
      <c r="R142" s="18"/>
      <c r="S142" s="18"/>
      <c r="T142" s="18"/>
    </row>
    <row r="143" spans="1:20">
      <c r="A143" s="4">
        <v>139</v>
      </c>
      <c r="B143" s="17"/>
      <c r="C143" s="18"/>
      <c r="D143" s="18"/>
      <c r="E143" s="19"/>
      <c r="F143" s="18"/>
      <c r="G143" s="19">
        <v>0</v>
      </c>
      <c r="H143" s="19">
        <v>0</v>
      </c>
      <c r="I143" s="54">
        <f t="shared" si="2"/>
        <v>0</v>
      </c>
      <c r="J143" s="18"/>
      <c r="K143" s="18"/>
      <c r="L143" s="18"/>
      <c r="M143" s="18"/>
      <c r="N143" s="18"/>
      <c r="O143" s="18"/>
      <c r="P143" s="24"/>
      <c r="Q143" s="18"/>
      <c r="R143" s="18"/>
      <c r="S143" s="18"/>
      <c r="T143" s="18"/>
    </row>
    <row r="144" spans="1:20">
      <c r="A144" s="4">
        <v>140</v>
      </c>
      <c r="B144" s="17"/>
      <c r="C144" s="18"/>
      <c r="D144" s="18"/>
      <c r="E144" s="19"/>
      <c r="F144" s="18"/>
      <c r="G144" s="19">
        <v>0</v>
      </c>
      <c r="H144" s="19">
        <v>0</v>
      </c>
      <c r="I144" s="54">
        <f t="shared" si="2"/>
        <v>0</v>
      </c>
      <c r="J144" s="18"/>
      <c r="K144" s="18"/>
      <c r="L144" s="18"/>
      <c r="M144" s="18"/>
      <c r="N144" s="18"/>
      <c r="O144" s="18"/>
      <c r="P144" s="24"/>
      <c r="Q144" s="18"/>
      <c r="R144" s="18"/>
      <c r="S144" s="18"/>
      <c r="T144" s="18"/>
    </row>
    <row r="145" spans="1:20">
      <c r="A145" s="4">
        <v>141</v>
      </c>
      <c r="B145" s="17"/>
      <c r="C145" s="18"/>
      <c r="D145" s="18"/>
      <c r="E145" s="19"/>
      <c r="F145" s="18"/>
      <c r="G145" s="19">
        <v>0</v>
      </c>
      <c r="H145" s="19">
        <v>0</v>
      </c>
      <c r="I145" s="54">
        <f t="shared" si="2"/>
        <v>0</v>
      </c>
      <c r="J145" s="18"/>
      <c r="K145" s="18"/>
      <c r="L145" s="18"/>
      <c r="M145" s="18"/>
      <c r="N145" s="18"/>
      <c r="O145" s="18"/>
      <c r="P145" s="24"/>
      <c r="Q145" s="18"/>
      <c r="R145" s="18"/>
      <c r="S145" s="18"/>
      <c r="T145" s="18"/>
    </row>
    <row r="146" spans="1:20">
      <c r="A146" s="4">
        <v>142</v>
      </c>
      <c r="B146" s="17"/>
      <c r="C146" s="18"/>
      <c r="D146" s="18"/>
      <c r="E146" s="19"/>
      <c r="F146" s="18"/>
      <c r="G146" s="19">
        <v>0</v>
      </c>
      <c r="H146" s="19">
        <v>0</v>
      </c>
      <c r="I146" s="54">
        <f t="shared" si="2"/>
        <v>0</v>
      </c>
      <c r="J146" s="18"/>
      <c r="K146" s="18"/>
      <c r="L146" s="18"/>
      <c r="M146" s="18"/>
      <c r="N146" s="18"/>
      <c r="O146" s="18"/>
      <c r="P146" s="24"/>
      <c r="Q146" s="18"/>
      <c r="R146" s="18"/>
      <c r="S146" s="18"/>
      <c r="T146" s="18"/>
    </row>
    <row r="147" spans="1:20">
      <c r="A147" s="4">
        <v>143</v>
      </c>
      <c r="B147" s="17"/>
      <c r="C147" s="18"/>
      <c r="D147" s="18"/>
      <c r="E147" s="19"/>
      <c r="F147" s="18"/>
      <c r="G147" s="19">
        <v>0</v>
      </c>
      <c r="H147" s="19">
        <v>0</v>
      </c>
      <c r="I147" s="54">
        <f t="shared" si="2"/>
        <v>0</v>
      </c>
      <c r="J147" s="18"/>
      <c r="K147" s="18"/>
      <c r="L147" s="18"/>
      <c r="M147" s="18"/>
      <c r="N147" s="18"/>
      <c r="O147" s="18"/>
      <c r="P147" s="24"/>
      <c r="Q147" s="18"/>
      <c r="R147" s="18"/>
      <c r="S147" s="18"/>
      <c r="T147" s="18"/>
    </row>
    <row r="148" spans="1:20">
      <c r="A148" s="4">
        <v>144</v>
      </c>
      <c r="B148" s="17"/>
      <c r="C148" s="18"/>
      <c r="D148" s="18"/>
      <c r="E148" s="19"/>
      <c r="F148" s="18"/>
      <c r="G148" s="19">
        <v>0</v>
      </c>
      <c r="H148" s="19">
        <v>0</v>
      </c>
      <c r="I148" s="54">
        <f t="shared" si="2"/>
        <v>0</v>
      </c>
      <c r="J148" s="18"/>
      <c r="K148" s="18"/>
      <c r="L148" s="18"/>
      <c r="M148" s="18"/>
      <c r="N148" s="18"/>
      <c r="O148" s="18"/>
      <c r="P148" s="24"/>
      <c r="Q148" s="18"/>
      <c r="R148" s="18"/>
      <c r="S148" s="18"/>
      <c r="T148" s="18"/>
    </row>
    <row r="149" spans="1:20">
      <c r="A149" s="4">
        <v>145</v>
      </c>
      <c r="B149" s="17"/>
      <c r="C149" s="18"/>
      <c r="D149" s="18"/>
      <c r="E149" s="19"/>
      <c r="F149" s="18"/>
      <c r="G149" s="19">
        <v>0</v>
      </c>
      <c r="H149" s="19">
        <v>0</v>
      </c>
      <c r="I149" s="54">
        <f t="shared" si="2"/>
        <v>0</v>
      </c>
      <c r="J149" s="18"/>
      <c r="K149" s="18"/>
      <c r="L149" s="18"/>
      <c r="M149" s="18"/>
      <c r="N149" s="18"/>
      <c r="O149" s="18"/>
      <c r="P149" s="24"/>
      <c r="Q149" s="18"/>
      <c r="R149" s="18"/>
      <c r="S149" s="18"/>
      <c r="T149" s="18"/>
    </row>
    <row r="150" spans="1:20">
      <c r="A150" s="4">
        <v>146</v>
      </c>
      <c r="B150" s="17"/>
      <c r="C150" s="18"/>
      <c r="D150" s="18"/>
      <c r="E150" s="19"/>
      <c r="F150" s="18"/>
      <c r="G150" s="19">
        <v>0</v>
      </c>
      <c r="H150" s="19">
        <v>0</v>
      </c>
      <c r="I150" s="54">
        <f t="shared" si="2"/>
        <v>0</v>
      </c>
      <c r="J150" s="18"/>
      <c r="K150" s="18"/>
      <c r="L150" s="18"/>
      <c r="M150" s="18"/>
      <c r="N150" s="18"/>
      <c r="O150" s="18"/>
      <c r="P150" s="24"/>
      <c r="Q150" s="18"/>
      <c r="R150" s="18"/>
      <c r="S150" s="18"/>
      <c r="T150" s="18"/>
    </row>
    <row r="151" spans="1:20">
      <c r="A151" s="4">
        <v>147</v>
      </c>
      <c r="B151" s="17"/>
      <c r="C151" s="18"/>
      <c r="D151" s="18"/>
      <c r="E151" s="19"/>
      <c r="F151" s="18"/>
      <c r="G151" s="19">
        <v>0</v>
      </c>
      <c r="H151" s="19">
        <v>0</v>
      </c>
      <c r="I151" s="54">
        <f t="shared" si="2"/>
        <v>0</v>
      </c>
      <c r="J151" s="18"/>
      <c r="K151" s="18"/>
      <c r="L151" s="18"/>
      <c r="M151" s="18"/>
      <c r="N151" s="18"/>
      <c r="O151" s="18"/>
      <c r="P151" s="24"/>
      <c r="Q151" s="18"/>
      <c r="R151" s="18"/>
      <c r="S151" s="18"/>
      <c r="T151" s="18"/>
    </row>
    <row r="152" spans="1:20">
      <c r="A152" s="4">
        <v>148</v>
      </c>
      <c r="B152" s="17"/>
      <c r="C152" s="18"/>
      <c r="D152" s="18"/>
      <c r="E152" s="19"/>
      <c r="F152" s="18"/>
      <c r="G152" s="19">
        <v>0</v>
      </c>
      <c r="H152" s="19">
        <v>0</v>
      </c>
      <c r="I152" s="54">
        <f t="shared" si="2"/>
        <v>0</v>
      </c>
      <c r="J152" s="18"/>
      <c r="K152" s="18"/>
      <c r="L152" s="18"/>
      <c r="M152" s="18"/>
      <c r="N152" s="18"/>
      <c r="O152" s="18"/>
      <c r="P152" s="24"/>
      <c r="Q152" s="18"/>
      <c r="R152" s="18"/>
      <c r="S152" s="18"/>
      <c r="T152" s="18"/>
    </row>
    <row r="153" spans="1:20">
      <c r="A153" s="4">
        <v>149</v>
      </c>
      <c r="B153" s="17"/>
      <c r="C153" s="18"/>
      <c r="D153" s="18"/>
      <c r="E153" s="19"/>
      <c r="F153" s="18"/>
      <c r="G153" s="19">
        <v>0</v>
      </c>
      <c r="H153" s="19">
        <v>0</v>
      </c>
      <c r="I153" s="54">
        <f t="shared" si="2"/>
        <v>0</v>
      </c>
      <c r="J153" s="18"/>
      <c r="K153" s="18"/>
      <c r="L153" s="18"/>
      <c r="M153" s="18"/>
      <c r="N153" s="18"/>
      <c r="O153" s="18"/>
      <c r="P153" s="24"/>
      <c r="Q153" s="18"/>
      <c r="R153" s="18"/>
      <c r="S153" s="18"/>
      <c r="T153" s="18"/>
    </row>
    <row r="154" spans="1:20">
      <c r="A154" s="4">
        <v>150</v>
      </c>
      <c r="B154" s="17"/>
      <c r="C154" s="18"/>
      <c r="D154" s="18"/>
      <c r="E154" s="19"/>
      <c r="F154" s="18"/>
      <c r="G154" s="19">
        <v>0</v>
      </c>
      <c r="H154" s="19">
        <v>0</v>
      </c>
      <c r="I154" s="54">
        <f t="shared" si="2"/>
        <v>0</v>
      </c>
      <c r="J154" s="18"/>
      <c r="K154" s="18"/>
      <c r="L154" s="18"/>
      <c r="M154" s="18"/>
      <c r="N154" s="18"/>
      <c r="O154" s="18"/>
      <c r="P154" s="24"/>
      <c r="Q154" s="18"/>
      <c r="R154" s="18"/>
      <c r="S154" s="18"/>
      <c r="T154" s="18"/>
    </row>
    <row r="155" spans="1:20">
      <c r="A155" s="4">
        <v>151</v>
      </c>
      <c r="B155" s="17"/>
      <c r="C155" s="18"/>
      <c r="D155" s="18"/>
      <c r="E155" s="19"/>
      <c r="F155" s="18"/>
      <c r="G155" s="19">
        <v>0</v>
      </c>
      <c r="H155" s="19">
        <v>0</v>
      </c>
      <c r="I155" s="54">
        <f t="shared" si="2"/>
        <v>0</v>
      </c>
      <c r="J155" s="18"/>
      <c r="K155" s="18"/>
      <c r="L155" s="18"/>
      <c r="M155" s="18"/>
      <c r="N155" s="18"/>
      <c r="O155" s="18"/>
      <c r="P155" s="24"/>
      <c r="Q155" s="18"/>
      <c r="R155" s="18"/>
      <c r="S155" s="18"/>
      <c r="T155" s="18"/>
    </row>
    <row r="156" spans="1:20">
      <c r="A156" s="4">
        <v>152</v>
      </c>
      <c r="B156" s="17"/>
      <c r="C156" s="18"/>
      <c r="D156" s="18"/>
      <c r="E156" s="19"/>
      <c r="F156" s="18"/>
      <c r="G156" s="19">
        <v>0</v>
      </c>
      <c r="H156" s="19">
        <v>0</v>
      </c>
      <c r="I156" s="54">
        <f t="shared" si="2"/>
        <v>0</v>
      </c>
      <c r="J156" s="18"/>
      <c r="K156" s="18"/>
      <c r="L156" s="18"/>
      <c r="M156" s="18"/>
      <c r="N156" s="18"/>
      <c r="O156" s="18"/>
      <c r="P156" s="24"/>
      <c r="Q156" s="18"/>
      <c r="R156" s="18"/>
      <c r="S156" s="18"/>
      <c r="T156" s="18"/>
    </row>
    <row r="157" spans="1:20">
      <c r="A157" s="4">
        <v>153</v>
      </c>
      <c r="B157" s="17"/>
      <c r="C157" s="18"/>
      <c r="D157" s="18"/>
      <c r="E157" s="19"/>
      <c r="F157" s="18"/>
      <c r="G157" s="19">
        <v>0</v>
      </c>
      <c r="H157" s="19">
        <v>0</v>
      </c>
      <c r="I157" s="54">
        <f t="shared" si="2"/>
        <v>0</v>
      </c>
      <c r="J157" s="18"/>
      <c r="K157" s="18"/>
      <c r="L157" s="18"/>
      <c r="M157" s="18"/>
      <c r="N157" s="18"/>
      <c r="O157" s="18"/>
      <c r="P157" s="24"/>
      <c r="Q157" s="18"/>
      <c r="R157" s="18"/>
      <c r="S157" s="18"/>
      <c r="T157" s="18"/>
    </row>
    <row r="158" spans="1:20">
      <c r="A158" s="4">
        <v>154</v>
      </c>
      <c r="B158" s="17"/>
      <c r="C158" s="18"/>
      <c r="D158" s="18"/>
      <c r="E158" s="19"/>
      <c r="F158" s="18"/>
      <c r="G158" s="19">
        <v>0</v>
      </c>
      <c r="H158" s="19">
        <v>0</v>
      </c>
      <c r="I158" s="54">
        <f t="shared" si="2"/>
        <v>0</v>
      </c>
      <c r="J158" s="18"/>
      <c r="K158" s="18"/>
      <c r="L158" s="18"/>
      <c r="M158" s="18"/>
      <c r="N158" s="18"/>
      <c r="O158" s="18"/>
      <c r="P158" s="24"/>
      <c r="Q158" s="18"/>
      <c r="R158" s="18"/>
      <c r="S158" s="18"/>
      <c r="T158" s="18"/>
    </row>
    <row r="159" spans="1:20">
      <c r="A159" s="4">
        <v>155</v>
      </c>
      <c r="B159" s="17"/>
      <c r="C159" s="18"/>
      <c r="D159" s="18"/>
      <c r="E159" s="19"/>
      <c r="F159" s="18"/>
      <c r="G159" s="19">
        <v>0</v>
      </c>
      <c r="H159" s="19">
        <v>0</v>
      </c>
      <c r="I159" s="54">
        <f t="shared" si="2"/>
        <v>0</v>
      </c>
      <c r="J159" s="18"/>
      <c r="K159" s="18"/>
      <c r="L159" s="18"/>
      <c r="M159" s="18"/>
      <c r="N159" s="18"/>
      <c r="O159" s="18"/>
      <c r="P159" s="24"/>
      <c r="Q159" s="18"/>
      <c r="R159" s="18"/>
      <c r="S159" s="18"/>
      <c r="T159" s="18"/>
    </row>
    <row r="160" spans="1:20">
      <c r="A160" s="4">
        <v>156</v>
      </c>
      <c r="B160" s="17"/>
      <c r="C160" s="18"/>
      <c r="D160" s="18"/>
      <c r="E160" s="19"/>
      <c r="F160" s="18"/>
      <c r="G160" s="19">
        <v>0</v>
      </c>
      <c r="H160" s="19">
        <v>0</v>
      </c>
      <c r="I160" s="54">
        <f t="shared" si="2"/>
        <v>0</v>
      </c>
      <c r="J160" s="18"/>
      <c r="K160" s="18"/>
      <c r="L160" s="18"/>
      <c r="M160" s="18"/>
      <c r="N160" s="18"/>
      <c r="O160" s="18"/>
      <c r="P160" s="24"/>
      <c r="Q160" s="18"/>
      <c r="R160" s="18"/>
      <c r="S160" s="18"/>
      <c r="T160" s="18"/>
    </row>
    <row r="161" spans="1:20">
      <c r="A161" s="4">
        <v>157</v>
      </c>
      <c r="B161" s="17"/>
      <c r="C161" s="18"/>
      <c r="D161" s="18"/>
      <c r="E161" s="19"/>
      <c r="F161" s="18"/>
      <c r="G161" s="19">
        <v>0</v>
      </c>
      <c r="H161" s="19">
        <v>0</v>
      </c>
      <c r="I161" s="54">
        <f t="shared" si="2"/>
        <v>0</v>
      </c>
      <c r="J161" s="18"/>
      <c r="K161" s="18"/>
      <c r="L161" s="18"/>
      <c r="M161" s="18"/>
      <c r="N161" s="18"/>
      <c r="O161" s="18"/>
      <c r="P161" s="24"/>
      <c r="Q161" s="18"/>
      <c r="R161" s="18"/>
      <c r="S161" s="18"/>
      <c r="T161" s="18"/>
    </row>
    <row r="162" spans="1:20">
      <c r="A162" s="4">
        <v>158</v>
      </c>
      <c r="B162" s="17"/>
      <c r="C162" s="18"/>
      <c r="D162" s="18"/>
      <c r="E162" s="19"/>
      <c r="F162" s="18"/>
      <c r="G162" s="19">
        <v>0</v>
      </c>
      <c r="H162" s="19">
        <v>0</v>
      </c>
      <c r="I162" s="54">
        <f t="shared" si="2"/>
        <v>0</v>
      </c>
      <c r="J162" s="18"/>
      <c r="K162" s="18"/>
      <c r="L162" s="18"/>
      <c r="M162" s="18"/>
      <c r="N162" s="18"/>
      <c r="O162" s="18"/>
      <c r="P162" s="24"/>
      <c r="Q162" s="18"/>
      <c r="R162" s="18"/>
      <c r="S162" s="18"/>
      <c r="T162" s="18"/>
    </row>
    <row r="163" spans="1:20">
      <c r="A163" s="4">
        <v>159</v>
      </c>
      <c r="B163" s="17"/>
      <c r="C163" s="18"/>
      <c r="D163" s="18"/>
      <c r="E163" s="19"/>
      <c r="F163" s="18"/>
      <c r="G163" s="19">
        <v>0</v>
      </c>
      <c r="H163" s="19">
        <v>0</v>
      </c>
      <c r="I163" s="54">
        <f t="shared" si="2"/>
        <v>0</v>
      </c>
      <c r="J163" s="18"/>
      <c r="K163" s="18"/>
      <c r="L163" s="18"/>
      <c r="M163" s="18"/>
      <c r="N163" s="18"/>
      <c r="O163" s="18"/>
      <c r="P163" s="24"/>
      <c r="Q163" s="18"/>
      <c r="R163" s="18"/>
      <c r="S163" s="18"/>
      <c r="T163" s="18"/>
    </row>
    <row r="164" spans="1:20">
      <c r="A164" s="4">
        <v>160</v>
      </c>
      <c r="B164" s="17"/>
      <c r="C164" s="18"/>
      <c r="D164" s="18"/>
      <c r="E164" s="19"/>
      <c r="F164" s="18"/>
      <c r="G164" s="19">
        <v>0</v>
      </c>
      <c r="H164" s="19">
        <v>0</v>
      </c>
      <c r="I164" s="54">
        <f t="shared" si="2"/>
        <v>0</v>
      </c>
      <c r="J164" s="18"/>
      <c r="K164" s="18"/>
      <c r="L164" s="18"/>
      <c r="M164" s="18"/>
      <c r="N164" s="18"/>
      <c r="O164" s="18"/>
      <c r="P164" s="24"/>
      <c r="Q164" s="18"/>
      <c r="R164" s="18"/>
      <c r="S164" s="18"/>
      <c r="T164" s="18"/>
    </row>
    <row r="165" spans="1:20">
      <c r="A165" s="21" t="s">
        <v>11</v>
      </c>
      <c r="B165" s="38"/>
      <c r="C165" s="21">
        <f>COUNTIFS(C5:C164,"*")</f>
        <v>63</v>
      </c>
      <c r="D165" s="21"/>
      <c r="E165" s="13"/>
      <c r="F165" s="21"/>
      <c r="G165" s="55">
        <f>SUM(G5:G164)</f>
        <v>2497</v>
      </c>
      <c r="H165" s="55">
        <f>SUM(H5:H164)</f>
        <v>2501</v>
      </c>
      <c r="I165" s="55">
        <f>SUM(I5:I164)</f>
        <v>4998</v>
      </c>
      <c r="J165" s="21"/>
      <c r="K165" s="21"/>
      <c r="L165" s="21"/>
      <c r="M165" s="21"/>
      <c r="N165" s="21"/>
      <c r="O165" s="21"/>
      <c r="P165" s="14"/>
      <c r="Q165" s="21"/>
      <c r="R165" s="21"/>
      <c r="S165" s="21"/>
      <c r="T165" s="12"/>
    </row>
    <row r="166" spans="1:20">
      <c r="A166" s="43" t="s">
        <v>62</v>
      </c>
      <c r="B166" s="10">
        <f>COUNTIF(B$5:B$164,"Team 1")</f>
        <v>32</v>
      </c>
      <c r="C166" s="43" t="s">
        <v>25</v>
      </c>
      <c r="D166" s="10">
        <f>COUNTIF(D5:D164,"Anganwadi")</f>
        <v>63</v>
      </c>
    </row>
    <row r="167" spans="1:20">
      <c r="A167" s="43" t="s">
        <v>63</v>
      </c>
      <c r="B167" s="10">
        <f>COUNTIF(B$6:B$164,"Team 2")</f>
        <v>31</v>
      </c>
      <c r="C167" s="43"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N17" sqref="N17:O33"/>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50" t="s">
        <v>70</v>
      </c>
      <c r="B1" s="150"/>
      <c r="C1" s="150"/>
      <c r="D1" s="51"/>
      <c r="E1" s="51"/>
      <c r="F1" s="51"/>
      <c r="G1" s="51"/>
      <c r="H1" s="51"/>
      <c r="I1" s="51"/>
      <c r="J1" s="51"/>
      <c r="K1" s="51"/>
      <c r="L1" s="51"/>
      <c r="M1" s="51"/>
      <c r="N1" s="51"/>
      <c r="O1" s="51"/>
      <c r="P1" s="51"/>
      <c r="Q1" s="51"/>
      <c r="R1" s="51"/>
      <c r="S1" s="51"/>
    </row>
    <row r="2" spans="1:20">
      <c r="A2" s="144" t="s">
        <v>59</v>
      </c>
      <c r="B2" s="145"/>
      <c r="C2" s="145"/>
      <c r="D2" s="25">
        <v>43678</v>
      </c>
      <c r="E2" s="22"/>
      <c r="F2" s="22"/>
      <c r="G2" s="22"/>
      <c r="H2" s="22"/>
      <c r="I2" s="22"/>
      <c r="J2" s="22"/>
      <c r="K2" s="22"/>
      <c r="L2" s="22"/>
      <c r="M2" s="22"/>
      <c r="N2" s="22"/>
      <c r="O2" s="22"/>
      <c r="P2" s="22"/>
      <c r="Q2" s="22"/>
      <c r="R2" s="22"/>
      <c r="S2" s="22"/>
    </row>
    <row r="3" spans="1:20" ht="24" customHeight="1">
      <c r="A3" s="146" t="s">
        <v>14</v>
      </c>
      <c r="B3" s="142" t="s">
        <v>61</v>
      </c>
      <c r="C3" s="147" t="s">
        <v>7</v>
      </c>
      <c r="D3" s="147" t="s">
        <v>55</v>
      </c>
      <c r="E3" s="147" t="s">
        <v>16</v>
      </c>
      <c r="F3" s="148" t="s">
        <v>17</v>
      </c>
      <c r="G3" s="147" t="s">
        <v>8</v>
      </c>
      <c r="H3" s="147"/>
      <c r="I3" s="147"/>
      <c r="J3" s="147" t="s">
        <v>31</v>
      </c>
      <c r="K3" s="142" t="s">
        <v>33</v>
      </c>
      <c r="L3" s="142" t="s">
        <v>50</v>
      </c>
      <c r="M3" s="142" t="s">
        <v>51</v>
      </c>
      <c r="N3" s="142" t="s">
        <v>34</v>
      </c>
      <c r="O3" s="142" t="s">
        <v>35</v>
      </c>
      <c r="P3" s="146" t="s">
        <v>54</v>
      </c>
      <c r="Q3" s="147" t="s">
        <v>52</v>
      </c>
      <c r="R3" s="147" t="s">
        <v>32</v>
      </c>
      <c r="S3" s="147" t="s">
        <v>53</v>
      </c>
      <c r="T3" s="147" t="s">
        <v>13</v>
      </c>
    </row>
    <row r="4" spans="1:20" ht="25.5" customHeight="1">
      <c r="A4" s="146"/>
      <c r="B4" s="149"/>
      <c r="C4" s="147"/>
      <c r="D4" s="147"/>
      <c r="E4" s="147"/>
      <c r="F4" s="148"/>
      <c r="G4" s="23" t="s">
        <v>9</v>
      </c>
      <c r="H4" s="23" t="s">
        <v>10</v>
      </c>
      <c r="I4" s="23" t="s">
        <v>11</v>
      </c>
      <c r="J4" s="147"/>
      <c r="K4" s="143"/>
      <c r="L4" s="143"/>
      <c r="M4" s="143"/>
      <c r="N4" s="143"/>
      <c r="O4" s="143"/>
      <c r="P4" s="146"/>
      <c r="Q4" s="146"/>
      <c r="R4" s="147"/>
      <c r="S4" s="147"/>
      <c r="T4" s="147"/>
    </row>
    <row r="5" spans="1:20" ht="27">
      <c r="A5" s="4">
        <v>1</v>
      </c>
      <c r="B5" s="60" t="s">
        <v>63</v>
      </c>
      <c r="C5" s="60" t="s">
        <v>585</v>
      </c>
      <c r="D5" s="60" t="s">
        <v>23</v>
      </c>
      <c r="E5" s="61">
        <v>130420</v>
      </c>
      <c r="F5" s="61"/>
      <c r="G5" s="60">
        <v>51</v>
      </c>
      <c r="H5" s="60">
        <v>39</v>
      </c>
      <c r="I5" s="54">
        <f>SUM(G5:H5)</f>
        <v>90</v>
      </c>
      <c r="J5" s="62">
        <v>8011714360</v>
      </c>
      <c r="K5" s="18" t="s">
        <v>273</v>
      </c>
      <c r="L5" s="18"/>
      <c r="M5" s="18"/>
      <c r="N5" s="72" t="s">
        <v>729</v>
      </c>
      <c r="O5" s="78" t="s">
        <v>730</v>
      </c>
      <c r="P5" s="63" t="s">
        <v>643</v>
      </c>
      <c r="Q5" s="18" t="s">
        <v>216</v>
      </c>
      <c r="R5" s="18"/>
      <c r="S5" s="18" t="s">
        <v>91</v>
      </c>
      <c r="T5" s="18"/>
    </row>
    <row r="6" spans="1:20" ht="27">
      <c r="A6" s="4">
        <v>2</v>
      </c>
      <c r="B6" s="60" t="s">
        <v>63</v>
      </c>
      <c r="C6" s="60" t="s">
        <v>693</v>
      </c>
      <c r="D6" s="60" t="s">
        <v>23</v>
      </c>
      <c r="E6" s="61">
        <v>130422</v>
      </c>
      <c r="F6" s="61"/>
      <c r="G6" s="60">
        <v>49</v>
      </c>
      <c r="H6" s="60">
        <v>41</v>
      </c>
      <c r="I6" s="54">
        <f t="shared" ref="I6:I69" si="0">SUM(G6:H6)</f>
        <v>90</v>
      </c>
      <c r="J6" s="62">
        <v>7896774002</v>
      </c>
      <c r="K6" s="18" t="s">
        <v>273</v>
      </c>
      <c r="L6" s="18"/>
      <c r="M6" s="18"/>
      <c r="N6" s="72" t="s">
        <v>731</v>
      </c>
      <c r="O6" s="77" t="s">
        <v>732</v>
      </c>
      <c r="P6" s="63" t="s">
        <v>644</v>
      </c>
      <c r="Q6" s="18" t="s">
        <v>219</v>
      </c>
      <c r="R6" s="18"/>
      <c r="S6" s="18" t="s">
        <v>91</v>
      </c>
      <c r="T6" s="18"/>
    </row>
    <row r="7" spans="1:20">
      <c r="A7" s="4">
        <v>3</v>
      </c>
      <c r="B7" s="60" t="s">
        <v>63</v>
      </c>
      <c r="C7" s="60" t="s">
        <v>694</v>
      </c>
      <c r="D7" s="60" t="s">
        <v>23</v>
      </c>
      <c r="E7" s="61">
        <v>130434</v>
      </c>
      <c r="F7" s="61"/>
      <c r="G7" s="60">
        <v>33</v>
      </c>
      <c r="H7" s="60">
        <v>41</v>
      </c>
      <c r="I7" s="54">
        <f t="shared" si="0"/>
        <v>74</v>
      </c>
      <c r="J7" s="62">
        <v>7896656870</v>
      </c>
      <c r="K7" s="18" t="s">
        <v>273</v>
      </c>
      <c r="L7" s="18"/>
      <c r="M7" s="18"/>
      <c r="N7" s="74" t="s">
        <v>733</v>
      </c>
      <c r="O7" s="75" t="s">
        <v>734</v>
      </c>
      <c r="P7" s="63" t="s">
        <v>645</v>
      </c>
      <c r="Q7" s="18" t="s">
        <v>237</v>
      </c>
      <c r="R7" s="18"/>
      <c r="S7" s="18" t="s">
        <v>91</v>
      </c>
      <c r="T7" s="18"/>
    </row>
    <row r="8" spans="1:20">
      <c r="A8" s="4">
        <v>4</v>
      </c>
      <c r="B8" s="60" t="s">
        <v>63</v>
      </c>
      <c r="C8" s="60" t="s">
        <v>586</v>
      </c>
      <c r="D8" s="60" t="s">
        <v>25</v>
      </c>
      <c r="E8" s="61">
        <v>130435</v>
      </c>
      <c r="F8" s="61"/>
      <c r="G8" s="60">
        <v>26</v>
      </c>
      <c r="H8" s="60">
        <v>45</v>
      </c>
      <c r="I8" s="54">
        <f t="shared" si="0"/>
        <v>71</v>
      </c>
      <c r="J8" s="62" t="s">
        <v>130</v>
      </c>
      <c r="K8" s="18" t="s">
        <v>273</v>
      </c>
      <c r="L8" s="18"/>
      <c r="M8" s="18"/>
      <c r="N8" s="74" t="s">
        <v>735</v>
      </c>
      <c r="O8" s="75" t="s">
        <v>736</v>
      </c>
      <c r="P8" s="63" t="s">
        <v>645</v>
      </c>
      <c r="Q8" s="18" t="s">
        <v>237</v>
      </c>
      <c r="R8" s="18"/>
      <c r="S8" s="18" t="s">
        <v>91</v>
      </c>
      <c r="T8" s="18"/>
    </row>
    <row r="9" spans="1:20">
      <c r="A9" s="4">
        <v>5</v>
      </c>
      <c r="B9" s="60" t="s">
        <v>63</v>
      </c>
      <c r="C9" s="60" t="s">
        <v>704</v>
      </c>
      <c r="D9" s="60" t="s">
        <v>25</v>
      </c>
      <c r="E9" s="61">
        <v>130436</v>
      </c>
      <c r="F9" s="61"/>
      <c r="G9" s="60">
        <v>39</v>
      </c>
      <c r="H9" s="60">
        <v>51</v>
      </c>
      <c r="I9" s="54">
        <f t="shared" si="0"/>
        <v>90</v>
      </c>
      <c r="J9" s="62">
        <v>7896799364</v>
      </c>
      <c r="K9" s="18" t="s">
        <v>273</v>
      </c>
      <c r="L9" s="18"/>
      <c r="M9" s="18"/>
      <c r="N9" s="74" t="s">
        <v>737</v>
      </c>
      <c r="O9" s="75" t="s">
        <v>738</v>
      </c>
      <c r="P9" s="63" t="s">
        <v>646</v>
      </c>
      <c r="Q9" s="18" t="s">
        <v>205</v>
      </c>
      <c r="R9" s="18"/>
      <c r="S9" s="18" t="s">
        <v>91</v>
      </c>
      <c r="T9" s="18"/>
    </row>
    <row r="10" spans="1:20">
      <c r="A10" s="4">
        <v>6</v>
      </c>
      <c r="B10" s="60" t="s">
        <v>63</v>
      </c>
      <c r="C10" s="60" t="s">
        <v>864</v>
      </c>
      <c r="D10" s="60" t="s">
        <v>23</v>
      </c>
      <c r="E10" s="61">
        <v>130428</v>
      </c>
      <c r="F10" s="61"/>
      <c r="G10" s="60">
        <v>41</v>
      </c>
      <c r="H10" s="60">
        <v>49</v>
      </c>
      <c r="I10" s="54">
        <f t="shared" si="0"/>
        <v>90</v>
      </c>
      <c r="J10" s="62">
        <v>8486370791</v>
      </c>
      <c r="K10" s="18" t="s">
        <v>648</v>
      </c>
      <c r="L10" s="18" t="s">
        <v>274</v>
      </c>
      <c r="M10" s="18">
        <v>9401451404</v>
      </c>
      <c r="N10" s="74" t="s">
        <v>739</v>
      </c>
      <c r="O10" s="75" t="s">
        <v>740</v>
      </c>
      <c r="P10" s="63" t="s">
        <v>646</v>
      </c>
      <c r="Q10" s="18" t="s">
        <v>205</v>
      </c>
      <c r="R10" s="18"/>
      <c r="S10" s="18" t="s">
        <v>91</v>
      </c>
      <c r="T10" s="18"/>
    </row>
    <row r="11" spans="1:20">
      <c r="A11" s="4">
        <v>7</v>
      </c>
      <c r="B11" s="60" t="s">
        <v>63</v>
      </c>
      <c r="C11" s="60" t="s">
        <v>587</v>
      </c>
      <c r="D11" s="60" t="s">
        <v>25</v>
      </c>
      <c r="E11" s="61">
        <v>130430</v>
      </c>
      <c r="F11" s="61"/>
      <c r="G11" s="60">
        <v>33</v>
      </c>
      <c r="H11" s="60">
        <v>33</v>
      </c>
      <c r="I11" s="54">
        <f t="shared" si="0"/>
        <v>66</v>
      </c>
      <c r="J11" s="62">
        <v>7896452025</v>
      </c>
      <c r="K11" s="18" t="s">
        <v>648</v>
      </c>
      <c r="L11" s="18" t="s">
        <v>274</v>
      </c>
      <c r="M11" s="18">
        <v>9401451404</v>
      </c>
      <c r="N11" s="74" t="s">
        <v>741</v>
      </c>
      <c r="O11" s="75" t="s">
        <v>742</v>
      </c>
      <c r="P11" s="63" t="s">
        <v>647</v>
      </c>
      <c r="Q11" s="18" t="s">
        <v>211</v>
      </c>
      <c r="R11" s="18"/>
      <c r="S11" s="18" t="s">
        <v>91</v>
      </c>
      <c r="T11" s="18"/>
    </row>
    <row r="12" spans="1:20">
      <c r="A12" s="4">
        <v>8</v>
      </c>
      <c r="B12" s="60" t="s">
        <v>63</v>
      </c>
      <c r="C12" s="60" t="s">
        <v>588</v>
      </c>
      <c r="D12" s="60" t="s">
        <v>25</v>
      </c>
      <c r="E12" s="61">
        <v>130425</v>
      </c>
      <c r="F12" s="61"/>
      <c r="G12" s="60">
        <v>41</v>
      </c>
      <c r="H12" s="60">
        <v>41</v>
      </c>
      <c r="I12" s="54">
        <f t="shared" si="0"/>
        <v>82</v>
      </c>
      <c r="J12" s="62">
        <v>8011484257</v>
      </c>
      <c r="K12" s="18" t="s">
        <v>273</v>
      </c>
      <c r="L12" s="18"/>
      <c r="M12" s="18"/>
      <c r="N12" s="74" t="s">
        <v>743</v>
      </c>
      <c r="O12" s="75" t="s">
        <v>744</v>
      </c>
      <c r="P12" s="63" t="s">
        <v>647</v>
      </c>
      <c r="Q12" s="18" t="s">
        <v>211</v>
      </c>
      <c r="R12" s="18"/>
      <c r="S12" s="18" t="s">
        <v>91</v>
      </c>
      <c r="T12" s="18"/>
    </row>
    <row r="13" spans="1:20">
      <c r="A13" s="4">
        <v>9</v>
      </c>
      <c r="B13" s="60" t="s">
        <v>63</v>
      </c>
      <c r="C13" s="60" t="s">
        <v>695</v>
      </c>
      <c r="D13" s="60" t="s">
        <v>23</v>
      </c>
      <c r="E13" s="61">
        <v>130433</v>
      </c>
      <c r="F13" s="61"/>
      <c r="G13" s="60">
        <v>45</v>
      </c>
      <c r="H13" s="60">
        <v>45</v>
      </c>
      <c r="I13" s="54">
        <f t="shared" si="0"/>
        <v>90</v>
      </c>
      <c r="J13" s="62">
        <v>8474881799</v>
      </c>
      <c r="K13" s="18" t="s">
        <v>173</v>
      </c>
      <c r="L13" s="18"/>
      <c r="M13" s="18"/>
      <c r="N13" s="74" t="s">
        <v>745</v>
      </c>
      <c r="O13" s="75" t="s">
        <v>746</v>
      </c>
      <c r="P13" s="63" t="s">
        <v>650</v>
      </c>
      <c r="Q13" s="18" t="s">
        <v>216</v>
      </c>
      <c r="R13" s="18"/>
      <c r="S13" s="18" t="s">
        <v>91</v>
      </c>
      <c r="T13" s="18"/>
    </row>
    <row r="14" spans="1:20">
      <c r="A14" s="4">
        <v>10</v>
      </c>
      <c r="B14" s="60" t="s">
        <v>63</v>
      </c>
      <c r="C14" s="60" t="s">
        <v>696</v>
      </c>
      <c r="D14" s="60" t="s">
        <v>23</v>
      </c>
      <c r="E14" s="61">
        <v>130429</v>
      </c>
      <c r="F14" s="61"/>
      <c r="G14" s="60">
        <v>49</v>
      </c>
      <c r="H14" s="60">
        <v>49</v>
      </c>
      <c r="I14" s="54">
        <f t="shared" si="0"/>
        <v>98</v>
      </c>
      <c r="J14" s="62">
        <v>9957294022</v>
      </c>
      <c r="K14" s="18" t="s">
        <v>173</v>
      </c>
      <c r="L14" s="18"/>
      <c r="M14" s="18"/>
      <c r="N14" s="74" t="s">
        <v>747</v>
      </c>
      <c r="O14" s="79">
        <v>9957167954</v>
      </c>
      <c r="P14" s="63" t="s">
        <v>650</v>
      </c>
      <c r="Q14" s="18" t="s">
        <v>216</v>
      </c>
      <c r="R14" s="18"/>
      <c r="S14" s="18" t="s">
        <v>91</v>
      </c>
      <c r="T14" s="18"/>
    </row>
    <row r="15" spans="1:20">
      <c r="A15" s="4">
        <v>11</v>
      </c>
      <c r="B15" s="60" t="s">
        <v>63</v>
      </c>
      <c r="C15" s="60" t="s">
        <v>697</v>
      </c>
      <c r="D15" s="60" t="s">
        <v>23</v>
      </c>
      <c r="E15" s="61">
        <v>130431</v>
      </c>
      <c r="F15" s="61"/>
      <c r="G15" s="60">
        <v>33</v>
      </c>
      <c r="H15" s="60">
        <v>33</v>
      </c>
      <c r="I15" s="54">
        <f t="shared" si="0"/>
        <v>66</v>
      </c>
      <c r="J15" s="62">
        <v>7663005515</v>
      </c>
      <c r="K15" s="18" t="s">
        <v>273</v>
      </c>
      <c r="L15" s="18"/>
      <c r="M15" s="18"/>
      <c r="N15" s="80" t="s">
        <v>741</v>
      </c>
      <c r="O15" s="77" t="s">
        <v>748</v>
      </c>
      <c r="P15" s="63" t="s">
        <v>651</v>
      </c>
      <c r="Q15" s="18" t="s">
        <v>219</v>
      </c>
      <c r="R15" s="18"/>
      <c r="S15" s="18" t="s">
        <v>91</v>
      </c>
      <c r="T15" s="18"/>
    </row>
    <row r="16" spans="1:20">
      <c r="A16" s="4">
        <v>12</v>
      </c>
      <c r="B16" s="60" t="s">
        <v>63</v>
      </c>
      <c r="C16" s="60" t="s">
        <v>589</v>
      </c>
      <c r="D16" s="60" t="s">
        <v>25</v>
      </c>
      <c r="E16" s="61">
        <v>130501</v>
      </c>
      <c r="F16" s="61"/>
      <c r="G16" s="60">
        <v>35</v>
      </c>
      <c r="H16" s="60">
        <v>33</v>
      </c>
      <c r="I16" s="54">
        <f t="shared" si="0"/>
        <v>68</v>
      </c>
      <c r="J16" s="62">
        <v>9854935294</v>
      </c>
      <c r="K16" s="18" t="s">
        <v>397</v>
      </c>
      <c r="L16" s="18"/>
      <c r="M16" s="18"/>
      <c r="N16" s="74" t="s">
        <v>749</v>
      </c>
      <c r="O16" s="75" t="s">
        <v>750</v>
      </c>
      <c r="P16" s="63" t="s">
        <v>651</v>
      </c>
      <c r="Q16" s="18" t="s">
        <v>219</v>
      </c>
      <c r="R16" s="18"/>
      <c r="S16" s="18" t="s">
        <v>91</v>
      </c>
      <c r="T16" s="18"/>
    </row>
    <row r="17" spans="1:20">
      <c r="A17" s="4">
        <v>13</v>
      </c>
      <c r="B17" s="60" t="s">
        <v>63</v>
      </c>
      <c r="C17" s="60" t="s">
        <v>590</v>
      </c>
      <c r="D17" s="60" t="s">
        <v>23</v>
      </c>
      <c r="E17" s="70">
        <v>130521</v>
      </c>
      <c r="F17" s="70"/>
      <c r="G17" s="60">
        <v>49</v>
      </c>
      <c r="H17" s="60">
        <v>26</v>
      </c>
      <c r="I17" s="54">
        <f t="shared" si="0"/>
        <v>75</v>
      </c>
      <c r="J17" s="62">
        <v>9401327284</v>
      </c>
      <c r="K17" s="18" t="s">
        <v>397</v>
      </c>
      <c r="L17" s="18" t="s">
        <v>873</v>
      </c>
      <c r="M17" s="18">
        <v>9954605969</v>
      </c>
      <c r="N17" s="74" t="s">
        <v>751</v>
      </c>
      <c r="O17" s="75" t="s">
        <v>752</v>
      </c>
      <c r="P17" s="63" t="s">
        <v>652</v>
      </c>
      <c r="Q17" s="18" t="s">
        <v>237</v>
      </c>
      <c r="R17" s="18"/>
      <c r="S17" s="18" t="s">
        <v>91</v>
      </c>
      <c r="T17" s="18"/>
    </row>
    <row r="18" spans="1:20">
      <c r="A18" s="4">
        <v>14</v>
      </c>
      <c r="B18" s="60" t="s">
        <v>63</v>
      </c>
      <c r="C18" s="60" t="s">
        <v>591</v>
      </c>
      <c r="D18" s="60" t="s">
        <v>23</v>
      </c>
      <c r="E18" s="61">
        <v>130525</v>
      </c>
      <c r="F18" s="61"/>
      <c r="G18" s="60">
        <v>41</v>
      </c>
      <c r="H18" s="60">
        <v>26</v>
      </c>
      <c r="I18" s="54">
        <f t="shared" si="0"/>
        <v>67</v>
      </c>
      <c r="J18" s="62">
        <v>8011146300</v>
      </c>
      <c r="K18" s="18" t="s">
        <v>178</v>
      </c>
      <c r="L18" s="18"/>
      <c r="M18" s="18"/>
      <c r="N18" s="74" t="s">
        <v>753</v>
      </c>
      <c r="O18" s="77" t="s">
        <v>754</v>
      </c>
      <c r="P18" s="63" t="s">
        <v>652</v>
      </c>
      <c r="Q18" s="18" t="s">
        <v>237</v>
      </c>
      <c r="R18" s="18"/>
      <c r="S18" s="18" t="s">
        <v>91</v>
      </c>
      <c r="T18" s="18"/>
    </row>
    <row r="19" spans="1:20">
      <c r="A19" s="4">
        <v>15</v>
      </c>
      <c r="B19" s="60" t="s">
        <v>63</v>
      </c>
      <c r="C19" s="60" t="s">
        <v>592</v>
      </c>
      <c r="D19" s="60" t="s">
        <v>25</v>
      </c>
      <c r="E19" s="61">
        <v>130524</v>
      </c>
      <c r="F19" s="61"/>
      <c r="G19" s="60">
        <v>41</v>
      </c>
      <c r="H19" s="60">
        <v>39</v>
      </c>
      <c r="I19" s="54">
        <f t="shared" si="0"/>
        <v>80</v>
      </c>
      <c r="J19" s="62">
        <v>7896424157</v>
      </c>
      <c r="K19" s="18" t="s">
        <v>178</v>
      </c>
      <c r="L19" s="18"/>
      <c r="M19" s="18"/>
      <c r="N19" s="72" t="s">
        <v>710</v>
      </c>
      <c r="O19" s="73" t="s">
        <v>711</v>
      </c>
      <c r="P19" s="63" t="s">
        <v>654</v>
      </c>
      <c r="Q19" s="18" t="s">
        <v>214</v>
      </c>
      <c r="R19" s="18"/>
      <c r="S19" s="18" t="s">
        <v>91</v>
      </c>
      <c r="T19" s="18"/>
    </row>
    <row r="20" spans="1:20">
      <c r="A20" s="4">
        <v>16</v>
      </c>
      <c r="B20" s="60" t="s">
        <v>63</v>
      </c>
      <c r="C20" s="60" t="s">
        <v>593</v>
      </c>
      <c r="D20" s="60" t="s">
        <v>25</v>
      </c>
      <c r="E20" s="61">
        <v>130523</v>
      </c>
      <c r="F20" s="61"/>
      <c r="G20" s="60">
        <v>45</v>
      </c>
      <c r="H20" s="60">
        <v>41</v>
      </c>
      <c r="I20" s="54">
        <f t="shared" si="0"/>
        <v>86</v>
      </c>
      <c r="J20" s="62">
        <v>9957462230</v>
      </c>
      <c r="K20" s="18" t="s">
        <v>178</v>
      </c>
      <c r="L20" s="18"/>
      <c r="M20" s="18"/>
      <c r="N20" s="74" t="s">
        <v>712</v>
      </c>
      <c r="O20" s="75" t="s">
        <v>713</v>
      </c>
      <c r="P20" s="63" t="s">
        <v>654</v>
      </c>
      <c r="Q20" s="18" t="s">
        <v>214</v>
      </c>
      <c r="R20" s="18"/>
      <c r="S20" s="18" t="s">
        <v>91</v>
      </c>
      <c r="T20" s="18"/>
    </row>
    <row r="21" spans="1:20">
      <c r="A21" s="4">
        <v>17</v>
      </c>
      <c r="B21" s="60" t="s">
        <v>63</v>
      </c>
      <c r="C21" s="60" t="s">
        <v>594</v>
      </c>
      <c r="D21" s="60" t="s">
        <v>23</v>
      </c>
      <c r="E21" s="61">
        <v>18100904703</v>
      </c>
      <c r="F21" s="61" t="s">
        <v>103</v>
      </c>
      <c r="G21" s="60">
        <v>49</v>
      </c>
      <c r="H21" s="60">
        <v>45</v>
      </c>
      <c r="I21" s="54">
        <f t="shared" si="0"/>
        <v>94</v>
      </c>
      <c r="J21" s="62">
        <v>7896788994</v>
      </c>
      <c r="K21" s="18" t="s">
        <v>184</v>
      </c>
      <c r="L21" s="18"/>
      <c r="M21" s="18"/>
      <c r="N21" s="74" t="s">
        <v>714</v>
      </c>
      <c r="O21" s="75" t="s">
        <v>715</v>
      </c>
      <c r="P21" s="63" t="s">
        <v>655</v>
      </c>
      <c r="Q21" s="18" t="s">
        <v>219</v>
      </c>
      <c r="R21" s="18"/>
      <c r="S21" s="18" t="s">
        <v>91</v>
      </c>
      <c r="T21" s="18"/>
    </row>
    <row r="22" spans="1:20">
      <c r="A22" s="4">
        <v>18</v>
      </c>
      <c r="B22" s="60" t="s">
        <v>63</v>
      </c>
      <c r="C22" s="60" t="s">
        <v>595</v>
      </c>
      <c r="D22" s="60" t="s">
        <v>23</v>
      </c>
      <c r="E22" s="61">
        <v>18100900601</v>
      </c>
      <c r="F22" s="61" t="s">
        <v>103</v>
      </c>
      <c r="G22" s="60">
        <v>39</v>
      </c>
      <c r="H22" s="60">
        <v>33</v>
      </c>
      <c r="I22" s="54">
        <f t="shared" si="0"/>
        <v>72</v>
      </c>
      <c r="J22" s="62">
        <v>9864383068</v>
      </c>
      <c r="K22" s="18" t="s">
        <v>660</v>
      </c>
      <c r="L22" s="18" t="s">
        <v>274</v>
      </c>
      <c r="M22" s="18">
        <v>9401451404</v>
      </c>
      <c r="N22" s="74" t="s">
        <v>716</v>
      </c>
      <c r="O22" s="75" t="s">
        <v>717</v>
      </c>
      <c r="P22" s="63" t="s">
        <v>655</v>
      </c>
      <c r="Q22" s="18" t="s">
        <v>219</v>
      </c>
      <c r="R22" s="18"/>
      <c r="S22" s="18" t="s">
        <v>91</v>
      </c>
      <c r="T22" s="18"/>
    </row>
    <row r="23" spans="1:20">
      <c r="A23" s="4">
        <v>19</v>
      </c>
      <c r="B23" s="60" t="s">
        <v>63</v>
      </c>
      <c r="C23" s="60" t="s">
        <v>596</v>
      </c>
      <c r="D23" s="60" t="s">
        <v>23</v>
      </c>
      <c r="E23" s="61">
        <v>18100905310</v>
      </c>
      <c r="F23" s="61" t="s">
        <v>103</v>
      </c>
      <c r="G23" s="60">
        <v>70</v>
      </c>
      <c r="H23" s="60">
        <v>26</v>
      </c>
      <c r="I23" s="54">
        <f t="shared" si="0"/>
        <v>96</v>
      </c>
      <c r="J23" s="62" t="s">
        <v>662</v>
      </c>
      <c r="K23" s="18" t="s">
        <v>660</v>
      </c>
      <c r="L23" s="18" t="s">
        <v>274</v>
      </c>
      <c r="M23" s="18">
        <v>9401451404</v>
      </c>
      <c r="N23" s="74" t="s">
        <v>718</v>
      </c>
      <c r="O23" s="75" t="s">
        <v>719</v>
      </c>
      <c r="P23" s="63" t="s">
        <v>656</v>
      </c>
      <c r="Q23" s="18" t="s">
        <v>237</v>
      </c>
      <c r="R23" s="18"/>
      <c r="S23" s="18" t="s">
        <v>91</v>
      </c>
      <c r="T23" s="18"/>
    </row>
    <row r="24" spans="1:20">
      <c r="A24" s="4">
        <v>20</v>
      </c>
      <c r="B24" s="60" t="s">
        <v>63</v>
      </c>
      <c r="C24" s="60" t="s">
        <v>597</v>
      </c>
      <c r="D24" s="60" t="s">
        <v>25</v>
      </c>
      <c r="E24" s="61">
        <v>130427</v>
      </c>
      <c r="F24" s="61"/>
      <c r="G24" s="60">
        <v>34</v>
      </c>
      <c r="H24" s="60">
        <v>43</v>
      </c>
      <c r="I24" s="54">
        <f t="shared" si="0"/>
        <v>77</v>
      </c>
      <c r="J24" s="62">
        <v>9957908598</v>
      </c>
      <c r="K24" s="18" t="s">
        <v>660</v>
      </c>
      <c r="L24" s="18" t="s">
        <v>274</v>
      </c>
      <c r="M24" s="18">
        <v>9401451404</v>
      </c>
      <c r="N24" s="74" t="s">
        <v>718</v>
      </c>
      <c r="O24" s="75" t="s">
        <v>720</v>
      </c>
      <c r="P24" s="63" t="s">
        <v>656</v>
      </c>
      <c r="Q24" s="18" t="s">
        <v>237</v>
      </c>
      <c r="R24" s="18"/>
      <c r="S24" s="18" t="s">
        <v>91</v>
      </c>
      <c r="T24" s="18"/>
    </row>
    <row r="25" spans="1:20">
      <c r="A25" s="4">
        <v>21</v>
      </c>
      <c r="B25" s="60" t="s">
        <v>63</v>
      </c>
      <c r="C25" s="60" t="s">
        <v>598</v>
      </c>
      <c r="D25" s="60" t="s">
        <v>25</v>
      </c>
      <c r="E25" s="61">
        <v>130506</v>
      </c>
      <c r="F25" s="61"/>
      <c r="G25" s="60">
        <v>51</v>
      </c>
      <c r="H25" s="60">
        <v>33</v>
      </c>
      <c r="I25" s="54">
        <f t="shared" si="0"/>
        <v>84</v>
      </c>
      <c r="J25" s="62">
        <v>9854548228</v>
      </c>
      <c r="K25" s="18" t="s">
        <v>660</v>
      </c>
      <c r="L25" s="18" t="s">
        <v>274</v>
      </c>
      <c r="M25" s="18">
        <v>9401451404</v>
      </c>
      <c r="N25" s="74" t="s">
        <v>721</v>
      </c>
      <c r="O25" s="75" t="s">
        <v>722</v>
      </c>
      <c r="P25" s="63" t="s">
        <v>657</v>
      </c>
      <c r="Q25" s="18" t="s">
        <v>205</v>
      </c>
      <c r="R25" s="18"/>
      <c r="S25" s="18" t="s">
        <v>91</v>
      </c>
      <c r="T25" s="18"/>
    </row>
    <row r="26" spans="1:20" ht="27">
      <c r="A26" s="4">
        <v>22</v>
      </c>
      <c r="B26" s="60" t="s">
        <v>63</v>
      </c>
      <c r="C26" s="60" t="s">
        <v>599</v>
      </c>
      <c r="D26" s="60" t="s">
        <v>25</v>
      </c>
      <c r="E26" s="61">
        <v>130708</v>
      </c>
      <c r="F26" s="61"/>
      <c r="G26" s="60">
        <v>26</v>
      </c>
      <c r="H26" s="60">
        <v>41</v>
      </c>
      <c r="I26" s="54">
        <f t="shared" si="0"/>
        <v>67</v>
      </c>
      <c r="J26" s="62">
        <v>9854883821</v>
      </c>
      <c r="K26" s="18" t="s">
        <v>100</v>
      </c>
      <c r="L26" s="18" t="s">
        <v>873</v>
      </c>
      <c r="M26" s="18">
        <v>9954605969</v>
      </c>
      <c r="N26" s="72" t="s">
        <v>723</v>
      </c>
      <c r="O26" s="76" t="s">
        <v>724</v>
      </c>
      <c r="P26" s="63" t="s">
        <v>657</v>
      </c>
      <c r="Q26" s="18" t="s">
        <v>205</v>
      </c>
      <c r="R26" s="18"/>
      <c r="S26" s="18" t="s">
        <v>91</v>
      </c>
      <c r="T26" s="18"/>
    </row>
    <row r="27" spans="1:20" ht="27">
      <c r="A27" s="4">
        <v>23</v>
      </c>
      <c r="B27" s="60" t="s">
        <v>63</v>
      </c>
      <c r="C27" s="60" t="s">
        <v>600</v>
      </c>
      <c r="D27" s="60" t="s">
        <v>25</v>
      </c>
      <c r="E27" s="61">
        <v>130715</v>
      </c>
      <c r="F27" s="61"/>
      <c r="G27" s="60">
        <v>39</v>
      </c>
      <c r="H27" s="60">
        <v>41</v>
      </c>
      <c r="I27" s="54">
        <f t="shared" si="0"/>
        <v>80</v>
      </c>
      <c r="J27" s="62">
        <v>9706711130</v>
      </c>
      <c r="K27" s="18" t="s">
        <v>100</v>
      </c>
      <c r="L27" s="18" t="s">
        <v>873</v>
      </c>
      <c r="M27" s="18">
        <v>9954605969</v>
      </c>
      <c r="N27" s="72" t="s">
        <v>725</v>
      </c>
      <c r="O27" s="77" t="s">
        <v>726</v>
      </c>
      <c r="P27" s="63" t="s">
        <v>658</v>
      </c>
      <c r="Q27" s="18" t="s">
        <v>211</v>
      </c>
      <c r="R27" s="18"/>
      <c r="S27" s="18" t="s">
        <v>91</v>
      </c>
      <c r="T27" s="18"/>
    </row>
    <row r="28" spans="1:20" ht="27">
      <c r="A28" s="4">
        <v>24</v>
      </c>
      <c r="B28" s="60" t="s">
        <v>63</v>
      </c>
      <c r="C28" s="60" t="s">
        <v>601</v>
      </c>
      <c r="D28" s="60" t="s">
        <v>23</v>
      </c>
      <c r="E28" s="61">
        <v>18100905501</v>
      </c>
      <c r="F28" s="61" t="s">
        <v>103</v>
      </c>
      <c r="G28" s="60">
        <v>33</v>
      </c>
      <c r="H28" s="60">
        <v>51</v>
      </c>
      <c r="I28" s="54">
        <f t="shared" si="0"/>
        <v>84</v>
      </c>
      <c r="J28" s="62">
        <v>9854938774</v>
      </c>
      <c r="K28" s="18" t="s">
        <v>397</v>
      </c>
      <c r="L28" s="18" t="s">
        <v>873</v>
      </c>
      <c r="M28" s="18">
        <v>9954605969</v>
      </c>
      <c r="N28" s="72" t="s">
        <v>727</v>
      </c>
      <c r="O28" s="77" t="s">
        <v>728</v>
      </c>
      <c r="P28" s="63" t="s">
        <v>658</v>
      </c>
      <c r="Q28" s="18" t="s">
        <v>211</v>
      </c>
      <c r="R28" s="18"/>
      <c r="S28" s="18" t="s">
        <v>91</v>
      </c>
      <c r="T28" s="18"/>
    </row>
    <row r="29" spans="1:20" ht="27">
      <c r="A29" s="4">
        <v>25</v>
      </c>
      <c r="B29" s="60" t="s">
        <v>63</v>
      </c>
      <c r="C29" s="60" t="s">
        <v>602</v>
      </c>
      <c r="D29" s="60" t="s">
        <v>23</v>
      </c>
      <c r="E29" s="61">
        <v>18100905304</v>
      </c>
      <c r="F29" s="61" t="s">
        <v>103</v>
      </c>
      <c r="G29" s="60">
        <v>39</v>
      </c>
      <c r="H29" s="60">
        <v>33</v>
      </c>
      <c r="I29" s="54">
        <f t="shared" si="0"/>
        <v>72</v>
      </c>
      <c r="J29" s="62">
        <v>9854347066</v>
      </c>
      <c r="K29" s="18" t="s">
        <v>100</v>
      </c>
      <c r="L29" s="18" t="s">
        <v>873</v>
      </c>
      <c r="M29" s="18">
        <v>9954605969</v>
      </c>
      <c r="N29" s="72" t="s">
        <v>729</v>
      </c>
      <c r="O29" s="78" t="s">
        <v>730</v>
      </c>
      <c r="P29" s="63" t="s">
        <v>659</v>
      </c>
      <c r="Q29" s="18" t="s">
        <v>214</v>
      </c>
      <c r="R29" s="18"/>
      <c r="S29" s="18" t="s">
        <v>91</v>
      </c>
      <c r="T29" s="18"/>
    </row>
    <row r="30" spans="1:20" ht="27">
      <c r="A30" s="4">
        <v>26</v>
      </c>
      <c r="B30" s="60" t="s">
        <v>63</v>
      </c>
      <c r="C30" s="60" t="s">
        <v>603</v>
      </c>
      <c r="D30" s="60" t="s">
        <v>23</v>
      </c>
      <c r="E30" s="61">
        <v>18100905301</v>
      </c>
      <c r="F30" s="61" t="s">
        <v>103</v>
      </c>
      <c r="G30" s="60">
        <v>45</v>
      </c>
      <c r="H30" s="60">
        <v>70</v>
      </c>
      <c r="I30" s="54">
        <f t="shared" si="0"/>
        <v>115</v>
      </c>
      <c r="J30" s="62">
        <v>9706624633</v>
      </c>
      <c r="K30" s="18" t="s">
        <v>495</v>
      </c>
      <c r="L30" s="18"/>
      <c r="M30" s="18"/>
      <c r="N30" s="72" t="s">
        <v>731</v>
      </c>
      <c r="O30" s="77" t="s">
        <v>732</v>
      </c>
      <c r="P30" s="63" t="s">
        <v>661</v>
      </c>
      <c r="Q30" s="18" t="s">
        <v>216</v>
      </c>
      <c r="R30" s="18"/>
      <c r="S30" s="18" t="s">
        <v>91</v>
      </c>
      <c r="T30" s="18"/>
    </row>
    <row r="31" spans="1:20">
      <c r="A31" s="4">
        <v>27</v>
      </c>
      <c r="B31" s="60" t="s">
        <v>63</v>
      </c>
      <c r="C31" s="60" t="s">
        <v>604</v>
      </c>
      <c r="D31" s="60" t="s">
        <v>25</v>
      </c>
      <c r="E31" s="61">
        <v>130518</v>
      </c>
      <c r="F31" s="61"/>
      <c r="G31" s="60">
        <v>49</v>
      </c>
      <c r="H31" s="60">
        <v>59</v>
      </c>
      <c r="I31" s="54">
        <f t="shared" si="0"/>
        <v>108</v>
      </c>
      <c r="J31" s="62">
        <v>9401209751</v>
      </c>
      <c r="K31" s="18" t="s">
        <v>495</v>
      </c>
      <c r="L31" s="18"/>
      <c r="M31" s="18"/>
      <c r="N31" s="74" t="s">
        <v>733</v>
      </c>
      <c r="O31" s="75" t="s">
        <v>734</v>
      </c>
      <c r="P31" s="63" t="s">
        <v>661</v>
      </c>
      <c r="Q31" s="18" t="s">
        <v>216</v>
      </c>
      <c r="R31" s="18"/>
      <c r="S31" s="18" t="s">
        <v>91</v>
      </c>
      <c r="T31" s="18"/>
    </row>
    <row r="32" spans="1:20">
      <c r="A32" s="4">
        <v>28</v>
      </c>
      <c r="B32" s="60" t="s">
        <v>63</v>
      </c>
      <c r="C32" s="60" t="s">
        <v>605</v>
      </c>
      <c r="D32" s="60" t="s">
        <v>25</v>
      </c>
      <c r="E32" s="61">
        <v>130514</v>
      </c>
      <c r="F32" s="61"/>
      <c r="G32" s="60">
        <v>33</v>
      </c>
      <c r="H32" s="60">
        <v>51</v>
      </c>
      <c r="I32" s="54">
        <f t="shared" si="0"/>
        <v>84</v>
      </c>
      <c r="J32" s="62">
        <v>9957868275</v>
      </c>
      <c r="K32" s="18" t="s">
        <v>100</v>
      </c>
      <c r="L32" s="18" t="s">
        <v>873</v>
      </c>
      <c r="M32" s="18">
        <v>9954605969</v>
      </c>
      <c r="N32" s="74" t="s">
        <v>735</v>
      </c>
      <c r="O32" s="75" t="s">
        <v>736</v>
      </c>
      <c r="P32" s="63" t="s">
        <v>663</v>
      </c>
      <c r="Q32" s="18" t="s">
        <v>237</v>
      </c>
      <c r="R32" s="18"/>
      <c r="S32" s="18" t="s">
        <v>91</v>
      </c>
      <c r="T32" s="18"/>
    </row>
    <row r="33" spans="1:20">
      <c r="A33" s="4">
        <v>29</v>
      </c>
      <c r="B33" s="60" t="s">
        <v>63</v>
      </c>
      <c r="C33" s="60" t="s">
        <v>606</v>
      </c>
      <c r="D33" s="60" t="s">
        <v>25</v>
      </c>
      <c r="E33" s="61">
        <v>130511</v>
      </c>
      <c r="F33" s="61"/>
      <c r="G33" s="60">
        <v>43</v>
      </c>
      <c r="H33" s="60">
        <v>51</v>
      </c>
      <c r="I33" s="54">
        <f t="shared" si="0"/>
        <v>94</v>
      </c>
      <c r="J33" s="62">
        <v>9577053252</v>
      </c>
      <c r="K33" s="18" t="s">
        <v>100</v>
      </c>
      <c r="L33" s="18" t="s">
        <v>873</v>
      </c>
      <c r="M33" s="18">
        <v>9954605969</v>
      </c>
      <c r="N33" s="74" t="s">
        <v>737</v>
      </c>
      <c r="O33" s="75" t="s">
        <v>738</v>
      </c>
      <c r="P33" s="63" t="s">
        <v>663</v>
      </c>
      <c r="Q33" s="18" t="s">
        <v>237</v>
      </c>
      <c r="R33" s="18"/>
      <c r="S33" s="18" t="s">
        <v>91</v>
      </c>
      <c r="T33" s="18"/>
    </row>
    <row r="34" spans="1:20">
      <c r="A34" s="4">
        <v>30</v>
      </c>
      <c r="B34" s="60" t="s">
        <v>63</v>
      </c>
      <c r="C34" s="60" t="s">
        <v>607</v>
      </c>
      <c r="D34" s="60" t="s">
        <v>23</v>
      </c>
      <c r="E34" s="61">
        <v>18100903605</v>
      </c>
      <c r="F34" s="61" t="s">
        <v>103</v>
      </c>
      <c r="G34" s="60">
        <v>90</v>
      </c>
      <c r="H34" s="60">
        <v>85</v>
      </c>
      <c r="I34" s="54">
        <f t="shared" si="0"/>
        <v>175</v>
      </c>
      <c r="J34" s="62">
        <v>9678278009</v>
      </c>
      <c r="K34" s="18" t="s">
        <v>100</v>
      </c>
      <c r="L34" s="18" t="s">
        <v>873</v>
      </c>
      <c r="M34" s="18">
        <v>9954605969</v>
      </c>
      <c r="N34" s="74" t="s">
        <v>739</v>
      </c>
      <c r="O34" s="75" t="s">
        <v>740</v>
      </c>
      <c r="P34" s="63" t="s">
        <v>664</v>
      </c>
      <c r="Q34" s="18" t="s">
        <v>205</v>
      </c>
      <c r="R34" s="18"/>
      <c r="S34" s="18" t="s">
        <v>91</v>
      </c>
      <c r="T34" s="18"/>
    </row>
    <row r="35" spans="1:20">
      <c r="A35" s="4">
        <v>31</v>
      </c>
      <c r="B35" s="60" t="s">
        <v>63</v>
      </c>
      <c r="C35" s="60" t="s">
        <v>608</v>
      </c>
      <c r="D35" s="60" t="s">
        <v>23</v>
      </c>
      <c r="E35" s="61">
        <v>18100905302</v>
      </c>
      <c r="F35" s="61" t="s">
        <v>89</v>
      </c>
      <c r="G35" s="60">
        <v>44</v>
      </c>
      <c r="H35" s="60">
        <v>57</v>
      </c>
      <c r="I35" s="54">
        <f t="shared" si="0"/>
        <v>101</v>
      </c>
      <c r="J35" s="62">
        <v>9577789788</v>
      </c>
      <c r="K35" s="18" t="s">
        <v>100</v>
      </c>
      <c r="L35" s="18" t="s">
        <v>873</v>
      </c>
      <c r="M35" s="18">
        <v>9954605969</v>
      </c>
      <c r="N35" s="74" t="s">
        <v>741</v>
      </c>
      <c r="O35" s="75" t="s">
        <v>742</v>
      </c>
      <c r="P35" s="63" t="s">
        <v>664</v>
      </c>
      <c r="Q35" s="18" t="s">
        <v>205</v>
      </c>
      <c r="R35" s="18"/>
      <c r="S35" s="18" t="s">
        <v>91</v>
      </c>
      <c r="T35" s="18"/>
    </row>
    <row r="36" spans="1:20">
      <c r="A36" s="4">
        <v>32</v>
      </c>
      <c r="B36" s="60" t="s">
        <v>63</v>
      </c>
      <c r="C36" s="60" t="s">
        <v>609</v>
      </c>
      <c r="D36" s="60" t="s">
        <v>25</v>
      </c>
      <c r="E36" s="61"/>
      <c r="F36" s="61"/>
      <c r="G36" s="60">
        <v>45</v>
      </c>
      <c r="H36" s="60">
        <v>26</v>
      </c>
      <c r="I36" s="54">
        <f t="shared" si="0"/>
        <v>71</v>
      </c>
      <c r="J36" s="18"/>
      <c r="K36" s="18" t="s">
        <v>111</v>
      </c>
      <c r="L36" s="18" t="s">
        <v>870</v>
      </c>
      <c r="M36" s="18">
        <v>9401451406</v>
      </c>
      <c r="N36" s="74" t="s">
        <v>743</v>
      </c>
      <c r="O36" s="75" t="s">
        <v>744</v>
      </c>
      <c r="P36" s="63" t="s">
        <v>665</v>
      </c>
      <c r="Q36" s="18" t="s">
        <v>211</v>
      </c>
      <c r="R36" s="18"/>
      <c r="S36" s="18" t="s">
        <v>91</v>
      </c>
      <c r="T36" s="18"/>
    </row>
    <row r="37" spans="1:20">
      <c r="A37" s="4">
        <v>33</v>
      </c>
      <c r="B37" s="60" t="s">
        <v>63</v>
      </c>
      <c r="C37" s="60" t="s">
        <v>610</v>
      </c>
      <c r="D37" s="60" t="s">
        <v>25</v>
      </c>
      <c r="E37" s="61"/>
      <c r="F37" s="61"/>
      <c r="G37" s="60">
        <v>51</v>
      </c>
      <c r="H37" s="60">
        <v>39</v>
      </c>
      <c r="I37" s="54">
        <f t="shared" si="0"/>
        <v>90</v>
      </c>
      <c r="J37" s="18"/>
      <c r="K37" s="18" t="s">
        <v>111</v>
      </c>
      <c r="L37" s="18" t="s">
        <v>870</v>
      </c>
      <c r="M37" s="18">
        <v>9401451406</v>
      </c>
      <c r="N37" s="74" t="s">
        <v>745</v>
      </c>
      <c r="O37" s="75" t="s">
        <v>746</v>
      </c>
      <c r="P37" s="63" t="s">
        <v>665</v>
      </c>
      <c r="Q37" s="18" t="s">
        <v>211</v>
      </c>
      <c r="R37" s="18"/>
      <c r="S37" s="18" t="s">
        <v>91</v>
      </c>
      <c r="T37" s="18"/>
    </row>
    <row r="38" spans="1:20">
      <c r="A38" s="4">
        <v>34</v>
      </c>
      <c r="B38" s="60" t="s">
        <v>63</v>
      </c>
      <c r="C38" s="60" t="s">
        <v>611</v>
      </c>
      <c r="D38" s="60" t="s">
        <v>25</v>
      </c>
      <c r="E38" s="61"/>
      <c r="F38" s="61"/>
      <c r="G38" s="60">
        <v>49</v>
      </c>
      <c r="H38" s="60">
        <v>41</v>
      </c>
      <c r="I38" s="54">
        <f t="shared" si="0"/>
        <v>90</v>
      </c>
      <c r="J38" s="18"/>
      <c r="K38" s="18" t="s">
        <v>111</v>
      </c>
      <c r="L38" s="18" t="s">
        <v>870</v>
      </c>
      <c r="M38" s="18">
        <v>9401451406</v>
      </c>
      <c r="N38" s="74" t="s">
        <v>747</v>
      </c>
      <c r="O38" s="79">
        <v>9957167954</v>
      </c>
      <c r="P38" s="63" t="s">
        <v>666</v>
      </c>
      <c r="Q38" s="18" t="s">
        <v>214</v>
      </c>
      <c r="R38" s="18"/>
      <c r="S38" s="18" t="s">
        <v>91</v>
      </c>
      <c r="T38" s="18"/>
    </row>
    <row r="39" spans="1:20">
      <c r="A39" s="4">
        <v>35</v>
      </c>
      <c r="B39" s="60" t="s">
        <v>63</v>
      </c>
      <c r="C39" s="60" t="s">
        <v>612</v>
      </c>
      <c r="D39" s="60" t="s">
        <v>23</v>
      </c>
      <c r="E39" s="61"/>
      <c r="F39" s="61" t="s">
        <v>103</v>
      </c>
      <c r="G39" s="60">
        <v>41</v>
      </c>
      <c r="H39" s="60">
        <v>41</v>
      </c>
      <c r="I39" s="54">
        <f t="shared" si="0"/>
        <v>82</v>
      </c>
      <c r="J39" s="18"/>
      <c r="K39" s="18" t="s">
        <v>108</v>
      </c>
      <c r="L39" s="18" t="s">
        <v>271</v>
      </c>
      <c r="M39" s="18">
        <v>9401451401</v>
      </c>
      <c r="N39" s="80" t="s">
        <v>741</v>
      </c>
      <c r="O39" s="77" t="s">
        <v>748</v>
      </c>
      <c r="P39" s="63" t="s">
        <v>666</v>
      </c>
      <c r="Q39" s="18" t="s">
        <v>214</v>
      </c>
      <c r="R39" s="18"/>
      <c r="S39" s="18" t="s">
        <v>91</v>
      </c>
      <c r="T39" s="18"/>
    </row>
    <row r="40" spans="1:20">
      <c r="A40" s="4">
        <v>36</v>
      </c>
      <c r="B40" s="60" t="s">
        <v>63</v>
      </c>
      <c r="C40" s="60" t="s">
        <v>613</v>
      </c>
      <c r="D40" s="60" t="s">
        <v>25</v>
      </c>
      <c r="E40" s="61"/>
      <c r="F40" s="61"/>
      <c r="G40" s="60">
        <v>41</v>
      </c>
      <c r="H40" s="60">
        <v>41</v>
      </c>
      <c r="I40" s="54">
        <f t="shared" si="0"/>
        <v>82</v>
      </c>
      <c r="J40" s="18"/>
      <c r="K40" s="18" t="s">
        <v>178</v>
      </c>
      <c r="L40" s="18"/>
      <c r="M40" s="18"/>
      <c r="N40" s="74" t="s">
        <v>749</v>
      </c>
      <c r="O40" s="75" t="s">
        <v>750</v>
      </c>
      <c r="P40" s="63" t="s">
        <v>667</v>
      </c>
      <c r="Q40" s="18" t="s">
        <v>216</v>
      </c>
      <c r="R40" s="18"/>
      <c r="S40" s="18" t="s">
        <v>91</v>
      </c>
      <c r="T40" s="18"/>
    </row>
    <row r="41" spans="1:20">
      <c r="A41" s="4">
        <v>37</v>
      </c>
      <c r="B41" s="60" t="s">
        <v>63</v>
      </c>
      <c r="C41" s="60" t="s">
        <v>614</v>
      </c>
      <c r="D41" s="60" t="s">
        <v>23</v>
      </c>
      <c r="E41" s="61"/>
      <c r="F41" s="61" t="s">
        <v>103</v>
      </c>
      <c r="G41" s="60">
        <v>26</v>
      </c>
      <c r="H41" s="60">
        <v>26</v>
      </c>
      <c r="I41" s="54">
        <f t="shared" si="0"/>
        <v>52</v>
      </c>
      <c r="J41" s="18"/>
      <c r="K41" s="18" t="s">
        <v>108</v>
      </c>
      <c r="L41" s="18" t="s">
        <v>873</v>
      </c>
      <c r="M41" s="18">
        <v>9954605969</v>
      </c>
      <c r="N41" s="72" t="s">
        <v>710</v>
      </c>
      <c r="O41" s="73" t="s">
        <v>711</v>
      </c>
      <c r="P41" s="63" t="s">
        <v>667</v>
      </c>
      <c r="Q41" s="18" t="s">
        <v>216</v>
      </c>
      <c r="R41" s="18"/>
      <c r="S41" s="18" t="s">
        <v>91</v>
      </c>
      <c r="T41" s="18"/>
    </row>
    <row r="42" spans="1:20">
      <c r="A42" s="4">
        <v>38</v>
      </c>
      <c r="B42" s="60" t="s">
        <v>63</v>
      </c>
      <c r="C42" s="60" t="s">
        <v>615</v>
      </c>
      <c r="D42" s="60" t="s">
        <v>25</v>
      </c>
      <c r="E42" s="61"/>
      <c r="F42" s="61"/>
      <c r="G42" s="60">
        <v>41</v>
      </c>
      <c r="H42" s="60">
        <v>33</v>
      </c>
      <c r="I42" s="54">
        <f t="shared" si="0"/>
        <v>74</v>
      </c>
      <c r="J42" s="18"/>
      <c r="K42" s="18" t="s">
        <v>173</v>
      </c>
      <c r="L42" s="18" t="s">
        <v>875</v>
      </c>
      <c r="M42" s="18">
        <v>9401694095</v>
      </c>
      <c r="N42" s="74" t="s">
        <v>712</v>
      </c>
      <c r="O42" s="75" t="s">
        <v>713</v>
      </c>
      <c r="P42" s="63" t="s">
        <v>668</v>
      </c>
      <c r="Q42" s="18" t="s">
        <v>219</v>
      </c>
      <c r="R42" s="18"/>
      <c r="S42" s="18" t="s">
        <v>91</v>
      </c>
      <c r="T42" s="18"/>
    </row>
    <row r="43" spans="1:20">
      <c r="A43" s="4">
        <v>39</v>
      </c>
      <c r="B43" s="60" t="s">
        <v>63</v>
      </c>
      <c r="C43" s="60" t="s">
        <v>616</v>
      </c>
      <c r="D43" s="60" t="s">
        <v>25</v>
      </c>
      <c r="E43" s="61"/>
      <c r="F43" s="61"/>
      <c r="G43" s="60">
        <v>86</v>
      </c>
      <c r="H43" s="60">
        <v>26</v>
      </c>
      <c r="I43" s="54">
        <f t="shared" si="0"/>
        <v>112</v>
      </c>
      <c r="J43" s="18"/>
      <c r="K43" s="18" t="s">
        <v>173</v>
      </c>
      <c r="L43" s="18" t="s">
        <v>875</v>
      </c>
      <c r="M43" s="18">
        <v>9401694095</v>
      </c>
      <c r="N43" s="74" t="s">
        <v>714</v>
      </c>
      <c r="O43" s="75" t="s">
        <v>715</v>
      </c>
      <c r="P43" s="63" t="s">
        <v>668</v>
      </c>
      <c r="Q43" s="18" t="s">
        <v>219</v>
      </c>
      <c r="R43" s="18"/>
      <c r="S43" s="18" t="s">
        <v>91</v>
      </c>
      <c r="T43" s="18"/>
    </row>
    <row r="44" spans="1:20">
      <c r="A44" s="4">
        <v>40</v>
      </c>
      <c r="B44" s="60" t="s">
        <v>63</v>
      </c>
      <c r="C44" s="60" t="s">
        <v>617</v>
      </c>
      <c r="D44" s="60" t="s">
        <v>25</v>
      </c>
      <c r="E44" s="61"/>
      <c r="F44" s="61"/>
      <c r="G44" s="60">
        <v>42</v>
      </c>
      <c r="H44" s="60">
        <v>39</v>
      </c>
      <c r="I44" s="54">
        <f t="shared" si="0"/>
        <v>81</v>
      </c>
      <c r="J44" s="18"/>
      <c r="K44" s="18" t="s">
        <v>173</v>
      </c>
      <c r="L44" s="18" t="s">
        <v>875</v>
      </c>
      <c r="M44" s="18">
        <v>9401694095</v>
      </c>
      <c r="N44" s="74" t="s">
        <v>716</v>
      </c>
      <c r="O44" s="75" t="s">
        <v>717</v>
      </c>
      <c r="P44" s="63" t="s">
        <v>669</v>
      </c>
      <c r="Q44" s="18" t="s">
        <v>237</v>
      </c>
      <c r="R44" s="18"/>
      <c r="S44" s="18" t="s">
        <v>91</v>
      </c>
      <c r="T44" s="18"/>
    </row>
    <row r="45" spans="1:20" ht="33">
      <c r="A45" s="4">
        <v>41</v>
      </c>
      <c r="B45" s="60" t="s">
        <v>63</v>
      </c>
      <c r="C45" s="60" t="s">
        <v>618</v>
      </c>
      <c r="D45" s="60" t="s">
        <v>25</v>
      </c>
      <c r="E45" s="61"/>
      <c r="F45" s="61"/>
      <c r="G45" s="60">
        <v>49</v>
      </c>
      <c r="H45" s="60">
        <v>41</v>
      </c>
      <c r="I45" s="54">
        <f t="shared" si="0"/>
        <v>90</v>
      </c>
      <c r="J45" s="18"/>
      <c r="K45" s="18" t="s">
        <v>491</v>
      </c>
      <c r="L45" s="18"/>
      <c r="M45" s="18"/>
      <c r="N45" s="74" t="s">
        <v>718</v>
      </c>
      <c r="O45" s="75" t="s">
        <v>719</v>
      </c>
      <c r="P45" s="63" t="s">
        <v>669</v>
      </c>
      <c r="Q45" s="18" t="s">
        <v>237</v>
      </c>
      <c r="R45" s="18"/>
      <c r="S45" s="18" t="s">
        <v>91</v>
      </c>
      <c r="T45" s="18"/>
    </row>
    <row r="46" spans="1:20">
      <c r="A46" s="4">
        <v>42</v>
      </c>
      <c r="B46" s="60" t="s">
        <v>62</v>
      </c>
      <c r="C46" s="60" t="s">
        <v>619</v>
      </c>
      <c r="D46" s="60" t="s">
        <v>25</v>
      </c>
      <c r="E46" s="61">
        <v>130111</v>
      </c>
      <c r="F46" s="61"/>
      <c r="G46" s="60">
        <v>26</v>
      </c>
      <c r="H46" s="60">
        <v>26</v>
      </c>
      <c r="I46" s="54">
        <f t="shared" si="0"/>
        <v>52</v>
      </c>
      <c r="J46" s="62">
        <v>9085493613</v>
      </c>
      <c r="K46" s="18" t="s">
        <v>559</v>
      </c>
      <c r="L46" s="18"/>
      <c r="M46" s="18"/>
      <c r="N46" s="74" t="s">
        <v>718</v>
      </c>
      <c r="O46" s="75" t="s">
        <v>720</v>
      </c>
      <c r="P46" s="63" t="s">
        <v>643</v>
      </c>
      <c r="Q46" s="18" t="s">
        <v>216</v>
      </c>
      <c r="R46" s="18"/>
      <c r="S46" s="18" t="s">
        <v>91</v>
      </c>
      <c r="T46" s="18"/>
    </row>
    <row r="47" spans="1:20">
      <c r="A47" s="4">
        <v>43</v>
      </c>
      <c r="B47" s="60" t="s">
        <v>62</v>
      </c>
      <c r="C47" s="60" t="s">
        <v>620</v>
      </c>
      <c r="D47" s="60" t="s">
        <v>25</v>
      </c>
      <c r="E47" s="61">
        <v>190924</v>
      </c>
      <c r="F47" s="61"/>
      <c r="G47" s="60">
        <v>39</v>
      </c>
      <c r="H47" s="60">
        <v>39</v>
      </c>
      <c r="I47" s="54">
        <f t="shared" si="0"/>
        <v>78</v>
      </c>
      <c r="J47" s="62">
        <v>9678722366</v>
      </c>
      <c r="K47" s="18" t="s">
        <v>277</v>
      </c>
      <c r="L47" s="18"/>
      <c r="M47" s="18"/>
      <c r="N47" s="74" t="s">
        <v>721</v>
      </c>
      <c r="O47" s="75" t="s">
        <v>722</v>
      </c>
      <c r="P47" s="63" t="s">
        <v>644</v>
      </c>
      <c r="Q47" s="18" t="s">
        <v>219</v>
      </c>
      <c r="R47" s="18"/>
      <c r="S47" s="18" t="s">
        <v>91</v>
      </c>
      <c r="T47" s="18"/>
    </row>
    <row r="48" spans="1:20" ht="27">
      <c r="A48" s="4">
        <v>44</v>
      </c>
      <c r="B48" s="60" t="s">
        <v>62</v>
      </c>
      <c r="C48" s="60" t="s">
        <v>621</v>
      </c>
      <c r="D48" s="60" t="s">
        <v>25</v>
      </c>
      <c r="E48" s="61">
        <v>130105</v>
      </c>
      <c r="F48" s="61"/>
      <c r="G48" s="60">
        <v>51</v>
      </c>
      <c r="H48" s="60">
        <v>51</v>
      </c>
      <c r="I48" s="54">
        <f t="shared" si="0"/>
        <v>102</v>
      </c>
      <c r="J48" s="62">
        <v>9085645680</v>
      </c>
      <c r="K48" s="18" t="s">
        <v>273</v>
      </c>
      <c r="L48" s="18"/>
      <c r="M48" s="18"/>
      <c r="N48" s="72" t="s">
        <v>723</v>
      </c>
      <c r="O48" s="76" t="s">
        <v>724</v>
      </c>
      <c r="P48" s="63" t="s">
        <v>645</v>
      </c>
      <c r="Q48" s="18" t="s">
        <v>237</v>
      </c>
      <c r="R48" s="18"/>
      <c r="S48" s="18" t="s">
        <v>91</v>
      </c>
      <c r="T48" s="18"/>
    </row>
    <row r="49" spans="1:20" ht="27">
      <c r="A49" s="4">
        <v>45</v>
      </c>
      <c r="B49" s="60" t="s">
        <v>62</v>
      </c>
      <c r="C49" s="60" t="s">
        <v>622</v>
      </c>
      <c r="D49" s="60" t="s">
        <v>23</v>
      </c>
      <c r="E49" s="61">
        <v>190903</v>
      </c>
      <c r="F49" s="61"/>
      <c r="G49" s="60">
        <v>50</v>
      </c>
      <c r="H49" s="60">
        <v>56</v>
      </c>
      <c r="I49" s="54">
        <f t="shared" si="0"/>
        <v>106</v>
      </c>
      <c r="J49" s="62" t="s">
        <v>670</v>
      </c>
      <c r="K49" s="18" t="s">
        <v>167</v>
      </c>
      <c r="L49" s="18" t="s">
        <v>861</v>
      </c>
      <c r="M49" s="18">
        <v>9401451408</v>
      </c>
      <c r="N49" s="72" t="s">
        <v>725</v>
      </c>
      <c r="O49" s="77" t="s">
        <v>726</v>
      </c>
      <c r="P49" s="63" t="s">
        <v>646</v>
      </c>
      <c r="Q49" s="18" t="s">
        <v>205</v>
      </c>
      <c r="R49" s="18"/>
      <c r="S49" s="18" t="s">
        <v>91</v>
      </c>
      <c r="T49" s="18"/>
    </row>
    <row r="50" spans="1:20" ht="27">
      <c r="A50" s="4">
        <v>46</v>
      </c>
      <c r="B50" s="60" t="s">
        <v>62</v>
      </c>
      <c r="C50" s="60" t="s">
        <v>623</v>
      </c>
      <c r="D50" s="60" t="s">
        <v>25</v>
      </c>
      <c r="E50" s="61">
        <v>130611</v>
      </c>
      <c r="F50" s="61"/>
      <c r="G50" s="60">
        <v>39</v>
      </c>
      <c r="H50" s="60">
        <v>39</v>
      </c>
      <c r="I50" s="54">
        <f t="shared" si="0"/>
        <v>78</v>
      </c>
      <c r="J50" s="62">
        <v>9954122381</v>
      </c>
      <c r="K50" s="18" t="s">
        <v>167</v>
      </c>
      <c r="L50" s="18" t="s">
        <v>861</v>
      </c>
      <c r="M50" s="18">
        <v>9401451408</v>
      </c>
      <c r="N50" s="72" t="s">
        <v>727</v>
      </c>
      <c r="O50" s="77" t="s">
        <v>728</v>
      </c>
      <c r="P50" s="63" t="s">
        <v>646</v>
      </c>
      <c r="Q50" s="18" t="s">
        <v>205</v>
      </c>
      <c r="R50" s="18"/>
      <c r="S50" s="18" t="s">
        <v>91</v>
      </c>
      <c r="T50" s="18"/>
    </row>
    <row r="51" spans="1:20" ht="27">
      <c r="A51" s="4">
        <v>47</v>
      </c>
      <c r="B51" s="60" t="s">
        <v>62</v>
      </c>
      <c r="C51" s="60" t="s">
        <v>624</v>
      </c>
      <c r="D51" s="60" t="s">
        <v>23</v>
      </c>
      <c r="E51" s="61">
        <v>18100902501</v>
      </c>
      <c r="F51" s="61" t="s">
        <v>103</v>
      </c>
      <c r="G51" s="60">
        <v>52</v>
      </c>
      <c r="H51" s="60">
        <v>70</v>
      </c>
      <c r="I51" s="54">
        <f t="shared" si="0"/>
        <v>122</v>
      </c>
      <c r="J51" s="62" t="s">
        <v>671</v>
      </c>
      <c r="K51" s="18" t="s">
        <v>167</v>
      </c>
      <c r="L51" s="18" t="s">
        <v>861</v>
      </c>
      <c r="M51" s="18">
        <v>9401451408</v>
      </c>
      <c r="N51" s="72" t="s">
        <v>729</v>
      </c>
      <c r="O51" s="78" t="s">
        <v>730</v>
      </c>
      <c r="P51" s="63" t="s">
        <v>647</v>
      </c>
      <c r="Q51" s="18" t="s">
        <v>211</v>
      </c>
      <c r="R51" s="18"/>
      <c r="S51" s="18" t="s">
        <v>91</v>
      </c>
      <c r="T51" s="18"/>
    </row>
    <row r="52" spans="1:20" ht="27">
      <c r="A52" s="4">
        <v>48</v>
      </c>
      <c r="B52" s="60" t="s">
        <v>62</v>
      </c>
      <c r="C52" s="60" t="s">
        <v>625</v>
      </c>
      <c r="D52" s="60" t="s">
        <v>23</v>
      </c>
      <c r="E52" s="61">
        <v>18100902506</v>
      </c>
      <c r="F52" s="61" t="s">
        <v>89</v>
      </c>
      <c r="G52" s="60">
        <v>50</v>
      </c>
      <c r="H52" s="60">
        <v>34</v>
      </c>
      <c r="I52" s="54">
        <f t="shared" si="0"/>
        <v>84</v>
      </c>
      <c r="J52" s="62" t="s">
        <v>672</v>
      </c>
      <c r="K52" s="18" t="s">
        <v>167</v>
      </c>
      <c r="L52" s="18" t="s">
        <v>861</v>
      </c>
      <c r="M52" s="18">
        <v>9401451408</v>
      </c>
      <c r="N52" s="72" t="s">
        <v>731</v>
      </c>
      <c r="O52" s="77" t="s">
        <v>732</v>
      </c>
      <c r="P52" s="63" t="s">
        <v>649</v>
      </c>
      <c r="Q52" s="18" t="s">
        <v>214</v>
      </c>
      <c r="R52" s="18"/>
      <c r="S52" s="18" t="s">
        <v>91</v>
      </c>
      <c r="T52" s="18"/>
    </row>
    <row r="53" spans="1:20">
      <c r="A53" s="4">
        <v>49</v>
      </c>
      <c r="B53" s="60" t="s">
        <v>62</v>
      </c>
      <c r="C53" s="60" t="s">
        <v>626</v>
      </c>
      <c r="D53" s="60" t="s">
        <v>23</v>
      </c>
      <c r="E53" s="61">
        <v>18100902904</v>
      </c>
      <c r="F53" s="61" t="s">
        <v>103</v>
      </c>
      <c r="G53" s="60">
        <v>50</v>
      </c>
      <c r="H53" s="60">
        <v>51</v>
      </c>
      <c r="I53" s="54">
        <f t="shared" si="0"/>
        <v>101</v>
      </c>
      <c r="J53" s="62">
        <v>9706107947</v>
      </c>
      <c r="K53" s="18" t="s">
        <v>167</v>
      </c>
      <c r="L53" s="18" t="s">
        <v>861</v>
      </c>
      <c r="M53" s="18">
        <v>9401451408</v>
      </c>
      <c r="N53" s="74" t="s">
        <v>733</v>
      </c>
      <c r="O53" s="75" t="s">
        <v>734</v>
      </c>
      <c r="P53" s="63" t="s">
        <v>649</v>
      </c>
      <c r="Q53" s="18" t="s">
        <v>214</v>
      </c>
      <c r="R53" s="18"/>
      <c r="S53" s="18" t="s">
        <v>91</v>
      </c>
      <c r="T53" s="18"/>
    </row>
    <row r="54" spans="1:20">
      <c r="A54" s="4">
        <v>50</v>
      </c>
      <c r="B54" s="60" t="s">
        <v>62</v>
      </c>
      <c r="C54" s="60" t="s">
        <v>627</v>
      </c>
      <c r="D54" s="60" t="s">
        <v>25</v>
      </c>
      <c r="E54" s="61">
        <v>130118</v>
      </c>
      <c r="F54" s="61"/>
      <c r="G54" s="60">
        <v>41</v>
      </c>
      <c r="H54" s="60">
        <v>51</v>
      </c>
      <c r="I54" s="54">
        <f t="shared" si="0"/>
        <v>92</v>
      </c>
      <c r="J54" s="62">
        <v>9707959594</v>
      </c>
      <c r="K54" s="18" t="s">
        <v>167</v>
      </c>
      <c r="L54" s="18" t="s">
        <v>861</v>
      </c>
      <c r="M54" s="18">
        <v>9401451408</v>
      </c>
      <c r="N54" s="74" t="s">
        <v>735</v>
      </c>
      <c r="O54" s="75" t="s">
        <v>736</v>
      </c>
      <c r="P54" s="63" t="s">
        <v>650</v>
      </c>
      <c r="Q54" s="18" t="s">
        <v>216</v>
      </c>
      <c r="R54" s="18"/>
      <c r="S54" s="18" t="s">
        <v>91</v>
      </c>
      <c r="T54" s="18"/>
    </row>
    <row r="55" spans="1:20">
      <c r="A55" s="4">
        <v>51</v>
      </c>
      <c r="B55" s="60" t="s">
        <v>62</v>
      </c>
      <c r="C55" s="60" t="s">
        <v>628</v>
      </c>
      <c r="D55" s="60" t="s">
        <v>25</v>
      </c>
      <c r="E55" s="61">
        <v>130121</v>
      </c>
      <c r="F55" s="61"/>
      <c r="G55" s="60">
        <v>45</v>
      </c>
      <c r="H55" s="60">
        <v>49</v>
      </c>
      <c r="I55" s="54">
        <f t="shared" si="0"/>
        <v>94</v>
      </c>
      <c r="J55" s="62">
        <v>8812863611</v>
      </c>
      <c r="K55" s="18" t="s">
        <v>167</v>
      </c>
      <c r="L55" s="18" t="s">
        <v>861</v>
      </c>
      <c r="M55" s="18">
        <v>9401451408</v>
      </c>
      <c r="N55" s="74" t="s">
        <v>737</v>
      </c>
      <c r="O55" s="75" t="s">
        <v>738</v>
      </c>
      <c r="P55" s="63" t="s">
        <v>651</v>
      </c>
      <c r="Q55" s="18" t="s">
        <v>219</v>
      </c>
      <c r="R55" s="18"/>
      <c r="S55" s="18" t="s">
        <v>91</v>
      </c>
      <c r="T55" s="18"/>
    </row>
    <row r="56" spans="1:20">
      <c r="A56" s="4">
        <v>52</v>
      </c>
      <c r="B56" s="60" t="s">
        <v>62</v>
      </c>
      <c r="C56" s="60" t="s">
        <v>629</v>
      </c>
      <c r="D56" s="60" t="s">
        <v>25</v>
      </c>
      <c r="E56" s="61">
        <v>130517</v>
      </c>
      <c r="F56" s="61"/>
      <c r="G56" s="60">
        <v>33</v>
      </c>
      <c r="H56" s="60">
        <v>39</v>
      </c>
      <c r="I56" s="54">
        <f t="shared" si="0"/>
        <v>72</v>
      </c>
      <c r="J56" s="62">
        <v>9401590265</v>
      </c>
      <c r="K56" s="18" t="s">
        <v>178</v>
      </c>
      <c r="L56" s="18"/>
      <c r="M56" s="18"/>
      <c r="N56" s="74" t="s">
        <v>739</v>
      </c>
      <c r="O56" s="75" t="s">
        <v>740</v>
      </c>
      <c r="P56" s="63" t="s">
        <v>652</v>
      </c>
      <c r="Q56" s="18" t="s">
        <v>237</v>
      </c>
      <c r="R56" s="18"/>
      <c r="S56" s="18" t="s">
        <v>91</v>
      </c>
      <c r="T56" s="18"/>
    </row>
    <row r="57" spans="1:20">
      <c r="A57" s="4">
        <v>53</v>
      </c>
      <c r="B57" s="60" t="s">
        <v>62</v>
      </c>
      <c r="C57" s="60" t="s">
        <v>629</v>
      </c>
      <c r="D57" s="60" t="s">
        <v>25</v>
      </c>
      <c r="E57" s="61">
        <v>130517</v>
      </c>
      <c r="F57" s="61"/>
      <c r="G57" s="60">
        <v>26</v>
      </c>
      <c r="H57" s="60">
        <v>41</v>
      </c>
      <c r="I57" s="54">
        <f t="shared" si="0"/>
        <v>67</v>
      </c>
      <c r="J57" s="62">
        <v>9401590265</v>
      </c>
      <c r="K57" s="18" t="s">
        <v>178</v>
      </c>
      <c r="L57" s="18"/>
      <c r="M57" s="18"/>
      <c r="N57" s="74" t="s">
        <v>741</v>
      </c>
      <c r="O57" s="75" t="s">
        <v>742</v>
      </c>
      <c r="P57" s="63" t="s">
        <v>653</v>
      </c>
      <c r="Q57" s="18" t="s">
        <v>211</v>
      </c>
      <c r="R57" s="18"/>
      <c r="S57" s="18" t="s">
        <v>91</v>
      </c>
      <c r="T57" s="18"/>
    </row>
    <row r="58" spans="1:20">
      <c r="A58" s="4">
        <v>54</v>
      </c>
      <c r="B58" s="60" t="s">
        <v>62</v>
      </c>
      <c r="C58" s="60" t="s">
        <v>630</v>
      </c>
      <c r="D58" s="60" t="s">
        <v>25</v>
      </c>
      <c r="E58" s="61">
        <v>130620</v>
      </c>
      <c r="F58" s="61"/>
      <c r="G58" s="60">
        <v>39</v>
      </c>
      <c r="H58" s="60">
        <v>33</v>
      </c>
      <c r="I58" s="54">
        <f t="shared" si="0"/>
        <v>72</v>
      </c>
      <c r="J58" s="62">
        <v>9957462065</v>
      </c>
      <c r="K58" s="18" t="s">
        <v>178</v>
      </c>
      <c r="L58" s="18"/>
      <c r="M58" s="18"/>
      <c r="N58" s="74" t="s">
        <v>743</v>
      </c>
      <c r="O58" s="75" t="s">
        <v>744</v>
      </c>
      <c r="P58" s="63" t="s">
        <v>654</v>
      </c>
      <c r="Q58" s="18" t="s">
        <v>214</v>
      </c>
      <c r="R58" s="18"/>
      <c r="S58" s="18" t="s">
        <v>91</v>
      </c>
      <c r="T58" s="18"/>
    </row>
    <row r="59" spans="1:20">
      <c r="A59" s="4">
        <v>55</v>
      </c>
      <c r="B59" s="60" t="s">
        <v>62</v>
      </c>
      <c r="C59" s="60" t="s">
        <v>631</v>
      </c>
      <c r="D59" s="60" t="s">
        <v>23</v>
      </c>
      <c r="E59" s="61">
        <v>18100902503</v>
      </c>
      <c r="F59" s="61" t="s">
        <v>103</v>
      </c>
      <c r="G59" s="60">
        <v>31</v>
      </c>
      <c r="H59" s="60">
        <v>41</v>
      </c>
      <c r="I59" s="54">
        <f t="shared" si="0"/>
        <v>72</v>
      </c>
      <c r="J59" s="62" t="s">
        <v>673</v>
      </c>
      <c r="K59" s="18" t="s">
        <v>190</v>
      </c>
      <c r="L59" s="18"/>
      <c r="M59" s="18"/>
      <c r="N59" s="74" t="s">
        <v>745</v>
      </c>
      <c r="O59" s="75" t="s">
        <v>746</v>
      </c>
      <c r="P59" s="63" t="s">
        <v>655</v>
      </c>
      <c r="Q59" s="18" t="s">
        <v>219</v>
      </c>
      <c r="R59" s="18"/>
      <c r="S59" s="18" t="s">
        <v>91</v>
      </c>
      <c r="T59" s="18"/>
    </row>
    <row r="60" spans="1:20">
      <c r="A60" s="4">
        <v>56</v>
      </c>
      <c r="B60" s="60" t="s">
        <v>62</v>
      </c>
      <c r="C60" s="60" t="s">
        <v>632</v>
      </c>
      <c r="D60" s="60" t="s">
        <v>25</v>
      </c>
      <c r="E60" s="61">
        <v>190908</v>
      </c>
      <c r="F60" s="61"/>
      <c r="G60" s="60">
        <v>33</v>
      </c>
      <c r="H60" s="60">
        <v>51</v>
      </c>
      <c r="I60" s="54">
        <f t="shared" si="0"/>
        <v>84</v>
      </c>
      <c r="J60" s="62">
        <v>9401318897</v>
      </c>
      <c r="K60" s="18" t="s">
        <v>178</v>
      </c>
      <c r="L60" s="18"/>
      <c r="M60" s="18"/>
      <c r="N60" s="74" t="s">
        <v>747</v>
      </c>
      <c r="O60" s="79">
        <v>9957167954</v>
      </c>
      <c r="P60" s="63" t="s">
        <v>656</v>
      </c>
      <c r="Q60" s="18" t="s">
        <v>237</v>
      </c>
      <c r="R60" s="18"/>
      <c r="S60" s="18" t="s">
        <v>91</v>
      </c>
      <c r="T60" s="18"/>
    </row>
    <row r="61" spans="1:20">
      <c r="A61" s="4">
        <v>57</v>
      </c>
      <c r="B61" s="60" t="s">
        <v>62</v>
      </c>
      <c r="C61" s="60" t="s">
        <v>633</v>
      </c>
      <c r="D61" s="60" t="s">
        <v>25</v>
      </c>
      <c r="E61" s="61">
        <v>190912</v>
      </c>
      <c r="F61" s="61"/>
      <c r="G61" s="60">
        <v>26</v>
      </c>
      <c r="H61" s="60">
        <v>49</v>
      </c>
      <c r="I61" s="54">
        <f t="shared" si="0"/>
        <v>75</v>
      </c>
      <c r="J61" s="62">
        <v>8399040637</v>
      </c>
      <c r="K61" s="18" t="s">
        <v>865</v>
      </c>
      <c r="L61" s="18"/>
      <c r="M61" s="18"/>
      <c r="N61" s="80" t="s">
        <v>741</v>
      </c>
      <c r="O61" s="77" t="s">
        <v>748</v>
      </c>
      <c r="P61" s="63" t="s">
        <v>657</v>
      </c>
      <c r="Q61" s="18" t="s">
        <v>205</v>
      </c>
      <c r="R61" s="18"/>
      <c r="S61" s="18" t="s">
        <v>91</v>
      </c>
      <c r="T61" s="18"/>
    </row>
    <row r="62" spans="1:20">
      <c r="A62" s="4">
        <v>58</v>
      </c>
      <c r="B62" s="60" t="s">
        <v>62</v>
      </c>
      <c r="C62" s="60" t="s">
        <v>634</v>
      </c>
      <c r="D62" s="60" t="s">
        <v>23</v>
      </c>
      <c r="E62" s="61">
        <v>18100902505</v>
      </c>
      <c r="F62" s="61" t="s">
        <v>103</v>
      </c>
      <c r="G62" s="60">
        <v>59</v>
      </c>
      <c r="H62" s="60">
        <v>63</v>
      </c>
      <c r="I62" s="54">
        <f t="shared" si="0"/>
        <v>122</v>
      </c>
      <c r="J62" s="62">
        <v>9435955454</v>
      </c>
      <c r="K62" s="18" t="s">
        <v>167</v>
      </c>
      <c r="L62" s="18" t="s">
        <v>861</v>
      </c>
      <c r="M62" s="18">
        <v>9401451408</v>
      </c>
      <c r="N62" s="74" t="s">
        <v>749</v>
      </c>
      <c r="O62" s="75" t="s">
        <v>750</v>
      </c>
      <c r="P62" s="63" t="s">
        <v>658</v>
      </c>
      <c r="Q62" s="18" t="s">
        <v>211</v>
      </c>
      <c r="R62" s="18"/>
      <c r="S62" s="18" t="s">
        <v>91</v>
      </c>
      <c r="T62" s="18"/>
    </row>
    <row r="63" spans="1:20">
      <c r="A63" s="4">
        <v>59</v>
      </c>
      <c r="B63" s="60" t="s">
        <v>62</v>
      </c>
      <c r="C63" s="60" t="s">
        <v>635</v>
      </c>
      <c r="D63" s="60" t="s">
        <v>25</v>
      </c>
      <c r="E63" s="61">
        <v>190909</v>
      </c>
      <c r="F63" s="61"/>
      <c r="G63" s="60">
        <v>49</v>
      </c>
      <c r="H63" s="60">
        <v>26</v>
      </c>
      <c r="I63" s="54">
        <f t="shared" si="0"/>
        <v>75</v>
      </c>
      <c r="J63" s="62">
        <v>8402025410</v>
      </c>
      <c r="K63" s="18" t="s">
        <v>178</v>
      </c>
      <c r="L63" s="18"/>
      <c r="M63" s="18"/>
      <c r="N63" s="74" t="s">
        <v>751</v>
      </c>
      <c r="O63" s="75" t="s">
        <v>752</v>
      </c>
      <c r="P63" s="63" t="s">
        <v>659</v>
      </c>
      <c r="Q63" s="18" t="s">
        <v>214</v>
      </c>
      <c r="R63" s="18"/>
      <c r="S63" s="18" t="s">
        <v>91</v>
      </c>
      <c r="T63" s="18"/>
    </row>
    <row r="64" spans="1:20">
      <c r="A64" s="4">
        <v>60</v>
      </c>
      <c r="B64" s="60" t="s">
        <v>62</v>
      </c>
      <c r="C64" s="60" t="s">
        <v>636</v>
      </c>
      <c r="D64" s="60" t="s">
        <v>25</v>
      </c>
      <c r="E64" s="61">
        <v>130601</v>
      </c>
      <c r="F64" s="61"/>
      <c r="G64" s="60">
        <v>33</v>
      </c>
      <c r="H64" s="60">
        <v>39</v>
      </c>
      <c r="I64" s="54">
        <f t="shared" si="0"/>
        <v>72</v>
      </c>
      <c r="J64" s="62">
        <v>9435663633</v>
      </c>
      <c r="K64" s="18" t="s">
        <v>167</v>
      </c>
      <c r="L64" s="18" t="s">
        <v>861</v>
      </c>
      <c r="M64" s="18">
        <v>9401451408</v>
      </c>
      <c r="N64" s="74" t="s">
        <v>753</v>
      </c>
      <c r="O64" s="77" t="s">
        <v>754</v>
      </c>
      <c r="P64" s="63" t="s">
        <v>661</v>
      </c>
      <c r="Q64" s="18" t="s">
        <v>216</v>
      </c>
      <c r="R64" s="18"/>
      <c r="S64" s="18" t="s">
        <v>91</v>
      </c>
      <c r="T64" s="18"/>
    </row>
    <row r="65" spans="1:20">
      <c r="A65" s="4">
        <v>61</v>
      </c>
      <c r="B65" s="60" t="s">
        <v>62</v>
      </c>
      <c r="C65" s="60" t="s">
        <v>637</v>
      </c>
      <c r="D65" s="60" t="s">
        <v>23</v>
      </c>
      <c r="E65" s="61">
        <v>18100902903</v>
      </c>
      <c r="F65" s="61" t="s">
        <v>89</v>
      </c>
      <c r="G65" s="60">
        <v>41</v>
      </c>
      <c r="H65" s="60">
        <v>45</v>
      </c>
      <c r="I65" s="54">
        <f t="shared" si="0"/>
        <v>86</v>
      </c>
      <c r="J65" s="62">
        <v>9435361208</v>
      </c>
      <c r="K65" s="18" t="s">
        <v>167</v>
      </c>
      <c r="L65" s="18" t="s">
        <v>861</v>
      </c>
      <c r="M65" s="18">
        <v>9401451408</v>
      </c>
      <c r="N65" s="72" t="s">
        <v>710</v>
      </c>
      <c r="O65" s="73" t="s">
        <v>711</v>
      </c>
      <c r="P65" s="63" t="s">
        <v>663</v>
      </c>
      <c r="Q65" s="18" t="s">
        <v>237</v>
      </c>
      <c r="R65" s="18"/>
      <c r="S65" s="18" t="s">
        <v>91</v>
      </c>
      <c r="T65" s="18"/>
    </row>
    <row r="66" spans="1:20">
      <c r="A66" s="4">
        <v>62</v>
      </c>
      <c r="B66" s="60" t="s">
        <v>62</v>
      </c>
      <c r="C66" s="60" t="s">
        <v>638</v>
      </c>
      <c r="D66" s="60" t="s">
        <v>23</v>
      </c>
      <c r="E66" s="61">
        <v>18100902502</v>
      </c>
      <c r="F66" s="61" t="s">
        <v>103</v>
      </c>
      <c r="G66" s="60">
        <v>26</v>
      </c>
      <c r="H66" s="60">
        <v>49</v>
      </c>
      <c r="I66" s="54">
        <f t="shared" si="0"/>
        <v>75</v>
      </c>
      <c r="J66" s="62">
        <v>9864696163</v>
      </c>
      <c r="K66" s="18" t="s">
        <v>167</v>
      </c>
      <c r="L66" s="18" t="s">
        <v>861</v>
      </c>
      <c r="M66" s="18">
        <v>9401451408</v>
      </c>
      <c r="N66" s="74" t="s">
        <v>712</v>
      </c>
      <c r="O66" s="75" t="s">
        <v>713</v>
      </c>
      <c r="P66" s="63" t="s">
        <v>664</v>
      </c>
      <c r="Q66" s="18" t="s">
        <v>205</v>
      </c>
      <c r="R66" s="18"/>
      <c r="S66" s="18" t="s">
        <v>91</v>
      </c>
      <c r="T66" s="18"/>
    </row>
    <row r="67" spans="1:20">
      <c r="A67" s="4">
        <v>63</v>
      </c>
      <c r="B67" s="60" t="s">
        <v>62</v>
      </c>
      <c r="C67" s="60" t="s">
        <v>639</v>
      </c>
      <c r="D67" s="60" t="s">
        <v>25</v>
      </c>
      <c r="E67" s="61">
        <v>130102</v>
      </c>
      <c r="F67" s="61"/>
      <c r="G67" s="60">
        <v>41</v>
      </c>
      <c r="H67" s="60">
        <v>26</v>
      </c>
      <c r="I67" s="54">
        <f t="shared" si="0"/>
        <v>67</v>
      </c>
      <c r="J67" s="62">
        <v>7896812875</v>
      </c>
      <c r="K67" s="18" t="s">
        <v>495</v>
      </c>
      <c r="L67" s="18"/>
      <c r="M67" s="18"/>
      <c r="N67" s="74" t="s">
        <v>714</v>
      </c>
      <c r="O67" s="75" t="s">
        <v>715</v>
      </c>
      <c r="P67" s="63" t="s">
        <v>665</v>
      </c>
      <c r="Q67" s="18" t="s">
        <v>211</v>
      </c>
      <c r="R67" s="18"/>
      <c r="S67" s="18" t="s">
        <v>91</v>
      </c>
      <c r="T67" s="18"/>
    </row>
    <row r="68" spans="1:20">
      <c r="A68" s="4">
        <v>64</v>
      </c>
      <c r="B68" s="60" t="s">
        <v>62</v>
      </c>
      <c r="C68" s="60" t="s">
        <v>525</v>
      </c>
      <c r="D68" s="60" t="s">
        <v>25</v>
      </c>
      <c r="E68" s="61">
        <v>130104</v>
      </c>
      <c r="F68" s="61"/>
      <c r="G68" s="60">
        <v>41</v>
      </c>
      <c r="H68" s="60">
        <v>39</v>
      </c>
      <c r="I68" s="54">
        <f t="shared" si="0"/>
        <v>80</v>
      </c>
      <c r="J68" s="62">
        <v>7896557431</v>
      </c>
      <c r="K68" s="18" t="s">
        <v>495</v>
      </c>
      <c r="L68" s="18"/>
      <c r="M68" s="18"/>
      <c r="N68" s="74" t="s">
        <v>716</v>
      </c>
      <c r="O68" s="75" t="s">
        <v>717</v>
      </c>
      <c r="P68" s="63" t="s">
        <v>666</v>
      </c>
      <c r="Q68" s="18" t="s">
        <v>214</v>
      </c>
      <c r="R68" s="18"/>
      <c r="S68" s="18" t="s">
        <v>91</v>
      </c>
      <c r="T68" s="18"/>
    </row>
    <row r="69" spans="1:20">
      <c r="A69" s="4">
        <v>65</v>
      </c>
      <c r="B69" s="60" t="s">
        <v>62</v>
      </c>
      <c r="C69" s="60" t="s">
        <v>640</v>
      </c>
      <c r="D69" s="60" t="s">
        <v>25</v>
      </c>
      <c r="E69" s="61">
        <v>191001</v>
      </c>
      <c r="F69" s="61"/>
      <c r="G69" s="60">
        <v>51</v>
      </c>
      <c r="H69" s="60">
        <v>34</v>
      </c>
      <c r="I69" s="54">
        <f t="shared" si="0"/>
        <v>85</v>
      </c>
      <c r="J69" s="62">
        <v>0</v>
      </c>
      <c r="K69" s="18" t="s">
        <v>495</v>
      </c>
      <c r="L69" s="18"/>
      <c r="M69" s="18"/>
      <c r="N69" s="74" t="s">
        <v>718</v>
      </c>
      <c r="O69" s="75" t="s">
        <v>719</v>
      </c>
      <c r="P69" s="63" t="s">
        <v>667</v>
      </c>
      <c r="Q69" s="18" t="s">
        <v>216</v>
      </c>
      <c r="R69" s="18"/>
      <c r="S69" s="18" t="s">
        <v>91</v>
      </c>
      <c r="T69" s="18"/>
    </row>
    <row r="70" spans="1:20">
      <c r="A70" s="4">
        <v>66</v>
      </c>
      <c r="B70" s="60" t="s">
        <v>62</v>
      </c>
      <c r="C70" s="60" t="s">
        <v>641</v>
      </c>
      <c r="D70" s="60" t="s">
        <v>23</v>
      </c>
      <c r="E70" s="61">
        <v>18100903011</v>
      </c>
      <c r="F70" s="61" t="s">
        <v>103</v>
      </c>
      <c r="G70" s="60">
        <v>39</v>
      </c>
      <c r="H70" s="60">
        <v>49</v>
      </c>
      <c r="I70" s="54">
        <f t="shared" ref="I70:I133" si="1">SUM(G70:H70)</f>
        <v>88</v>
      </c>
      <c r="J70" s="62">
        <v>9401356254</v>
      </c>
      <c r="K70" s="18" t="s">
        <v>495</v>
      </c>
      <c r="L70" s="18"/>
      <c r="M70" s="18"/>
      <c r="N70" s="74" t="s">
        <v>718</v>
      </c>
      <c r="O70" s="75" t="s">
        <v>720</v>
      </c>
      <c r="P70" s="63" t="s">
        <v>668</v>
      </c>
      <c r="Q70" s="18" t="s">
        <v>219</v>
      </c>
      <c r="R70" s="18"/>
      <c r="S70" s="18" t="s">
        <v>91</v>
      </c>
      <c r="T70" s="18"/>
    </row>
    <row r="71" spans="1:20">
      <c r="A71" s="4">
        <v>67</v>
      </c>
      <c r="B71" s="60" t="s">
        <v>62</v>
      </c>
      <c r="C71" s="60" t="s">
        <v>642</v>
      </c>
      <c r="D71" s="60" t="s">
        <v>23</v>
      </c>
      <c r="E71" s="61">
        <v>18100902901</v>
      </c>
      <c r="F71" s="61" t="s">
        <v>103</v>
      </c>
      <c r="G71" s="60">
        <v>63</v>
      </c>
      <c r="H71" s="60">
        <v>61</v>
      </c>
      <c r="I71" s="54">
        <f t="shared" si="1"/>
        <v>124</v>
      </c>
      <c r="J71" s="62">
        <v>9859727571</v>
      </c>
      <c r="K71" s="18" t="s">
        <v>167</v>
      </c>
      <c r="L71" s="18" t="s">
        <v>861</v>
      </c>
      <c r="M71" s="18">
        <v>9401451408</v>
      </c>
      <c r="N71" s="74" t="s">
        <v>721</v>
      </c>
      <c r="O71" s="75" t="s">
        <v>722</v>
      </c>
      <c r="P71" s="63" t="s">
        <v>669</v>
      </c>
      <c r="Q71" s="18" t="s">
        <v>237</v>
      </c>
      <c r="R71" s="18"/>
      <c r="S71" s="18" t="s">
        <v>91</v>
      </c>
      <c r="T71" s="18"/>
    </row>
    <row r="72" spans="1:20">
      <c r="A72" s="4">
        <v>68</v>
      </c>
      <c r="B72" s="60"/>
      <c r="C72" s="60"/>
      <c r="D72" s="60"/>
      <c r="E72" s="61"/>
      <c r="F72" s="61"/>
      <c r="G72" s="60">
        <v>0</v>
      </c>
      <c r="H72" s="60">
        <v>0</v>
      </c>
      <c r="I72" s="54">
        <f t="shared" si="1"/>
        <v>0</v>
      </c>
      <c r="J72" s="62">
        <v>0</v>
      </c>
      <c r="K72" s="18"/>
      <c r="L72" s="18"/>
      <c r="M72" s="18"/>
      <c r="N72" s="72"/>
      <c r="O72" s="76"/>
      <c r="P72" s="63"/>
      <c r="Q72" s="18"/>
      <c r="R72" s="18"/>
      <c r="S72" s="18" t="s">
        <v>91</v>
      </c>
      <c r="T72" s="18"/>
    </row>
    <row r="73" spans="1:20">
      <c r="A73" s="4">
        <v>69</v>
      </c>
      <c r="B73" s="17"/>
      <c r="C73" s="18"/>
      <c r="D73" s="18"/>
      <c r="E73" s="19"/>
      <c r="F73" s="18"/>
      <c r="G73" s="60">
        <v>0</v>
      </c>
      <c r="H73" s="60">
        <v>0</v>
      </c>
      <c r="I73" s="54">
        <f t="shared" si="1"/>
        <v>0</v>
      </c>
      <c r="J73" s="18"/>
      <c r="K73" s="18"/>
      <c r="L73" s="18"/>
      <c r="M73" s="18"/>
      <c r="N73" s="72"/>
      <c r="O73" s="77"/>
      <c r="P73" s="24"/>
      <c r="Q73" s="18"/>
      <c r="R73" s="18"/>
      <c r="S73" s="18"/>
      <c r="T73" s="18"/>
    </row>
    <row r="74" spans="1:20">
      <c r="A74" s="4">
        <v>70</v>
      </c>
      <c r="B74" s="17"/>
      <c r="C74" s="18"/>
      <c r="D74" s="18"/>
      <c r="E74" s="19"/>
      <c r="F74" s="18"/>
      <c r="G74" s="60">
        <v>0</v>
      </c>
      <c r="H74" s="60">
        <v>0</v>
      </c>
      <c r="I74" s="54">
        <f t="shared" si="1"/>
        <v>0</v>
      </c>
      <c r="J74" s="18"/>
      <c r="K74" s="18"/>
      <c r="L74" s="18"/>
      <c r="M74" s="18"/>
      <c r="N74" s="72"/>
      <c r="O74" s="77"/>
      <c r="P74" s="24"/>
      <c r="Q74" s="18"/>
      <c r="R74" s="18"/>
      <c r="S74" s="18"/>
      <c r="T74" s="18"/>
    </row>
    <row r="75" spans="1:20">
      <c r="A75" s="4">
        <v>71</v>
      </c>
      <c r="B75" s="17"/>
      <c r="C75" s="18"/>
      <c r="D75" s="18"/>
      <c r="E75" s="19"/>
      <c r="F75" s="18"/>
      <c r="G75" s="60">
        <v>0</v>
      </c>
      <c r="H75" s="60">
        <v>0</v>
      </c>
      <c r="I75" s="54">
        <f t="shared" si="1"/>
        <v>0</v>
      </c>
      <c r="J75" s="18"/>
      <c r="K75" s="18"/>
      <c r="L75" s="18"/>
      <c r="M75" s="18"/>
      <c r="N75" s="72"/>
      <c r="O75" s="78"/>
      <c r="P75" s="24"/>
      <c r="Q75" s="18"/>
      <c r="R75" s="18"/>
      <c r="S75" s="18"/>
      <c r="T75" s="18"/>
    </row>
    <row r="76" spans="1:20">
      <c r="A76" s="4">
        <v>72</v>
      </c>
      <c r="B76" s="17"/>
      <c r="C76" s="18"/>
      <c r="D76" s="18"/>
      <c r="E76" s="19"/>
      <c r="F76" s="18"/>
      <c r="G76" s="60">
        <v>0</v>
      </c>
      <c r="H76" s="60">
        <v>0</v>
      </c>
      <c r="I76" s="54">
        <f t="shared" si="1"/>
        <v>0</v>
      </c>
      <c r="J76" s="18"/>
      <c r="K76" s="18"/>
      <c r="L76" s="18"/>
      <c r="M76" s="18"/>
      <c r="N76" s="72"/>
      <c r="O76" s="77"/>
      <c r="P76" s="24"/>
      <c r="Q76" s="18"/>
      <c r="R76" s="18"/>
      <c r="S76" s="18"/>
      <c r="T76" s="18"/>
    </row>
    <row r="77" spans="1:20">
      <c r="A77" s="4">
        <v>73</v>
      </c>
      <c r="B77" s="17"/>
      <c r="C77" s="18"/>
      <c r="D77" s="18"/>
      <c r="E77" s="19"/>
      <c r="F77" s="18"/>
      <c r="G77" s="60">
        <v>0</v>
      </c>
      <c r="H77" s="60">
        <v>0</v>
      </c>
      <c r="I77" s="54">
        <f t="shared" si="1"/>
        <v>0</v>
      </c>
      <c r="J77" s="18"/>
      <c r="K77" s="18"/>
      <c r="L77" s="18"/>
      <c r="M77" s="18"/>
      <c r="N77" s="74"/>
      <c r="O77" s="75"/>
      <c r="P77" s="24"/>
      <c r="Q77" s="18"/>
      <c r="R77" s="18"/>
      <c r="S77" s="18"/>
      <c r="T77" s="18"/>
    </row>
    <row r="78" spans="1:20">
      <c r="A78" s="4">
        <v>74</v>
      </c>
      <c r="B78" s="17"/>
      <c r="C78" s="18"/>
      <c r="D78" s="18"/>
      <c r="E78" s="19"/>
      <c r="F78" s="18"/>
      <c r="G78" s="60">
        <v>0</v>
      </c>
      <c r="H78" s="60">
        <v>0</v>
      </c>
      <c r="I78" s="54">
        <f t="shared" si="1"/>
        <v>0</v>
      </c>
      <c r="J78" s="18"/>
      <c r="K78" s="18"/>
      <c r="L78" s="18"/>
      <c r="M78" s="18"/>
      <c r="N78" s="74"/>
      <c r="O78" s="75"/>
      <c r="P78" s="24"/>
      <c r="Q78" s="18"/>
      <c r="R78" s="18"/>
      <c r="S78" s="18"/>
      <c r="T78" s="18"/>
    </row>
    <row r="79" spans="1:20">
      <c r="A79" s="4">
        <v>75</v>
      </c>
      <c r="B79" s="17"/>
      <c r="C79" s="18"/>
      <c r="D79" s="18"/>
      <c r="E79" s="19"/>
      <c r="F79" s="18"/>
      <c r="G79" s="60">
        <v>0</v>
      </c>
      <c r="H79" s="60">
        <v>0</v>
      </c>
      <c r="I79" s="54">
        <f t="shared" si="1"/>
        <v>0</v>
      </c>
      <c r="J79" s="18"/>
      <c r="K79" s="18"/>
      <c r="L79" s="18"/>
      <c r="M79" s="18"/>
      <c r="N79" s="74"/>
      <c r="O79" s="75"/>
      <c r="P79" s="24"/>
      <c r="Q79" s="18"/>
      <c r="R79" s="18"/>
      <c r="S79" s="18"/>
      <c r="T79" s="18"/>
    </row>
    <row r="80" spans="1:20">
      <c r="A80" s="4">
        <v>76</v>
      </c>
      <c r="B80" s="17"/>
      <c r="C80" s="18"/>
      <c r="D80" s="18"/>
      <c r="E80" s="19"/>
      <c r="F80" s="18"/>
      <c r="G80" s="60">
        <v>0</v>
      </c>
      <c r="H80" s="60">
        <v>0</v>
      </c>
      <c r="I80" s="54">
        <f t="shared" si="1"/>
        <v>0</v>
      </c>
      <c r="J80" s="18"/>
      <c r="K80" s="18"/>
      <c r="L80" s="18"/>
      <c r="M80" s="18"/>
      <c r="N80" s="18"/>
      <c r="O80" s="18"/>
      <c r="P80" s="24"/>
      <c r="Q80" s="18"/>
      <c r="R80" s="18"/>
      <c r="S80" s="18"/>
      <c r="T80" s="18"/>
    </row>
    <row r="81" spans="1:20">
      <c r="A81" s="4">
        <v>77</v>
      </c>
      <c r="B81" s="17"/>
      <c r="C81" s="18"/>
      <c r="D81" s="18"/>
      <c r="E81" s="19"/>
      <c r="F81" s="18"/>
      <c r="G81" s="60">
        <v>0</v>
      </c>
      <c r="H81" s="60">
        <v>0</v>
      </c>
      <c r="I81" s="54">
        <f t="shared" si="1"/>
        <v>0</v>
      </c>
      <c r="J81" s="18"/>
      <c r="K81" s="18"/>
      <c r="L81" s="18"/>
      <c r="M81" s="18"/>
      <c r="N81" s="18"/>
      <c r="O81" s="18"/>
      <c r="P81" s="24"/>
      <c r="Q81" s="18"/>
      <c r="R81" s="18"/>
      <c r="S81" s="18"/>
      <c r="T81" s="18"/>
    </row>
    <row r="82" spans="1:20">
      <c r="A82" s="4">
        <v>78</v>
      </c>
      <c r="B82" s="17"/>
      <c r="C82" s="18"/>
      <c r="D82" s="18"/>
      <c r="E82" s="19"/>
      <c r="F82" s="18"/>
      <c r="G82" s="60">
        <v>0</v>
      </c>
      <c r="H82" s="60">
        <v>0</v>
      </c>
      <c r="I82" s="54">
        <f t="shared" si="1"/>
        <v>0</v>
      </c>
      <c r="J82" s="18"/>
      <c r="K82" s="18"/>
      <c r="L82" s="18"/>
      <c r="M82" s="18"/>
      <c r="N82" s="18"/>
      <c r="O82" s="18"/>
      <c r="P82" s="24"/>
      <c r="Q82" s="18"/>
      <c r="R82" s="18"/>
      <c r="S82" s="18"/>
      <c r="T82" s="18"/>
    </row>
    <row r="83" spans="1:20">
      <c r="A83" s="4">
        <v>79</v>
      </c>
      <c r="B83" s="17"/>
      <c r="C83" s="18"/>
      <c r="D83" s="18"/>
      <c r="E83" s="19"/>
      <c r="F83" s="18"/>
      <c r="G83" s="60">
        <v>0</v>
      </c>
      <c r="H83" s="60">
        <v>0</v>
      </c>
      <c r="I83" s="54">
        <f t="shared" si="1"/>
        <v>0</v>
      </c>
      <c r="J83" s="18"/>
      <c r="K83" s="18"/>
      <c r="L83" s="18"/>
      <c r="M83" s="18"/>
      <c r="N83" s="18"/>
      <c r="O83" s="18"/>
      <c r="P83" s="24"/>
      <c r="Q83" s="18"/>
      <c r="R83" s="18"/>
      <c r="S83" s="18"/>
      <c r="T83" s="18"/>
    </row>
    <row r="84" spans="1:20">
      <c r="A84" s="4">
        <v>80</v>
      </c>
      <c r="B84" s="17"/>
      <c r="C84" s="18"/>
      <c r="D84" s="18"/>
      <c r="E84" s="19"/>
      <c r="F84" s="18"/>
      <c r="G84" s="60">
        <v>0</v>
      </c>
      <c r="H84" s="60">
        <v>0</v>
      </c>
      <c r="I84" s="54">
        <f t="shared" si="1"/>
        <v>0</v>
      </c>
      <c r="J84" s="18"/>
      <c r="K84" s="18"/>
      <c r="L84" s="18"/>
      <c r="M84" s="18"/>
      <c r="N84" s="18"/>
      <c r="O84" s="18"/>
      <c r="P84" s="24"/>
      <c r="Q84" s="18"/>
      <c r="R84" s="18"/>
      <c r="S84" s="18"/>
      <c r="T84" s="18"/>
    </row>
    <row r="85" spans="1:20">
      <c r="A85" s="4">
        <v>81</v>
      </c>
      <c r="B85" s="17"/>
      <c r="C85" s="18"/>
      <c r="D85" s="18"/>
      <c r="E85" s="19"/>
      <c r="F85" s="18"/>
      <c r="G85" s="60">
        <v>0</v>
      </c>
      <c r="H85" s="60">
        <v>0</v>
      </c>
      <c r="I85" s="54">
        <f t="shared" si="1"/>
        <v>0</v>
      </c>
      <c r="J85" s="18"/>
      <c r="K85" s="18"/>
      <c r="L85" s="18"/>
      <c r="M85" s="18"/>
      <c r="N85" s="18"/>
      <c r="O85" s="18"/>
      <c r="P85" s="24"/>
      <c r="Q85" s="18"/>
      <c r="R85" s="18"/>
      <c r="S85" s="18"/>
      <c r="T85" s="18"/>
    </row>
    <row r="86" spans="1:20">
      <c r="A86" s="4">
        <v>82</v>
      </c>
      <c r="B86" s="17"/>
      <c r="C86" s="18"/>
      <c r="D86" s="18"/>
      <c r="E86" s="19"/>
      <c r="F86" s="18"/>
      <c r="G86" s="60">
        <v>0</v>
      </c>
      <c r="H86" s="60">
        <v>0</v>
      </c>
      <c r="I86" s="54">
        <f t="shared" si="1"/>
        <v>0</v>
      </c>
      <c r="J86" s="18"/>
      <c r="K86" s="18"/>
      <c r="L86" s="18"/>
      <c r="M86" s="18"/>
      <c r="N86" s="18"/>
      <c r="O86" s="18"/>
      <c r="P86" s="24"/>
      <c r="Q86" s="18"/>
      <c r="R86" s="18"/>
      <c r="S86" s="18"/>
      <c r="T86" s="18"/>
    </row>
    <row r="87" spans="1:20">
      <c r="A87" s="4">
        <v>83</v>
      </c>
      <c r="B87" s="17"/>
      <c r="C87" s="18"/>
      <c r="D87" s="18"/>
      <c r="E87" s="19"/>
      <c r="F87" s="18"/>
      <c r="G87" s="60">
        <v>0</v>
      </c>
      <c r="H87" s="60">
        <v>0</v>
      </c>
      <c r="I87" s="54">
        <f t="shared" si="1"/>
        <v>0</v>
      </c>
      <c r="J87" s="18"/>
      <c r="K87" s="18"/>
      <c r="L87" s="18"/>
      <c r="M87" s="18"/>
      <c r="N87" s="18"/>
      <c r="O87" s="18"/>
      <c r="P87" s="24"/>
      <c r="Q87" s="18"/>
      <c r="R87" s="18"/>
      <c r="S87" s="18"/>
      <c r="T87" s="18"/>
    </row>
    <row r="88" spans="1:20">
      <c r="A88" s="4">
        <v>84</v>
      </c>
      <c r="B88" s="17"/>
      <c r="C88" s="18"/>
      <c r="D88" s="18"/>
      <c r="E88" s="19"/>
      <c r="F88" s="18"/>
      <c r="G88" s="60">
        <v>0</v>
      </c>
      <c r="H88" s="60">
        <v>0</v>
      </c>
      <c r="I88" s="54">
        <f t="shared" si="1"/>
        <v>0</v>
      </c>
      <c r="J88" s="18"/>
      <c r="K88" s="18"/>
      <c r="L88" s="18"/>
      <c r="M88" s="18"/>
      <c r="N88" s="18"/>
      <c r="O88" s="18"/>
      <c r="P88" s="24"/>
      <c r="Q88" s="18"/>
      <c r="R88" s="18"/>
      <c r="S88" s="18"/>
      <c r="T88" s="18"/>
    </row>
    <row r="89" spans="1:20">
      <c r="A89" s="4">
        <v>85</v>
      </c>
      <c r="B89" s="17"/>
      <c r="C89" s="18"/>
      <c r="D89" s="18"/>
      <c r="E89" s="19"/>
      <c r="F89" s="18"/>
      <c r="G89" s="60">
        <v>0</v>
      </c>
      <c r="H89" s="60">
        <v>0</v>
      </c>
      <c r="I89" s="54">
        <f t="shared" si="1"/>
        <v>0</v>
      </c>
      <c r="J89" s="18"/>
      <c r="K89" s="18"/>
      <c r="L89" s="18"/>
      <c r="M89" s="18"/>
      <c r="N89" s="18"/>
      <c r="O89" s="18"/>
      <c r="P89" s="24"/>
      <c r="Q89" s="18"/>
      <c r="R89" s="18"/>
      <c r="S89" s="18"/>
      <c r="T89" s="18"/>
    </row>
    <row r="90" spans="1:20">
      <c r="A90" s="4">
        <v>86</v>
      </c>
      <c r="B90" s="17"/>
      <c r="C90" s="18"/>
      <c r="D90" s="18"/>
      <c r="E90" s="19"/>
      <c r="F90" s="18"/>
      <c r="G90" s="60">
        <v>0</v>
      </c>
      <c r="H90" s="60">
        <v>0</v>
      </c>
      <c r="I90" s="54">
        <f t="shared" si="1"/>
        <v>0</v>
      </c>
      <c r="J90" s="18"/>
      <c r="K90" s="18"/>
      <c r="L90" s="18"/>
      <c r="M90" s="18"/>
      <c r="N90" s="18"/>
      <c r="O90" s="18"/>
      <c r="P90" s="24"/>
      <c r="Q90" s="18"/>
      <c r="R90" s="18"/>
      <c r="S90" s="18"/>
      <c r="T90" s="18"/>
    </row>
    <row r="91" spans="1:20">
      <c r="A91" s="4">
        <v>87</v>
      </c>
      <c r="B91" s="17"/>
      <c r="C91" s="18"/>
      <c r="D91" s="18"/>
      <c r="E91" s="19"/>
      <c r="F91" s="18"/>
      <c r="G91" s="60">
        <v>0</v>
      </c>
      <c r="H91" s="60">
        <v>0</v>
      </c>
      <c r="I91" s="54">
        <f t="shared" si="1"/>
        <v>0</v>
      </c>
      <c r="J91" s="18"/>
      <c r="K91" s="18"/>
      <c r="L91" s="18"/>
      <c r="M91" s="18"/>
      <c r="N91" s="18"/>
      <c r="O91" s="18"/>
      <c r="P91" s="24"/>
      <c r="Q91" s="18"/>
      <c r="R91" s="18"/>
      <c r="S91" s="18"/>
      <c r="T91" s="18"/>
    </row>
    <row r="92" spans="1:20">
      <c r="A92" s="4">
        <v>88</v>
      </c>
      <c r="B92" s="17"/>
      <c r="C92" s="18"/>
      <c r="D92" s="18"/>
      <c r="E92" s="19"/>
      <c r="F92" s="18"/>
      <c r="G92" s="60">
        <v>0</v>
      </c>
      <c r="H92" s="60">
        <v>0</v>
      </c>
      <c r="I92" s="54">
        <f t="shared" si="1"/>
        <v>0</v>
      </c>
      <c r="J92" s="18"/>
      <c r="K92" s="18"/>
      <c r="L92" s="18"/>
      <c r="M92" s="18"/>
      <c r="N92" s="18"/>
      <c r="O92" s="18"/>
      <c r="P92" s="24"/>
      <c r="Q92" s="18"/>
      <c r="R92" s="18"/>
      <c r="S92" s="18"/>
      <c r="T92" s="18"/>
    </row>
    <row r="93" spans="1:20">
      <c r="A93" s="4">
        <v>89</v>
      </c>
      <c r="B93" s="17"/>
      <c r="C93" s="18"/>
      <c r="D93" s="18"/>
      <c r="E93" s="19"/>
      <c r="F93" s="18"/>
      <c r="G93" s="60">
        <v>0</v>
      </c>
      <c r="H93" s="60">
        <v>0</v>
      </c>
      <c r="I93" s="54">
        <f t="shared" si="1"/>
        <v>0</v>
      </c>
      <c r="J93" s="18"/>
      <c r="K93" s="18"/>
      <c r="L93" s="18"/>
      <c r="M93" s="18"/>
      <c r="N93" s="18"/>
      <c r="O93" s="18"/>
      <c r="P93" s="24"/>
      <c r="Q93" s="18"/>
      <c r="R93" s="18"/>
      <c r="S93" s="18"/>
      <c r="T93" s="18"/>
    </row>
    <row r="94" spans="1:20">
      <c r="A94" s="4">
        <v>90</v>
      </c>
      <c r="B94" s="17"/>
      <c r="C94" s="18"/>
      <c r="D94" s="18"/>
      <c r="E94" s="19"/>
      <c r="F94" s="18"/>
      <c r="G94" s="60">
        <v>0</v>
      </c>
      <c r="H94" s="60">
        <v>0</v>
      </c>
      <c r="I94" s="54">
        <f t="shared" si="1"/>
        <v>0</v>
      </c>
      <c r="J94" s="18"/>
      <c r="K94" s="18"/>
      <c r="L94" s="18"/>
      <c r="M94" s="18"/>
      <c r="N94" s="18"/>
      <c r="O94" s="18"/>
      <c r="P94" s="24"/>
      <c r="Q94" s="18"/>
      <c r="R94" s="18"/>
      <c r="S94" s="18"/>
      <c r="T94" s="18"/>
    </row>
    <row r="95" spans="1:20">
      <c r="A95" s="4">
        <v>91</v>
      </c>
      <c r="B95" s="17"/>
      <c r="C95" s="18"/>
      <c r="D95" s="18"/>
      <c r="E95" s="19"/>
      <c r="F95" s="18"/>
      <c r="G95" s="60">
        <v>0</v>
      </c>
      <c r="H95" s="60">
        <v>0</v>
      </c>
      <c r="I95" s="54">
        <f t="shared" si="1"/>
        <v>0</v>
      </c>
      <c r="J95" s="18"/>
      <c r="K95" s="18"/>
      <c r="L95" s="18"/>
      <c r="M95" s="18"/>
      <c r="N95" s="18"/>
      <c r="O95" s="18"/>
      <c r="P95" s="24"/>
      <c r="Q95" s="18"/>
      <c r="R95" s="18"/>
      <c r="S95" s="18"/>
      <c r="T95" s="18"/>
    </row>
    <row r="96" spans="1:20">
      <c r="A96" s="4">
        <v>92</v>
      </c>
      <c r="B96" s="60"/>
      <c r="C96" s="60"/>
      <c r="D96" s="60"/>
      <c r="E96" s="61"/>
      <c r="F96" s="61"/>
      <c r="G96" s="60">
        <v>0</v>
      </c>
      <c r="H96" s="60">
        <v>0</v>
      </c>
      <c r="I96" s="54">
        <f t="shared" si="1"/>
        <v>0</v>
      </c>
      <c r="J96" s="18"/>
      <c r="K96" s="18"/>
      <c r="L96" s="18"/>
      <c r="M96" s="18"/>
      <c r="N96" s="18"/>
      <c r="O96" s="18"/>
      <c r="P96" s="24"/>
      <c r="Q96" s="18"/>
      <c r="R96" s="18"/>
      <c r="S96" s="18"/>
      <c r="T96" s="18"/>
    </row>
    <row r="97" spans="1:20">
      <c r="A97" s="4">
        <v>93</v>
      </c>
      <c r="B97" s="17"/>
      <c r="C97" s="18"/>
      <c r="D97" s="18"/>
      <c r="E97" s="19"/>
      <c r="F97" s="18"/>
      <c r="G97" s="60">
        <v>0</v>
      </c>
      <c r="H97" s="60">
        <v>0</v>
      </c>
      <c r="I97" s="54">
        <f t="shared" si="1"/>
        <v>0</v>
      </c>
      <c r="J97" s="18"/>
      <c r="K97" s="18"/>
      <c r="L97" s="18"/>
      <c r="M97" s="18"/>
      <c r="N97" s="18"/>
      <c r="O97" s="18"/>
      <c r="P97" s="24"/>
      <c r="Q97" s="18"/>
      <c r="R97" s="18"/>
      <c r="S97" s="18"/>
      <c r="T97" s="18"/>
    </row>
    <row r="98" spans="1:20">
      <c r="A98" s="4">
        <v>94</v>
      </c>
      <c r="B98" s="17"/>
      <c r="C98" s="18"/>
      <c r="D98" s="18"/>
      <c r="E98" s="19"/>
      <c r="F98" s="18"/>
      <c r="G98" s="60">
        <v>0</v>
      </c>
      <c r="H98" s="60">
        <v>0</v>
      </c>
      <c r="I98" s="54">
        <f t="shared" si="1"/>
        <v>0</v>
      </c>
      <c r="J98" s="18"/>
      <c r="K98" s="18"/>
      <c r="L98" s="18"/>
      <c r="M98" s="18"/>
      <c r="N98" s="18"/>
      <c r="O98" s="18"/>
      <c r="P98" s="24"/>
      <c r="Q98" s="18"/>
      <c r="R98" s="18"/>
      <c r="S98" s="18"/>
      <c r="T98" s="18"/>
    </row>
    <row r="99" spans="1:20">
      <c r="A99" s="4">
        <v>95</v>
      </c>
      <c r="B99" s="17"/>
      <c r="C99" s="18"/>
      <c r="D99" s="18"/>
      <c r="E99" s="19"/>
      <c r="F99" s="18"/>
      <c r="G99" s="60">
        <v>0</v>
      </c>
      <c r="H99" s="60">
        <v>0</v>
      </c>
      <c r="I99" s="54">
        <f t="shared" si="1"/>
        <v>0</v>
      </c>
      <c r="J99" s="18"/>
      <c r="K99" s="18"/>
      <c r="L99" s="18"/>
      <c r="M99" s="18"/>
      <c r="N99" s="18"/>
      <c r="O99" s="18"/>
      <c r="P99" s="24"/>
      <c r="Q99" s="18"/>
      <c r="R99" s="18"/>
      <c r="S99" s="18"/>
      <c r="T99" s="18"/>
    </row>
    <row r="100" spans="1:20">
      <c r="A100" s="4">
        <v>96</v>
      </c>
      <c r="B100" s="17"/>
      <c r="C100" s="18"/>
      <c r="D100" s="18"/>
      <c r="E100" s="19"/>
      <c r="F100" s="18"/>
      <c r="G100" s="60">
        <v>0</v>
      </c>
      <c r="H100" s="60">
        <v>0</v>
      </c>
      <c r="I100" s="54">
        <f t="shared" si="1"/>
        <v>0</v>
      </c>
      <c r="J100" s="18"/>
      <c r="K100" s="18"/>
      <c r="L100" s="18"/>
      <c r="M100" s="18"/>
      <c r="N100" s="18"/>
      <c r="O100" s="18"/>
      <c r="P100" s="24"/>
      <c r="Q100" s="18"/>
      <c r="R100" s="18"/>
      <c r="S100" s="18"/>
      <c r="T100" s="18"/>
    </row>
    <row r="101" spans="1:20">
      <c r="A101" s="4">
        <v>97</v>
      </c>
      <c r="B101" s="17"/>
      <c r="C101" s="18"/>
      <c r="D101" s="18"/>
      <c r="E101" s="19"/>
      <c r="F101" s="18"/>
      <c r="G101" s="60">
        <v>0</v>
      </c>
      <c r="H101" s="60">
        <v>0</v>
      </c>
      <c r="I101" s="54">
        <f t="shared" si="1"/>
        <v>0</v>
      </c>
      <c r="J101" s="18"/>
      <c r="K101" s="18"/>
      <c r="L101" s="18"/>
      <c r="M101" s="18"/>
      <c r="N101" s="18"/>
      <c r="O101" s="18"/>
      <c r="P101" s="24"/>
      <c r="Q101" s="18"/>
      <c r="R101" s="18"/>
      <c r="S101" s="18"/>
      <c r="T101" s="18"/>
    </row>
    <row r="102" spans="1:20">
      <c r="A102" s="4">
        <v>98</v>
      </c>
      <c r="B102" s="17"/>
      <c r="C102" s="18"/>
      <c r="D102" s="18"/>
      <c r="E102" s="19"/>
      <c r="F102" s="18"/>
      <c r="G102" s="60">
        <v>0</v>
      </c>
      <c r="H102" s="60">
        <v>0</v>
      </c>
      <c r="I102" s="54">
        <f t="shared" si="1"/>
        <v>0</v>
      </c>
      <c r="J102" s="18"/>
      <c r="K102" s="18"/>
      <c r="L102" s="18"/>
      <c r="M102" s="18"/>
      <c r="N102" s="18"/>
      <c r="O102" s="18"/>
      <c r="P102" s="24"/>
      <c r="Q102" s="18"/>
      <c r="R102" s="18"/>
      <c r="S102" s="18"/>
      <c r="T102" s="18"/>
    </row>
    <row r="103" spans="1:20">
      <c r="A103" s="4">
        <v>99</v>
      </c>
      <c r="B103" s="17"/>
      <c r="C103" s="18"/>
      <c r="D103" s="18"/>
      <c r="E103" s="19"/>
      <c r="F103" s="18"/>
      <c r="G103" s="60">
        <v>0</v>
      </c>
      <c r="H103" s="60">
        <v>0</v>
      </c>
      <c r="I103" s="54">
        <f t="shared" si="1"/>
        <v>0</v>
      </c>
      <c r="J103" s="18"/>
      <c r="K103" s="18"/>
      <c r="L103" s="18"/>
      <c r="M103" s="18"/>
      <c r="N103" s="18"/>
      <c r="O103" s="18"/>
      <c r="P103" s="24"/>
      <c r="Q103" s="18"/>
      <c r="R103" s="18"/>
      <c r="S103" s="18"/>
      <c r="T103" s="18"/>
    </row>
    <row r="104" spans="1:20">
      <c r="A104" s="4">
        <v>100</v>
      </c>
      <c r="B104" s="17"/>
      <c r="C104" s="18"/>
      <c r="D104" s="18"/>
      <c r="E104" s="19"/>
      <c r="F104" s="18"/>
      <c r="G104" s="60">
        <v>0</v>
      </c>
      <c r="H104" s="60">
        <v>0</v>
      </c>
      <c r="I104" s="54">
        <f t="shared" si="1"/>
        <v>0</v>
      </c>
      <c r="J104" s="18"/>
      <c r="K104" s="18"/>
      <c r="L104" s="18"/>
      <c r="M104" s="18"/>
      <c r="N104" s="18"/>
      <c r="O104" s="18"/>
      <c r="P104" s="24"/>
      <c r="Q104" s="18"/>
      <c r="R104" s="18"/>
      <c r="S104" s="18"/>
      <c r="T104" s="18"/>
    </row>
    <row r="105" spans="1:20">
      <c r="A105" s="4">
        <v>101</v>
      </c>
      <c r="B105" s="17"/>
      <c r="C105" s="18"/>
      <c r="D105" s="18"/>
      <c r="E105" s="19"/>
      <c r="F105" s="18"/>
      <c r="G105" s="60">
        <v>0</v>
      </c>
      <c r="H105" s="60">
        <v>0</v>
      </c>
      <c r="I105" s="54">
        <f t="shared" si="1"/>
        <v>0</v>
      </c>
      <c r="J105" s="18"/>
      <c r="K105" s="18"/>
      <c r="L105" s="18"/>
      <c r="M105" s="18"/>
      <c r="N105" s="18"/>
      <c r="O105" s="18"/>
      <c r="P105" s="24"/>
      <c r="Q105" s="18"/>
      <c r="R105" s="18"/>
      <c r="S105" s="18"/>
      <c r="T105" s="18"/>
    </row>
    <row r="106" spans="1:20">
      <c r="A106" s="4">
        <v>102</v>
      </c>
      <c r="B106" s="17"/>
      <c r="C106" s="18"/>
      <c r="D106" s="18"/>
      <c r="E106" s="19"/>
      <c r="F106" s="18"/>
      <c r="G106" s="60">
        <v>0</v>
      </c>
      <c r="H106" s="60">
        <v>0</v>
      </c>
      <c r="I106" s="54">
        <f t="shared" si="1"/>
        <v>0</v>
      </c>
      <c r="J106" s="18"/>
      <c r="K106" s="18"/>
      <c r="L106" s="18"/>
      <c r="M106" s="18"/>
      <c r="N106" s="18"/>
      <c r="O106" s="18"/>
      <c r="P106" s="24"/>
      <c r="Q106" s="18"/>
      <c r="R106" s="18"/>
      <c r="S106" s="18"/>
      <c r="T106" s="18"/>
    </row>
    <row r="107" spans="1:20">
      <c r="A107" s="4">
        <v>103</v>
      </c>
      <c r="B107" s="17"/>
      <c r="C107" s="18"/>
      <c r="D107" s="18"/>
      <c r="E107" s="19"/>
      <c r="F107" s="18"/>
      <c r="G107" s="60">
        <v>0</v>
      </c>
      <c r="H107" s="60">
        <v>0</v>
      </c>
      <c r="I107" s="54">
        <f t="shared" si="1"/>
        <v>0</v>
      </c>
      <c r="J107" s="18"/>
      <c r="K107" s="18"/>
      <c r="L107" s="18"/>
      <c r="M107" s="18"/>
      <c r="N107" s="18"/>
      <c r="O107" s="18"/>
      <c r="P107" s="24"/>
      <c r="Q107" s="18"/>
      <c r="R107" s="18"/>
      <c r="S107" s="18"/>
      <c r="T107" s="18"/>
    </row>
    <row r="108" spans="1:20">
      <c r="A108" s="4">
        <v>104</v>
      </c>
      <c r="B108" s="17"/>
      <c r="C108" s="18"/>
      <c r="D108" s="18"/>
      <c r="E108" s="19"/>
      <c r="F108" s="18"/>
      <c r="G108" s="60">
        <v>0</v>
      </c>
      <c r="H108" s="60">
        <v>0</v>
      </c>
      <c r="I108" s="54">
        <f t="shared" si="1"/>
        <v>0</v>
      </c>
      <c r="J108" s="18"/>
      <c r="K108" s="18"/>
      <c r="L108" s="18"/>
      <c r="M108" s="18"/>
      <c r="N108" s="18"/>
      <c r="O108" s="18"/>
      <c r="P108" s="24"/>
      <c r="Q108" s="18"/>
      <c r="R108" s="18"/>
      <c r="S108" s="18"/>
      <c r="T108" s="18"/>
    </row>
    <row r="109" spans="1:20">
      <c r="A109" s="4">
        <v>105</v>
      </c>
      <c r="B109" s="17"/>
      <c r="C109" s="18"/>
      <c r="D109" s="18"/>
      <c r="E109" s="19"/>
      <c r="F109" s="18"/>
      <c r="G109" s="60">
        <v>0</v>
      </c>
      <c r="H109" s="60">
        <v>0</v>
      </c>
      <c r="I109" s="54">
        <f t="shared" si="1"/>
        <v>0</v>
      </c>
      <c r="J109" s="18"/>
      <c r="K109" s="18"/>
      <c r="L109" s="18"/>
      <c r="M109" s="18"/>
      <c r="N109" s="18"/>
      <c r="O109" s="18"/>
      <c r="P109" s="24"/>
      <c r="Q109" s="18"/>
      <c r="R109" s="18"/>
      <c r="S109" s="18"/>
      <c r="T109" s="18"/>
    </row>
    <row r="110" spans="1:20">
      <c r="A110" s="4">
        <v>106</v>
      </c>
      <c r="B110" s="17"/>
      <c r="C110" s="18"/>
      <c r="D110" s="18"/>
      <c r="E110" s="19"/>
      <c r="F110" s="18"/>
      <c r="G110" s="60">
        <v>0</v>
      </c>
      <c r="H110" s="60">
        <v>0</v>
      </c>
      <c r="I110" s="54">
        <f t="shared" si="1"/>
        <v>0</v>
      </c>
      <c r="J110" s="18"/>
      <c r="K110" s="18"/>
      <c r="L110" s="18"/>
      <c r="M110" s="18"/>
      <c r="N110" s="18"/>
      <c r="O110" s="18"/>
      <c r="P110" s="24"/>
      <c r="Q110" s="18"/>
      <c r="R110" s="18"/>
      <c r="S110" s="18"/>
      <c r="T110" s="18"/>
    </row>
    <row r="111" spans="1:20">
      <c r="A111" s="4">
        <v>107</v>
      </c>
      <c r="B111" s="17"/>
      <c r="C111" s="18"/>
      <c r="D111" s="18"/>
      <c r="E111" s="19"/>
      <c r="F111" s="18"/>
      <c r="G111" s="60">
        <v>0</v>
      </c>
      <c r="H111" s="60">
        <v>0</v>
      </c>
      <c r="I111" s="54">
        <f t="shared" si="1"/>
        <v>0</v>
      </c>
      <c r="J111" s="18"/>
      <c r="K111" s="18"/>
      <c r="L111" s="18"/>
      <c r="M111" s="18"/>
      <c r="N111" s="18"/>
      <c r="O111" s="18"/>
      <c r="P111" s="24"/>
      <c r="Q111" s="18"/>
      <c r="R111" s="18"/>
      <c r="S111" s="18"/>
      <c r="T111" s="18"/>
    </row>
    <row r="112" spans="1:20">
      <c r="A112" s="4">
        <v>108</v>
      </c>
      <c r="B112" s="17"/>
      <c r="C112" s="18"/>
      <c r="D112" s="18"/>
      <c r="E112" s="19"/>
      <c r="F112" s="18"/>
      <c r="G112" s="60">
        <v>0</v>
      </c>
      <c r="H112" s="60">
        <v>0</v>
      </c>
      <c r="I112" s="54">
        <f t="shared" si="1"/>
        <v>0</v>
      </c>
      <c r="J112" s="18"/>
      <c r="K112" s="18"/>
      <c r="L112" s="18"/>
      <c r="M112" s="18"/>
      <c r="N112" s="18"/>
      <c r="O112" s="18"/>
      <c r="P112" s="24"/>
      <c r="Q112" s="18"/>
      <c r="R112" s="18"/>
      <c r="S112" s="18"/>
      <c r="T112" s="18"/>
    </row>
    <row r="113" spans="1:20">
      <c r="A113" s="4">
        <v>109</v>
      </c>
      <c r="B113" s="17"/>
      <c r="C113" s="18"/>
      <c r="D113" s="18"/>
      <c r="E113" s="19"/>
      <c r="F113" s="18"/>
      <c r="G113" s="60">
        <v>0</v>
      </c>
      <c r="H113" s="60">
        <v>0</v>
      </c>
      <c r="I113" s="54">
        <f t="shared" si="1"/>
        <v>0</v>
      </c>
      <c r="J113" s="18"/>
      <c r="K113" s="18"/>
      <c r="L113" s="18"/>
      <c r="M113" s="18"/>
      <c r="N113" s="18"/>
      <c r="O113" s="18"/>
      <c r="P113" s="24"/>
      <c r="Q113" s="18"/>
      <c r="R113" s="18"/>
      <c r="S113" s="18"/>
      <c r="T113" s="18"/>
    </row>
    <row r="114" spans="1:20">
      <c r="A114" s="4">
        <v>110</v>
      </c>
      <c r="B114" s="17"/>
      <c r="C114" s="18"/>
      <c r="D114" s="18"/>
      <c r="E114" s="19"/>
      <c r="F114" s="18"/>
      <c r="G114" s="60">
        <v>0</v>
      </c>
      <c r="H114" s="60">
        <v>0</v>
      </c>
      <c r="I114" s="54">
        <f t="shared" si="1"/>
        <v>0</v>
      </c>
      <c r="J114" s="18"/>
      <c r="K114" s="18"/>
      <c r="L114" s="18"/>
      <c r="M114" s="18"/>
      <c r="N114" s="18"/>
      <c r="O114" s="18"/>
      <c r="P114" s="24"/>
      <c r="Q114" s="18"/>
      <c r="R114" s="18"/>
      <c r="S114" s="18"/>
      <c r="T114" s="18"/>
    </row>
    <row r="115" spans="1:20">
      <c r="A115" s="4">
        <v>111</v>
      </c>
      <c r="B115" s="17"/>
      <c r="C115" s="18"/>
      <c r="D115" s="18"/>
      <c r="E115" s="19"/>
      <c r="F115" s="18"/>
      <c r="G115" s="60">
        <v>0</v>
      </c>
      <c r="H115" s="60">
        <v>0</v>
      </c>
      <c r="I115" s="54">
        <f t="shared" si="1"/>
        <v>0</v>
      </c>
      <c r="J115" s="18"/>
      <c r="K115" s="18"/>
      <c r="L115" s="18"/>
      <c r="M115" s="18"/>
      <c r="N115" s="18"/>
      <c r="O115" s="18"/>
      <c r="P115" s="24"/>
      <c r="Q115" s="18"/>
      <c r="R115" s="18"/>
      <c r="S115" s="18"/>
      <c r="T115" s="18"/>
    </row>
    <row r="116" spans="1:20">
      <c r="A116" s="4">
        <v>112</v>
      </c>
      <c r="B116" s="17"/>
      <c r="C116" s="18"/>
      <c r="D116" s="18"/>
      <c r="E116" s="19"/>
      <c r="F116" s="18"/>
      <c r="G116" s="60">
        <v>0</v>
      </c>
      <c r="H116" s="60">
        <v>0</v>
      </c>
      <c r="I116" s="54">
        <f t="shared" si="1"/>
        <v>0</v>
      </c>
      <c r="J116" s="18"/>
      <c r="K116" s="18"/>
      <c r="L116" s="18"/>
      <c r="M116" s="18"/>
      <c r="N116" s="18"/>
      <c r="O116" s="18"/>
      <c r="P116" s="24"/>
      <c r="Q116" s="18"/>
      <c r="R116" s="18"/>
      <c r="S116" s="18"/>
      <c r="T116" s="18"/>
    </row>
    <row r="117" spans="1:20">
      <c r="A117" s="4">
        <v>113</v>
      </c>
      <c r="B117" s="17"/>
      <c r="C117" s="18"/>
      <c r="D117" s="18"/>
      <c r="E117" s="19"/>
      <c r="F117" s="18"/>
      <c r="G117" s="60">
        <v>0</v>
      </c>
      <c r="H117" s="60">
        <v>0</v>
      </c>
      <c r="I117" s="54">
        <f t="shared" si="1"/>
        <v>0</v>
      </c>
      <c r="J117" s="18"/>
      <c r="K117" s="18"/>
      <c r="L117" s="18"/>
      <c r="M117" s="18"/>
      <c r="N117" s="18"/>
      <c r="O117" s="18"/>
      <c r="P117" s="24"/>
      <c r="Q117" s="18"/>
      <c r="R117" s="18"/>
      <c r="S117" s="18"/>
      <c r="T117" s="18"/>
    </row>
    <row r="118" spans="1:20">
      <c r="A118" s="4">
        <v>114</v>
      </c>
      <c r="B118" s="17"/>
      <c r="C118" s="18"/>
      <c r="D118" s="18"/>
      <c r="E118" s="19"/>
      <c r="F118" s="18"/>
      <c r="G118" s="60">
        <v>0</v>
      </c>
      <c r="H118" s="60">
        <v>0</v>
      </c>
      <c r="I118" s="54">
        <f t="shared" si="1"/>
        <v>0</v>
      </c>
      <c r="J118" s="18"/>
      <c r="K118" s="18"/>
      <c r="L118" s="18"/>
      <c r="M118" s="18"/>
      <c r="N118" s="18"/>
      <c r="O118" s="18"/>
      <c r="P118" s="24"/>
      <c r="Q118" s="18"/>
      <c r="R118" s="18"/>
      <c r="S118" s="18"/>
      <c r="T118" s="18"/>
    </row>
    <row r="119" spans="1:20">
      <c r="A119" s="4">
        <v>115</v>
      </c>
      <c r="B119" s="17"/>
      <c r="C119" s="18"/>
      <c r="D119" s="18"/>
      <c r="E119" s="19"/>
      <c r="F119" s="18"/>
      <c r="G119" s="60">
        <v>0</v>
      </c>
      <c r="H119" s="60">
        <v>0</v>
      </c>
      <c r="I119" s="54">
        <f t="shared" si="1"/>
        <v>0</v>
      </c>
      <c r="J119" s="18"/>
      <c r="K119" s="18"/>
      <c r="L119" s="18"/>
      <c r="M119" s="18"/>
      <c r="N119" s="18"/>
      <c r="O119" s="18"/>
      <c r="P119" s="24"/>
      <c r="Q119" s="18"/>
      <c r="R119" s="18"/>
      <c r="S119" s="18"/>
      <c r="T119" s="18"/>
    </row>
    <row r="120" spans="1:20">
      <c r="A120" s="4">
        <v>116</v>
      </c>
      <c r="B120" s="17"/>
      <c r="C120" s="18"/>
      <c r="D120" s="18"/>
      <c r="E120" s="19"/>
      <c r="F120" s="18"/>
      <c r="G120" s="60">
        <v>0</v>
      </c>
      <c r="H120" s="60">
        <v>0</v>
      </c>
      <c r="I120" s="54">
        <f t="shared" si="1"/>
        <v>0</v>
      </c>
      <c r="J120" s="18"/>
      <c r="K120" s="18"/>
      <c r="L120" s="18"/>
      <c r="M120" s="18"/>
      <c r="N120" s="18"/>
      <c r="O120" s="18"/>
      <c r="P120" s="24"/>
      <c r="Q120" s="18"/>
      <c r="R120" s="18"/>
      <c r="S120" s="18"/>
      <c r="T120" s="18"/>
    </row>
    <row r="121" spans="1:20">
      <c r="A121" s="4">
        <v>117</v>
      </c>
      <c r="B121" s="17"/>
      <c r="C121" s="18"/>
      <c r="D121" s="18"/>
      <c r="E121" s="19"/>
      <c r="F121" s="18"/>
      <c r="G121" s="60">
        <v>0</v>
      </c>
      <c r="H121" s="60">
        <v>0</v>
      </c>
      <c r="I121" s="54">
        <f t="shared" si="1"/>
        <v>0</v>
      </c>
      <c r="J121" s="18"/>
      <c r="K121" s="18"/>
      <c r="L121" s="18"/>
      <c r="M121" s="18"/>
      <c r="N121" s="18"/>
      <c r="O121" s="18"/>
      <c r="P121" s="24"/>
      <c r="Q121" s="18"/>
      <c r="R121" s="18"/>
      <c r="S121" s="18"/>
      <c r="T121" s="18"/>
    </row>
    <row r="122" spans="1:20">
      <c r="A122" s="4">
        <v>118</v>
      </c>
      <c r="B122" s="17"/>
      <c r="C122" s="18"/>
      <c r="D122" s="18"/>
      <c r="E122" s="19"/>
      <c r="F122" s="18"/>
      <c r="G122" s="60">
        <v>0</v>
      </c>
      <c r="H122" s="60">
        <v>0</v>
      </c>
      <c r="I122" s="54">
        <f t="shared" si="1"/>
        <v>0</v>
      </c>
      <c r="J122" s="18"/>
      <c r="K122" s="18"/>
      <c r="L122" s="18"/>
      <c r="M122" s="18"/>
      <c r="N122" s="18"/>
      <c r="O122" s="18"/>
      <c r="P122" s="24"/>
      <c r="Q122" s="18"/>
      <c r="R122" s="18"/>
      <c r="S122" s="18"/>
      <c r="T122" s="18"/>
    </row>
    <row r="123" spans="1:20">
      <c r="A123" s="4">
        <v>119</v>
      </c>
      <c r="B123" s="17"/>
      <c r="C123" s="18"/>
      <c r="D123" s="18"/>
      <c r="E123" s="19"/>
      <c r="F123" s="18"/>
      <c r="G123" s="60">
        <v>0</v>
      </c>
      <c r="H123" s="60">
        <v>0</v>
      </c>
      <c r="I123" s="54">
        <f t="shared" si="1"/>
        <v>0</v>
      </c>
      <c r="J123" s="18"/>
      <c r="K123" s="18"/>
      <c r="L123" s="18"/>
      <c r="M123" s="18"/>
      <c r="N123" s="18"/>
      <c r="O123" s="18"/>
      <c r="P123" s="24"/>
      <c r="Q123" s="18"/>
      <c r="R123" s="18"/>
      <c r="S123" s="18"/>
      <c r="T123" s="18"/>
    </row>
    <row r="124" spans="1:20">
      <c r="A124" s="4">
        <v>120</v>
      </c>
      <c r="B124" s="17"/>
      <c r="C124" s="18"/>
      <c r="D124" s="18"/>
      <c r="E124" s="19"/>
      <c r="F124" s="18"/>
      <c r="G124" s="60">
        <v>0</v>
      </c>
      <c r="H124" s="60">
        <v>0</v>
      </c>
      <c r="I124" s="54">
        <f t="shared" si="1"/>
        <v>0</v>
      </c>
      <c r="J124" s="18"/>
      <c r="K124" s="18"/>
      <c r="L124" s="18"/>
      <c r="M124" s="18"/>
      <c r="N124" s="18"/>
      <c r="O124" s="18"/>
      <c r="P124" s="24"/>
      <c r="Q124" s="18"/>
      <c r="R124" s="18"/>
      <c r="S124" s="18"/>
      <c r="T124" s="18"/>
    </row>
    <row r="125" spans="1:20">
      <c r="A125" s="4">
        <v>121</v>
      </c>
      <c r="B125" s="17"/>
      <c r="C125" s="18"/>
      <c r="D125" s="18"/>
      <c r="E125" s="19"/>
      <c r="F125" s="18"/>
      <c r="G125" s="60">
        <v>0</v>
      </c>
      <c r="H125" s="60">
        <v>0</v>
      </c>
      <c r="I125" s="54">
        <f t="shared" si="1"/>
        <v>0</v>
      </c>
      <c r="J125" s="18"/>
      <c r="K125" s="18"/>
      <c r="L125" s="18"/>
      <c r="M125" s="18"/>
      <c r="N125" s="18"/>
      <c r="O125" s="18"/>
      <c r="P125" s="24"/>
      <c r="Q125" s="18"/>
      <c r="R125" s="18"/>
      <c r="S125" s="18"/>
      <c r="T125" s="18"/>
    </row>
    <row r="126" spans="1:20">
      <c r="A126" s="4">
        <v>122</v>
      </c>
      <c r="B126" s="17"/>
      <c r="C126" s="18"/>
      <c r="D126" s="18"/>
      <c r="E126" s="19"/>
      <c r="F126" s="18"/>
      <c r="G126" s="60">
        <v>0</v>
      </c>
      <c r="H126" s="60">
        <v>0</v>
      </c>
      <c r="I126" s="54">
        <f t="shared" si="1"/>
        <v>0</v>
      </c>
      <c r="J126" s="18"/>
      <c r="K126" s="18"/>
      <c r="L126" s="18"/>
      <c r="M126" s="18"/>
      <c r="N126" s="18"/>
      <c r="O126" s="18"/>
      <c r="P126" s="24"/>
      <c r="Q126" s="18"/>
      <c r="R126" s="18"/>
      <c r="S126" s="18"/>
      <c r="T126" s="18"/>
    </row>
    <row r="127" spans="1:20">
      <c r="A127" s="4">
        <v>123</v>
      </c>
      <c r="B127" s="17"/>
      <c r="C127" s="18"/>
      <c r="D127" s="18"/>
      <c r="E127" s="19"/>
      <c r="F127" s="18"/>
      <c r="G127" s="60">
        <v>0</v>
      </c>
      <c r="H127" s="60">
        <v>0</v>
      </c>
      <c r="I127" s="54">
        <f t="shared" si="1"/>
        <v>0</v>
      </c>
      <c r="J127" s="18"/>
      <c r="K127" s="18"/>
      <c r="L127" s="18"/>
      <c r="M127" s="18"/>
      <c r="N127" s="18"/>
      <c r="O127" s="18"/>
      <c r="P127" s="24"/>
      <c r="Q127" s="18"/>
      <c r="R127" s="18"/>
      <c r="S127" s="18"/>
      <c r="T127" s="18"/>
    </row>
    <row r="128" spans="1:20">
      <c r="A128" s="4">
        <v>124</v>
      </c>
      <c r="B128" s="17"/>
      <c r="C128" s="18"/>
      <c r="D128" s="18"/>
      <c r="E128" s="19"/>
      <c r="F128" s="18"/>
      <c r="G128" s="60">
        <v>0</v>
      </c>
      <c r="H128" s="60">
        <v>0</v>
      </c>
      <c r="I128" s="54">
        <f t="shared" si="1"/>
        <v>0</v>
      </c>
      <c r="J128" s="18"/>
      <c r="K128" s="18"/>
      <c r="L128" s="18"/>
      <c r="M128" s="18"/>
      <c r="N128" s="18"/>
      <c r="O128" s="18"/>
      <c r="P128" s="24"/>
      <c r="Q128" s="18"/>
      <c r="R128" s="18"/>
      <c r="S128" s="18"/>
      <c r="T128" s="18"/>
    </row>
    <row r="129" spans="1:20">
      <c r="A129" s="4">
        <v>125</v>
      </c>
      <c r="B129" s="17"/>
      <c r="C129" s="18"/>
      <c r="D129" s="18"/>
      <c r="E129" s="19"/>
      <c r="F129" s="18"/>
      <c r="G129" s="60">
        <v>0</v>
      </c>
      <c r="H129" s="60">
        <v>0</v>
      </c>
      <c r="I129" s="54">
        <f t="shared" si="1"/>
        <v>0</v>
      </c>
      <c r="J129" s="18"/>
      <c r="K129" s="18"/>
      <c r="L129" s="18"/>
      <c r="M129" s="18"/>
      <c r="N129" s="18"/>
      <c r="O129" s="18"/>
      <c r="P129" s="24"/>
      <c r="Q129" s="18"/>
      <c r="R129" s="18"/>
      <c r="S129" s="18"/>
      <c r="T129" s="18"/>
    </row>
    <row r="130" spans="1:20">
      <c r="A130" s="4">
        <v>126</v>
      </c>
      <c r="B130" s="17"/>
      <c r="C130" s="18"/>
      <c r="D130" s="18"/>
      <c r="E130" s="19"/>
      <c r="F130" s="18"/>
      <c r="G130" s="60">
        <v>0</v>
      </c>
      <c r="H130" s="60">
        <v>0</v>
      </c>
      <c r="I130" s="54">
        <f t="shared" si="1"/>
        <v>0</v>
      </c>
      <c r="J130" s="18"/>
      <c r="K130" s="18"/>
      <c r="L130" s="18"/>
      <c r="M130" s="18"/>
      <c r="N130" s="18"/>
      <c r="O130" s="18"/>
      <c r="P130" s="24"/>
      <c r="Q130" s="18"/>
      <c r="R130" s="18"/>
      <c r="S130" s="18"/>
      <c r="T130" s="18"/>
    </row>
    <row r="131" spans="1:20">
      <c r="A131" s="4">
        <v>127</v>
      </c>
      <c r="B131" s="17"/>
      <c r="C131" s="18"/>
      <c r="D131" s="18"/>
      <c r="E131" s="19"/>
      <c r="F131" s="18"/>
      <c r="G131" s="60">
        <v>0</v>
      </c>
      <c r="H131" s="60">
        <v>0</v>
      </c>
      <c r="I131" s="54">
        <f t="shared" si="1"/>
        <v>0</v>
      </c>
      <c r="J131" s="18"/>
      <c r="K131" s="18"/>
      <c r="L131" s="18"/>
      <c r="M131" s="18"/>
      <c r="N131" s="18"/>
      <c r="O131" s="18"/>
      <c r="P131" s="24"/>
      <c r="Q131" s="18"/>
      <c r="R131" s="18"/>
      <c r="S131" s="18"/>
      <c r="T131" s="18"/>
    </row>
    <row r="132" spans="1:20">
      <c r="A132" s="4">
        <v>128</v>
      </c>
      <c r="B132" s="17"/>
      <c r="C132" s="18"/>
      <c r="D132" s="18"/>
      <c r="E132" s="19"/>
      <c r="F132" s="18"/>
      <c r="G132" s="60">
        <v>0</v>
      </c>
      <c r="H132" s="60">
        <v>0</v>
      </c>
      <c r="I132" s="54">
        <f t="shared" si="1"/>
        <v>0</v>
      </c>
      <c r="J132" s="18"/>
      <c r="K132" s="18"/>
      <c r="L132" s="18"/>
      <c r="M132" s="18"/>
      <c r="N132" s="18"/>
      <c r="O132" s="18"/>
      <c r="P132" s="24"/>
      <c r="Q132" s="18"/>
      <c r="R132" s="18"/>
      <c r="S132" s="18"/>
      <c r="T132" s="18"/>
    </row>
    <row r="133" spans="1:20">
      <c r="A133" s="4">
        <v>129</v>
      </c>
      <c r="B133" s="17"/>
      <c r="C133" s="18"/>
      <c r="D133" s="18"/>
      <c r="E133" s="19"/>
      <c r="F133" s="18"/>
      <c r="G133" s="60">
        <v>0</v>
      </c>
      <c r="H133" s="60">
        <v>0</v>
      </c>
      <c r="I133" s="54">
        <f t="shared" si="1"/>
        <v>0</v>
      </c>
      <c r="J133" s="18"/>
      <c r="K133" s="18"/>
      <c r="L133" s="18"/>
      <c r="M133" s="18"/>
      <c r="N133" s="18"/>
      <c r="O133" s="18"/>
      <c r="P133" s="24"/>
      <c r="Q133" s="18"/>
      <c r="R133" s="18"/>
      <c r="S133" s="18"/>
      <c r="T133" s="18"/>
    </row>
    <row r="134" spans="1:20">
      <c r="A134" s="4">
        <v>130</v>
      </c>
      <c r="B134" s="17"/>
      <c r="C134" s="18"/>
      <c r="D134" s="18"/>
      <c r="E134" s="19"/>
      <c r="F134" s="18"/>
      <c r="G134" s="60">
        <v>0</v>
      </c>
      <c r="H134" s="60">
        <v>0</v>
      </c>
      <c r="I134" s="54">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60">
        <v>0</v>
      </c>
      <c r="H135" s="60">
        <v>0</v>
      </c>
      <c r="I135" s="54">
        <f t="shared" si="2"/>
        <v>0</v>
      </c>
      <c r="J135" s="18"/>
      <c r="K135" s="18"/>
      <c r="L135" s="18"/>
      <c r="M135" s="18"/>
      <c r="N135" s="18"/>
      <c r="O135" s="18"/>
      <c r="P135" s="24"/>
      <c r="Q135" s="18"/>
      <c r="R135" s="18"/>
      <c r="S135" s="18"/>
      <c r="T135" s="18"/>
    </row>
    <row r="136" spans="1:20">
      <c r="A136" s="4">
        <v>132</v>
      </c>
      <c r="B136" s="17"/>
      <c r="C136" s="18"/>
      <c r="D136" s="18"/>
      <c r="E136" s="19"/>
      <c r="F136" s="18"/>
      <c r="G136" s="60">
        <v>0</v>
      </c>
      <c r="H136" s="60">
        <v>0</v>
      </c>
      <c r="I136" s="54">
        <f t="shared" si="2"/>
        <v>0</v>
      </c>
      <c r="J136" s="18"/>
      <c r="K136" s="18"/>
      <c r="L136" s="18"/>
      <c r="M136" s="18"/>
      <c r="N136" s="18"/>
      <c r="O136" s="18"/>
      <c r="P136" s="24"/>
      <c r="Q136" s="18"/>
      <c r="R136" s="18"/>
      <c r="S136" s="18"/>
      <c r="T136" s="18"/>
    </row>
    <row r="137" spans="1:20">
      <c r="A137" s="4">
        <v>133</v>
      </c>
      <c r="B137" s="17"/>
      <c r="C137" s="18"/>
      <c r="D137" s="18"/>
      <c r="E137" s="19"/>
      <c r="F137" s="18"/>
      <c r="G137" s="60">
        <v>0</v>
      </c>
      <c r="H137" s="60">
        <v>0</v>
      </c>
      <c r="I137" s="54">
        <f t="shared" si="2"/>
        <v>0</v>
      </c>
      <c r="J137" s="18"/>
      <c r="K137" s="18"/>
      <c r="L137" s="18"/>
      <c r="M137" s="18"/>
      <c r="N137" s="18"/>
      <c r="O137" s="18"/>
      <c r="P137" s="24"/>
      <c r="Q137" s="18"/>
      <c r="R137" s="18"/>
      <c r="S137" s="18"/>
      <c r="T137" s="18"/>
    </row>
    <row r="138" spans="1:20">
      <c r="A138" s="4">
        <v>134</v>
      </c>
      <c r="B138" s="17"/>
      <c r="C138" s="18"/>
      <c r="D138" s="18"/>
      <c r="E138" s="19"/>
      <c r="F138" s="18"/>
      <c r="G138" s="60">
        <v>0</v>
      </c>
      <c r="H138" s="60">
        <v>0</v>
      </c>
      <c r="I138" s="54">
        <f t="shared" si="2"/>
        <v>0</v>
      </c>
      <c r="J138" s="18"/>
      <c r="K138" s="18"/>
      <c r="L138" s="18"/>
      <c r="M138" s="18"/>
      <c r="N138" s="18"/>
      <c r="O138" s="18"/>
      <c r="P138" s="24"/>
      <c r="Q138" s="18"/>
      <c r="R138" s="18"/>
      <c r="S138" s="18"/>
      <c r="T138" s="18"/>
    </row>
    <row r="139" spans="1:20">
      <c r="A139" s="4">
        <v>135</v>
      </c>
      <c r="B139" s="17"/>
      <c r="C139" s="18"/>
      <c r="D139" s="18"/>
      <c r="E139" s="19"/>
      <c r="F139" s="18"/>
      <c r="G139" s="60">
        <v>0</v>
      </c>
      <c r="H139" s="60">
        <v>0</v>
      </c>
      <c r="I139" s="54">
        <f t="shared" si="2"/>
        <v>0</v>
      </c>
      <c r="J139" s="18"/>
      <c r="K139" s="18"/>
      <c r="L139" s="18"/>
      <c r="M139" s="18"/>
      <c r="N139" s="18"/>
      <c r="O139" s="18"/>
      <c r="P139" s="24"/>
      <c r="Q139" s="18"/>
      <c r="R139" s="18"/>
      <c r="S139" s="18"/>
      <c r="T139" s="18"/>
    </row>
    <row r="140" spans="1:20">
      <c r="A140" s="4">
        <v>136</v>
      </c>
      <c r="B140" s="17"/>
      <c r="C140" s="18"/>
      <c r="D140" s="18"/>
      <c r="E140" s="19"/>
      <c r="F140" s="18"/>
      <c r="G140" s="60">
        <v>0</v>
      </c>
      <c r="H140" s="60">
        <v>0</v>
      </c>
      <c r="I140" s="54">
        <f t="shared" si="2"/>
        <v>0</v>
      </c>
      <c r="J140" s="18"/>
      <c r="K140" s="18"/>
      <c r="L140" s="18"/>
      <c r="M140" s="18"/>
      <c r="N140" s="18"/>
      <c r="O140" s="18"/>
      <c r="P140" s="24"/>
      <c r="Q140" s="18"/>
      <c r="R140" s="18"/>
      <c r="S140" s="18"/>
      <c r="T140" s="18"/>
    </row>
    <row r="141" spans="1:20">
      <c r="A141" s="4">
        <v>137</v>
      </c>
      <c r="B141" s="17"/>
      <c r="C141" s="18"/>
      <c r="D141" s="18"/>
      <c r="E141" s="19"/>
      <c r="F141" s="18"/>
      <c r="G141" s="60">
        <v>0</v>
      </c>
      <c r="H141" s="60">
        <v>0</v>
      </c>
      <c r="I141" s="54">
        <f t="shared" si="2"/>
        <v>0</v>
      </c>
      <c r="J141" s="18"/>
      <c r="K141" s="18"/>
      <c r="L141" s="18"/>
      <c r="M141" s="18"/>
      <c r="N141" s="18"/>
      <c r="O141" s="18"/>
      <c r="P141" s="24"/>
      <c r="Q141" s="18"/>
      <c r="R141" s="18"/>
      <c r="S141" s="18"/>
      <c r="T141" s="18"/>
    </row>
    <row r="142" spans="1:20">
      <c r="A142" s="4">
        <v>138</v>
      </c>
      <c r="B142" s="17"/>
      <c r="C142" s="18"/>
      <c r="D142" s="18"/>
      <c r="E142" s="19"/>
      <c r="F142" s="18"/>
      <c r="G142" s="60">
        <v>0</v>
      </c>
      <c r="H142" s="60">
        <v>0</v>
      </c>
      <c r="I142" s="54">
        <f t="shared" si="2"/>
        <v>0</v>
      </c>
      <c r="J142" s="18"/>
      <c r="K142" s="18"/>
      <c r="L142" s="18"/>
      <c r="M142" s="18"/>
      <c r="N142" s="18"/>
      <c r="O142" s="18"/>
      <c r="P142" s="24"/>
      <c r="Q142" s="18"/>
      <c r="R142" s="18"/>
      <c r="S142" s="18"/>
      <c r="T142" s="18"/>
    </row>
    <row r="143" spans="1:20">
      <c r="A143" s="4">
        <v>139</v>
      </c>
      <c r="B143" s="17"/>
      <c r="C143" s="18"/>
      <c r="D143" s="18"/>
      <c r="E143" s="19"/>
      <c r="F143" s="18"/>
      <c r="G143" s="60">
        <v>0</v>
      </c>
      <c r="H143" s="60">
        <v>0</v>
      </c>
      <c r="I143" s="54">
        <f t="shared" si="2"/>
        <v>0</v>
      </c>
      <c r="J143" s="18"/>
      <c r="K143" s="18"/>
      <c r="L143" s="18"/>
      <c r="M143" s="18"/>
      <c r="N143" s="18"/>
      <c r="O143" s="18"/>
      <c r="P143" s="24"/>
      <c r="Q143" s="18"/>
      <c r="R143" s="18"/>
      <c r="S143" s="18"/>
      <c r="T143" s="18"/>
    </row>
    <row r="144" spans="1:20">
      <c r="A144" s="4">
        <v>140</v>
      </c>
      <c r="B144" s="17"/>
      <c r="C144" s="18"/>
      <c r="D144" s="18"/>
      <c r="E144" s="19"/>
      <c r="F144" s="18"/>
      <c r="G144" s="60">
        <v>0</v>
      </c>
      <c r="H144" s="60">
        <v>0</v>
      </c>
      <c r="I144" s="54">
        <f t="shared" si="2"/>
        <v>0</v>
      </c>
      <c r="J144" s="18"/>
      <c r="K144" s="18"/>
      <c r="L144" s="18"/>
      <c r="M144" s="18"/>
      <c r="N144" s="18"/>
      <c r="O144" s="18"/>
      <c r="P144" s="24"/>
      <c r="Q144" s="18"/>
      <c r="R144" s="18"/>
      <c r="S144" s="18"/>
      <c r="T144" s="18"/>
    </row>
    <row r="145" spans="1:20">
      <c r="A145" s="4">
        <v>141</v>
      </c>
      <c r="B145" s="17"/>
      <c r="C145" s="18"/>
      <c r="D145" s="18"/>
      <c r="E145" s="19"/>
      <c r="F145" s="18"/>
      <c r="G145" s="60">
        <v>0</v>
      </c>
      <c r="H145" s="60">
        <v>0</v>
      </c>
      <c r="I145" s="54">
        <f t="shared" si="2"/>
        <v>0</v>
      </c>
      <c r="J145" s="18"/>
      <c r="K145" s="18"/>
      <c r="L145" s="18"/>
      <c r="M145" s="18"/>
      <c r="N145" s="18"/>
      <c r="O145" s="18"/>
      <c r="P145" s="24"/>
      <c r="Q145" s="18"/>
      <c r="R145" s="18"/>
      <c r="S145" s="18"/>
      <c r="T145" s="18"/>
    </row>
    <row r="146" spans="1:20">
      <c r="A146" s="4">
        <v>142</v>
      </c>
      <c r="B146" s="17"/>
      <c r="C146" s="18"/>
      <c r="D146" s="18"/>
      <c r="E146" s="19"/>
      <c r="F146" s="18"/>
      <c r="G146" s="60">
        <v>0</v>
      </c>
      <c r="H146" s="60">
        <v>0</v>
      </c>
      <c r="I146" s="54">
        <f t="shared" si="2"/>
        <v>0</v>
      </c>
      <c r="J146" s="18"/>
      <c r="K146" s="18"/>
      <c r="L146" s="18"/>
      <c r="M146" s="18"/>
      <c r="N146" s="18"/>
      <c r="O146" s="18"/>
      <c r="P146" s="24"/>
      <c r="Q146" s="18"/>
      <c r="R146" s="18"/>
      <c r="S146" s="18"/>
      <c r="T146" s="18"/>
    </row>
    <row r="147" spans="1:20">
      <c r="A147" s="4">
        <v>143</v>
      </c>
      <c r="B147" s="17"/>
      <c r="C147" s="18"/>
      <c r="D147" s="18"/>
      <c r="E147" s="19"/>
      <c r="F147" s="18"/>
      <c r="G147" s="60">
        <v>0</v>
      </c>
      <c r="H147" s="60">
        <v>0</v>
      </c>
      <c r="I147" s="54">
        <f t="shared" si="2"/>
        <v>0</v>
      </c>
      <c r="J147" s="18"/>
      <c r="K147" s="18"/>
      <c r="L147" s="18"/>
      <c r="M147" s="18"/>
      <c r="N147" s="18"/>
      <c r="O147" s="18"/>
      <c r="P147" s="24"/>
      <c r="Q147" s="18"/>
      <c r="R147" s="18"/>
      <c r="S147" s="18"/>
      <c r="T147" s="18"/>
    </row>
    <row r="148" spans="1:20">
      <c r="A148" s="4">
        <v>144</v>
      </c>
      <c r="B148" s="17"/>
      <c r="C148" s="18"/>
      <c r="D148" s="18"/>
      <c r="E148" s="19"/>
      <c r="F148" s="18"/>
      <c r="G148" s="60">
        <v>0</v>
      </c>
      <c r="H148" s="60">
        <v>0</v>
      </c>
      <c r="I148" s="54">
        <f t="shared" si="2"/>
        <v>0</v>
      </c>
      <c r="J148" s="18"/>
      <c r="K148" s="18"/>
      <c r="L148" s="18"/>
      <c r="M148" s="18"/>
      <c r="N148" s="18"/>
      <c r="O148" s="18"/>
      <c r="P148" s="24"/>
      <c r="Q148" s="18"/>
      <c r="R148" s="18"/>
      <c r="S148" s="18"/>
      <c r="T148" s="18"/>
    </row>
    <row r="149" spans="1:20">
      <c r="A149" s="4">
        <v>145</v>
      </c>
      <c r="B149" s="17"/>
      <c r="C149" s="18"/>
      <c r="D149" s="18"/>
      <c r="E149" s="19"/>
      <c r="F149" s="18"/>
      <c r="G149" s="60">
        <v>0</v>
      </c>
      <c r="H149" s="60">
        <v>0</v>
      </c>
      <c r="I149" s="54">
        <f t="shared" si="2"/>
        <v>0</v>
      </c>
      <c r="J149" s="18"/>
      <c r="K149" s="18"/>
      <c r="L149" s="18"/>
      <c r="M149" s="18"/>
      <c r="N149" s="18"/>
      <c r="O149" s="18"/>
      <c r="P149" s="24"/>
      <c r="Q149" s="18"/>
      <c r="R149" s="18"/>
      <c r="S149" s="18"/>
      <c r="T149" s="18"/>
    </row>
    <row r="150" spans="1:20">
      <c r="A150" s="4">
        <v>146</v>
      </c>
      <c r="B150" s="17"/>
      <c r="C150" s="18"/>
      <c r="D150" s="18"/>
      <c r="E150" s="19"/>
      <c r="F150" s="18"/>
      <c r="G150" s="60">
        <v>0</v>
      </c>
      <c r="H150" s="60">
        <v>0</v>
      </c>
      <c r="I150" s="54">
        <f t="shared" si="2"/>
        <v>0</v>
      </c>
      <c r="J150" s="18"/>
      <c r="K150" s="18"/>
      <c r="L150" s="18"/>
      <c r="M150" s="18"/>
      <c r="N150" s="18"/>
      <c r="O150" s="18"/>
      <c r="P150" s="24"/>
      <c r="Q150" s="18"/>
      <c r="R150" s="18"/>
      <c r="S150" s="18"/>
      <c r="T150" s="18"/>
    </row>
    <row r="151" spans="1:20">
      <c r="A151" s="4">
        <v>147</v>
      </c>
      <c r="B151" s="17"/>
      <c r="C151" s="18"/>
      <c r="D151" s="18"/>
      <c r="E151" s="19"/>
      <c r="F151" s="18"/>
      <c r="G151" s="60">
        <v>0</v>
      </c>
      <c r="H151" s="60">
        <v>0</v>
      </c>
      <c r="I151" s="54">
        <f t="shared" si="2"/>
        <v>0</v>
      </c>
      <c r="J151" s="18"/>
      <c r="K151" s="18"/>
      <c r="L151" s="18"/>
      <c r="M151" s="18"/>
      <c r="N151" s="18"/>
      <c r="O151" s="18"/>
      <c r="P151" s="24"/>
      <c r="Q151" s="18"/>
      <c r="R151" s="18"/>
      <c r="S151" s="18"/>
      <c r="T151" s="18"/>
    </row>
    <row r="152" spans="1:20">
      <c r="A152" s="4">
        <v>148</v>
      </c>
      <c r="B152" s="17"/>
      <c r="C152" s="18"/>
      <c r="D152" s="18"/>
      <c r="E152" s="19"/>
      <c r="F152" s="18"/>
      <c r="G152" s="60">
        <v>0</v>
      </c>
      <c r="H152" s="60">
        <v>0</v>
      </c>
      <c r="I152" s="54">
        <f t="shared" si="2"/>
        <v>0</v>
      </c>
      <c r="J152" s="18"/>
      <c r="K152" s="18"/>
      <c r="L152" s="18"/>
      <c r="M152" s="18"/>
      <c r="N152" s="18"/>
      <c r="O152" s="18"/>
      <c r="P152" s="24"/>
      <c r="Q152" s="18"/>
      <c r="R152" s="18"/>
      <c r="S152" s="18"/>
      <c r="T152" s="18"/>
    </row>
    <row r="153" spans="1:20">
      <c r="A153" s="4">
        <v>149</v>
      </c>
      <c r="B153" s="17"/>
      <c r="C153" s="18"/>
      <c r="D153" s="18"/>
      <c r="E153" s="19"/>
      <c r="F153" s="18"/>
      <c r="G153" s="60">
        <v>0</v>
      </c>
      <c r="H153" s="60">
        <v>0</v>
      </c>
      <c r="I153" s="54">
        <f t="shared" si="2"/>
        <v>0</v>
      </c>
      <c r="J153" s="18"/>
      <c r="K153" s="18"/>
      <c r="L153" s="18"/>
      <c r="M153" s="18"/>
      <c r="N153" s="18"/>
      <c r="O153" s="18"/>
      <c r="P153" s="24"/>
      <c r="Q153" s="18"/>
      <c r="R153" s="18"/>
      <c r="S153" s="18"/>
      <c r="T153" s="18"/>
    </row>
    <row r="154" spans="1:20">
      <c r="A154" s="4">
        <v>150</v>
      </c>
      <c r="B154" s="17"/>
      <c r="C154" s="18"/>
      <c r="D154" s="18"/>
      <c r="E154" s="19"/>
      <c r="F154" s="18"/>
      <c r="G154" s="60">
        <v>0</v>
      </c>
      <c r="H154" s="60">
        <v>0</v>
      </c>
      <c r="I154" s="54">
        <f t="shared" si="2"/>
        <v>0</v>
      </c>
      <c r="J154" s="18"/>
      <c r="K154" s="18"/>
      <c r="L154" s="18"/>
      <c r="M154" s="18"/>
      <c r="N154" s="18"/>
      <c r="O154" s="18"/>
      <c r="P154" s="24"/>
      <c r="Q154" s="18"/>
      <c r="R154" s="18"/>
      <c r="S154" s="18"/>
      <c r="T154" s="18"/>
    </row>
    <row r="155" spans="1:20">
      <c r="A155" s="4">
        <v>151</v>
      </c>
      <c r="B155" s="17"/>
      <c r="C155" s="18"/>
      <c r="D155" s="18"/>
      <c r="E155" s="19"/>
      <c r="F155" s="18"/>
      <c r="G155" s="60">
        <v>0</v>
      </c>
      <c r="H155" s="60">
        <v>0</v>
      </c>
      <c r="I155" s="54">
        <f t="shared" si="2"/>
        <v>0</v>
      </c>
      <c r="J155" s="18"/>
      <c r="K155" s="18"/>
      <c r="L155" s="18"/>
      <c r="M155" s="18"/>
      <c r="N155" s="18"/>
      <c r="O155" s="18"/>
      <c r="P155" s="24"/>
      <c r="Q155" s="18"/>
      <c r="R155" s="18"/>
      <c r="S155" s="18"/>
      <c r="T155" s="18"/>
    </row>
    <row r="156" spans="1:20">
      <c r="A156" s="4">
        <v>152</v>
      </c>
      <c r="B156" s="17"/>
      <c r="C156" s="18"/>
      <c r="D156" s="18"/>
      <c r="E156" s="19"/>
      <c r="F156" s="18"/>
      <c r="G156" s="60">
        <v>0</v>
      </c>
      <c r="H156" s="60">
        <v>0</v>
      </c>
      <c r="I156" s="54">
        <f t="shared" si="2"/>
        <v>0</v>
      </c>
      <c r="J156" s="18"/>
      <c r="K156" s="18"/>
      <c r="L156" s="18"/>
      <c r="M156" s="18"/>
      <c r="N156" s="18"/>
      <c r="O156" s="18"/>
      <c r="P156" s="24"/>
      <c r="Q156" s="18"/>
      <c r="R156" s="18"/>
      <c r="S156" s="18"/>
      <c r="T156" s="18"/>
    </row>
    <row r="157" spans="1:20">
      <c r="A157" s="4">
        <v>153</v>
      </c>
      <c r="B157" s="17"/>
      <c r="C157" s="18"/>
      <c r="D157" s="18"/>
      <c r="E157" s="19"/>
      <c r="F157" s="18"/>
      <c r="G157" s="60">
        <v>0</v>
      </c>
      <c r="H157" s="60">
        <v>0</v>
      </c>
      <c r="I157" s="54">
        <f t="shared" si="2"/>
        <v>0</v>
      </c>
      <c r="J157" s="18"/>
      <c r="K157" s="18"/>
      <c r="L157" s="18"/>
      <c r="M157" s="18"/>
      <c r="N157" s="18"/>
      <c r="O157" s="18"/>
      <c r="P157" s="24"/>
      <c r="Q157" s="18"/>
      <c r="R157" s="18"/>
      <c r="S157" s="18"/>
      <c r="T157" s="18"/>
    </row>
    <row r="158" spans="1:20">
      <c r="A158" s="4">
        <v>154</v>
      </c>
      <c r="B158" s="17"/>
      <c r="C158" s="18"/>
      <c r="D158" s="18"/>
      <c r="E158" s="19"/>
      <c r="F158" s="18"/>
      <c r="G158" s="60">
        <v>0</v>
      </c>
      <c r="H158" s="60">
        <v>0</v>
      </c>
      <c r="I158" s="54">
        <f t="shared" si="2"/>
        <v>0</v>
      </c>
      <c r="J158" s="18"/>
      <c r="K158" s="18"/>
      <c r="L158" s="18"/>
      <c r="M158" s="18"/>
      <c r="N158" s="18"/>
      <c r="O158" s="18"/>
      <c r="P158" s="24"/>
      <c r="Q158" s="18"/>
      <c r="R158" s="18"/>
      <c r="S158" s="18"/>
      <c r="T158" s="18"/>
    </row>
    <row r="159" spans="1:20">
      <c r="A159" s="4">
        <v>155</v>
      </c>
      <c r="B159" s="17"/>
      <c r="C159" s="18"/>
      <c r="D159" s="18"/>
      <c r="E159" s="19"/>
      <c r="F159" s="18"/>
      <c r="G159" s="60">
        <v>0</v>
      </c>
      <c r="H159" s="60">
        <v>0</v>
      </c>
      <c r="I159" s="54">
        <f t="shared" si="2"/>
        <v>0</v>
      </c>
      <c r="J159" s="18"/>
      <c r="K159" s="18"/>
      <c r="L159" s="18"/>
      <c r="M159" s="18"/>
      <c r="N159" s="18"/>
      <c r="O159" s="18"/>
      <c r="P159" s="24"/>
      <c r="Q159" s="18"/>
      <c r="R159" s="18"/>
      <c r="S159" s="18"/>
      <c r="T159" s="18"/>
    </row>
    <row r="160" spans="1:20">
      <c r="A160" s="4">
        <v>156</v>
      </c>
      <c r="B160" s="17"/>
      <c r="C160" s="18"/>
      <c r="D160" s="18"/>
      <c r="E160" s="19"/>
      <c r="F160" s="18"/>
      <c r="G160" s="60">
        <v>0</v>
      </c>
      <c r="H160" s="60">
        <v>0</v>
      </c>
      <c r="I160" s="54">
        <f t="shared" si="2"/>
        <v>0</v>
      </c>
      <c r="J160" s="18"/>
      <c r="K160" s="18"/>
      <c r="L160" s="18"/>
      <c r="M160" s="18"/>
      <c r="N160" s="18"/>
      <c r="O160" s="18"/>
      <c r="P160" s="24"/>
      <c r="Q160" s="18"/>
      <c r="R160" s="18"/>
      <c r="S160" s="18"/>
      <c r="T160" s="18"/>
    </row>
    <row r="161" spans="1:20">
      <c r="A161" s="4">
        <v>157</v>
      </c>
      <c r="B161" s="17"/>
      <c r="C161" s="18"/>
      <c r="D161" s="18"/>
      <c r="E161" s="19"/>
      <c r="F161" s="18"/>
      <c r="G161" s="60">
        <v>0</v>
      </c>
      <c r="H161" s="60">
        <v>0</v>
      </c>
      <c r="I161" s="54">
        <f t="shared" si="2"/>
        <v>0</v>
      </c>
      <c r="J161" s="18"/>
      <c r="K161" s="18"/>
      <c r="L161" s="18"/>
      <c r="M161" s="18"/>
      <c r="N161" s="18"/>
      <c r="O161" s="18"/>
      <c r="P161" s="24"/>
      <c r="Q161" s="18"/>
      <c r="R161" s="18"/>
      <c r="S161" s="18"/>
      <c r="T161" s="18"/>
    </row>
    <row r="162" spans="1:20">
      <c r="A162" s="4">
        <v>158</v>
      </c>
      <c r="B162" s="17"/>
      <c r="C162" s="18"/>
      <c r="D162" s="18"/>
      <c r="E162" s="19"/>
      <c r="F162" s="18"/>
      <c r="G162" s="60">
        <v>0</v>
      </c>
      <c r="H162" s="60">
        <v>0</v>
      </c>
      <c r="I162" s="54">
        <f t="shared" si="2"/>
        <v>0</v>
      </c>
      <c r="J162" s="18"/>
      <c r="K162" s="18"/>
      <c r="L162" s="18"/>
      <c r="M162" s="18"/>
      <c r="N162" s="18"/>
      <c r="O162" s="18"/>
      <c r="P162" s="24"/>
      <c r="Q162" s="18"/>
      <c r="R162" s="18"/>
      <c r="S162" s="18"/>
      <c r="T162" s="18"/>
    </row>
    <row r="163" spans="1:20">
      <c r="A163" s="4">
        <v>159</v>
      </c>
      <c r="B163" s="17"/>
      <c r="C163" s="18"/>
      <c r="D163" s="18"/>
      <c r="E163" s="19"/>
      <c r="F163" s="18"/>
      <c r="G163" s="60">
        <v>0</v>
      </c>
      <c r="H163" s="60">
        <v>0</v>
      </c>
      <c r="I163" s="54">
        <f t="shared" si="2"/>
        <v>0</v>
      </c>
      <c r="J163" s="18"/>
      <c r="K163" s="18"/>
      <c r="L163" s="18"/>
      <c r="M163" s="18"/>
      <c r="N163" s="18"/>
      <c r="O163" s="18"/>
      <c r="P163" s="24"/>
      <c r="Q163" s="18"/>
      <c r="R163" s="18"/>
      <c r="S163" s="18"/>
      <c r="T163" s="18"/>
    </row>
    <row r="164" spans="1:20">
      <c r="A164" s="4">
        <v>160</v>
      </c>
      <c r="B164" s="17"/>
      <c r="C164" s="18"/>
      <c r="D164" s="18"/>
      <c r="E164" s="19"/>
      <c r="F164" s="18"/>
      <c r="G164" s="60">
        <v>0</v>
      </c>
      <c r="H164" s="60">
        <v>0</v>
      </c>
      <c r="I164" s="54">
        <f t="shared" si="2"/>
        <v>0</v>
      </c>
      <c r="J164" s="18"/>
      <c r="K164" s="18"/>
      <c r="L164" s="18"/>
      <c r="M164" s="18"/>
      <c r="N164" s="18"/>
      <c r="O164" s="18"/>
      <c r="P164" s="24"/>
      <c r="Q164" s="18"/>
      <c r="R164" s="18"/>
      <c r="S164" s="18"/>
      <c r="T164" s="18"/>
    </row>
    <row r="165" spans="1:20">
      <c r="A165" s="21" t="s">
        <v>11</v>
      </c>
      <c r="B165" s="38"/>
      <c r="C165" s="21">
        <f>COUNTIFS(C5:C164,"*")</f>
        <v>67</v>
      </c>
      <c r="D165" s="21"/>
      <c r="E165" s="13"/>
      <c r="F165" s="21"/>
      <c r="G165" s="55">
        <f>SUM(G5:G164)</f>
        <v>2880</v>
      </c>
      <c r="H165" s="55">
        <f>SUM(H5:H164)</f>
        <v>2855</v>
      </c>
      <c r="I165" s="55">
        <f>SUM(I5:I164)</f>
        <v>5735</v>
      </c>
      <c r="J165" s="21"/>
      <c r="K165" s="21"/>
      <c r="L165" s="21"/>
      <c r="M165" s="21"/>
      <c r="N165" s="21"/>
      <c r="O165" s="21"/>
      <c r="P165" s="14"/>
      <c r="Q165" s="21"/>
      <c r="R165" s="21"/>
      <c r="S165" s="21"/>
      <c r="T165" s="12"/>
    </row>
    <row r="166" spans="1:20">
      <c r="A166" s="43" t="s">
        <v>62</v>
      </c>
      <c r="B166" s="10">
        <f>COUNTIF(B$5:B$164,"Team 1")</f>
        <v>26</v>
      </c>
      <c r="C166" s="43" t="s">
        <v>25</v>
      </c>
      <c r="D166" s="10">
        <f>COUNTIF(D5:D164,"Anganwadi")</f>
        <v>38</v>
      </c>
    </row>
    <row r="167" spans="1:20">
      <c r="A167" s="43" t="s">
        <v>63</v>
      </c>
      <c r="B167" s="10">
        <f>COUNTIF(B$6:B$164,"Team 2")</f>
        <v>40</v>
      </c>
      <c r="C167" s="43" t="s">
        <v>23</v>
      </c>
      <c r="D167" s="10">
        <f>COUNTIF(D5:D164,"School")</f>
        <v>29</v>
      </c>
    </row>
  </sheetData>
  <sheetProtection password="8527" sheet="1" objects="1" scenarios="1"/>
  <mergeCells count="20">
    <mergeCell ref="E3:E4"/>
    <mergeCell ref="F3:F4"/>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L73" sqref="L73:M73"/>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50" t="s">
        <v>70</v>
      </c>
      <c r="B1" s="150"/>
      <c r="C1" s="150"/>
      <c r="D1" s="51"/>
      <c r="E1" s="51"/>
      <c r="F1" s="51"/>
      <c r="G1" s="51"/>
      <c r="H1" s="51"/>
      <c r="I1" s="51"/>
      <c r="J1" s="51"/>
      <c r="K1" s="51"/>
      <c r="L1" s="51"/>
      <c r="M1" s="152"/>
      <c r="N1" s="152"/>
      <c r="O1" s="152"/>
      <c r="P1" s="152"/>
      <c r="Q1" s="152"/>
      <c r="R1" s="152"/>
      <c r="S1" s="152"/>
      <c r="T1" s="152"/>
    </row>
    <row r="2" spans="1:20">
      <c r="A2" s="144" t="s">
        <v>59</v>
      </c>
      <c r="B2" s="145"/>
      <c r="C2" s="145"/>
      <c r="D2" s="25">
        <v>43709</v>
      </c>
      <c r="E2" s="22"/>
      <c r="F2" s="22"/>
      <c r="G2" s="22"/>
      <c r="H2" s="22"/>
      <c r="I2" s="22"/>
      <c r="J2" s="22"/>
      <c r="K2" s="22"/>
      <c r="L2" s="22"/>
      <c r="M2" s="22"/>
      <c r="N2" s="22"/>
      <c r="O2" s="22"/>
      <c r="P2" s="22"/>
      <c r="Q2" s="22"/>
      <c r="R2" s="22"/>
      <c r="S2" s="22"/>
    </row>
    <row r="3" spans="1:20" ht="24" customHeight="1">
      <c r="A3" s="146" t="s">
        <v>14</v>
      </c>
      <c r="B3" s="142" t="s">
        <v>61</v>
      </c>
      <c r="C3" s="147" t="s">
        <v>7</v>
      </c>
      <c r="D3" s="147" t="s">
        <v>55</v>
      </c>
      <c r="E3" s="147" t="s">
        <v>16</v>
      </c>
      <c r="F3" s="148" t="s">
        <v>17</v>
      </c>
      <c r="G3" s="147" t="s">
        <v>8</v>
      </c>
      <c r="H3" s="147"/>
      <c r="I3" s="147"/>
      <c r="J3" s="147" t="s">
        <v>31</v>
      </c>
      <c r="K3" s="142" t="s">
        <v>33</v>
      </c>
      <c r="L3" s="142" t="s">
        <v>50</v>
      </c>
      <c r="M3" s="142" t="s">
        <v>51</v>
      </c>
      <c r="N3" s="142" t="s">
        <v>34</v>
      </c>
      <c r="O3" s="142" t="s">
        <v>35</v>
      </c>
      <c r="P3" s="146" t="s">
        <v>54</v>
      </c>
      <c r="Q3" s="147" t="s">
        <v>52</v>
      </c>
      <c r="R3" s="147" t="s">
        <v>32</v>
      </c>
      <c r="S3" s="147" t="s">
        <v>53</v>
      </c>
      <c r="T3" s="147" t="s">
        <v>13</v>
      </c>
    </row>
    <row r="4" spans="1:20" ht="25.5" customHeight="1">
      <c r="A4" s="146"/>
      <c r="B4" s="149"/>
      <c r="C4" s="147"/>
      <c r="D4" s="147"/>
      <c r="E4" s="147"/>
      <c r="F4" s="148"/>
      <c r="G4" s="23" t="s">
        <v>9</v>
      </c>
      <c r="H4" s="23" t="s">
        <v>10</v>
      </c>
      <c r="I4" s="23" t="s">
        <v>11</v>
      </c>
      <c r="J4" s="147"/>
      <c r="K4" s="143"/>
      <c r="L4" s="143"/>
      <c r="M4" s="143"/>
      <c r="N4" s="143"/>
      <c r="O4" s="143"/>
      <c r="P4" s="146"/>
      <c r="Q4" s="146"/>
      <c r="R4" s="147"/>
      <c r="S4" s="147"/>
      <c r="T4" s="147"/>
    </row>
    <row r="5" spans="1:20">
      <c r="A5" s="4">
        <v>1</v>
      </c>
      <c r="B5" s="60" t="s">
        <v>63</v>
      </c>
      <c r="C5" s="60" t="s">
        <v>88</v>
      </c>
      <c r="D5" s="60" t="s">
        <v>23</v>
      </c>
      <c r="E5" s="61">
        <v>18100905307</v>
      </c>
      <c r="F5" s="61"/>
      <c r="G5" s="60">
        <v>42</v>
      </c>
      <c r="H5" s="60">
        <v>83</v>
      </c>
      <c r="I5" s="56">
        <f>SUM(G5:H5)</f>
        <v>125</v>
      </c>
      <c r="J5" s="62">
        <v>9957011034</v>
      </c>
      <c r="K5" s="18" t="s">
        <v>869</v>
      </c>
      <c r="L5" s="18" t="s">
        <v>274</v>
      </c>
      <c r="M5" s="18">
        <v>9401451404</v>
      </c>
      <c r="N5" s="74" t="s">
        <v>751</v>
      </c>
      <c r="O5" s="75" t="s">
        <v>752</v>
      </c>
      <c r="P5" s="63" t="s">
        <v>90</v>
      </c>
      <c r="Q5" s="18" t="s">
        <v>205</v>
      </c>
      <c r="R5" s="18"/>
      <c r="S5" s="18" t="s">
        <v>91</v>
      </c>
      <c r="T5" s="18"/>
    </row>
    <row r="6" spans="1:20">
      <c r="A6" s="4">
        <v>2</v>
      </c>
      <c r="B6" s="60" t="s">
        <v>63</v>
      </c>
      <c r="C6" s="60" t="s">
        <v>92</v>
      </c>
      <c r="D6" s="60" t="s">
        <v>25</v>
      </c>
      <c r="E6" s="61">
        <v>130530</v>
      </c>
      <c r="F6" s="61"/>
      <c r="G6" s="60">
        <v>49</v>
      </c>
      <c r="H6" s="60">
        <v>41</v>
      </c>
      <c r="I6" s="56">
        <f t="shared" ref="I6:I69" si="0">SUM(G6:H6)</f>
        <v>90</v>
      </c>
      <c r="J6" s="62">
        <v>8402951437</v>
      </c>
      <c r="K6" s="18" t="s">
        <v>869</v>
      </c>
      <c r="L6" s="18" t="s">
        <v>274</v>
      </c>
      <c r="M6" s="18">
        <v>9401451404</v>
      </c>
      <c r="N6" s="74" t="s">
        <v>753</v>
      </c>
      <c r="O6" s="77" t="s">
        <v>754</v>
      </c>
      <c r="P6" s="63" t="s">
        <v>93</v>
      </c>
      <c r="Q6" s="18" t="s">
        <v>211</v>
      </c>
      <c r="R6" s="18"/>
      <c r="S6" s="18" t="s">
        <v>91</v>
      </c>
      <c r="T6" s="18"/>
    </row>
    <row r="7" spans="1:20">
      <c r="A7" s="4">
        <v>3</v>
      </c>
      <c r="B7" s="60" t="s">
        <v>63</v>
      </c>
      <c r="C7" s="60" t="s">
        <v>94</v>
      </c>
      <c r="D7" s="60" t="s">
        <v>25</v>
      </c>
      <c r="E7" s="61">
        <v>130505</v>
      </c>
      <c r="F7" s="61"/>
      <c r="G7" s="60">
        <v>33</v>
      </c>
      <c r="H7" s="60">
        <v>41</v>
      </c>
      <c r="I7" s="56">
        <f t="shared" si="0"/>
        <v>74</v>
      </c>
      <c r="J7" s="62">
        <v>9508740793</v>
      </c>
      <c r="K7" s="18" t="s">
        <v>869</v>
      </c>
      <c r="L7" s="18" t="s">
        <v>274</v>
      </c>
      <c r="M7" s="18">
        <v>9401451404</v>
      </c>
      <c r="N7" s="72" t="s">
        <v>710</v>
      </c>
      <c r="O7" s="73" t="s">
        <v>711</v>
      </c>
      <c r="P7" s="63" t="s">
        <v>93</v>
      </c>
      <c r="Q7" s="18" t="s">
        <v>211</v>
      </c>
      <c r="R7" s="18"/>
      <c r="S7" s="18" t="s">
        <v>91</v>
      </c>
      <c r="T7" s="18"/>
    </row>
    <row r="8" spans="1:20">
      <c r="A8" s="4">
        <v>4</v>
      </c>
      <c r="B8" s="60" t="s">
        <v>63</v>
      </c>
      <c r="C8" s="60" t="s">
        <v>96</v>
      </c>
      <c r="D8" s="60" t="s">
        <v>25</v>
      </c>
      <c r="E8" s="61">
        <v>130531</v>
      </c>
      <c r="F8" s="61"/>
      <c r="G8" s="60">
        <v>39</v>
      </c>
      <c r="H8" s="60">
        <v>51</v>
      </c>
      <c r="I8" s="56">
        <f t="shared" si="0"/>
        <v>90</v>
      </c>
      <c r="J8" s="62">
        <v>8486133369</v>
      </c>
      <c r="K8" s="18" t="s">
        <v>869</v>
      </c>
      <c r="L8" s="18" t="s">
        <v>274</v>
      </c>
      <c r="M8" s="18">
        <v>9401451404</v>
      </c>
      <c r="N8" s="74" t="s">
        <v>712</v>
      </c>
      <c r="O8" s="75" t="s">
        <v>713</v>
      </c>
      <c r="P8" s="63" t="s">
        <v>95</v>
      </c>
      <c r="Q8" s="18" t="s">
        <v>214</v>
      </c>
      <c r="R8" s="18"/>
      <c r="S8" s="18" t="s">
        <v>91</v>
      </c>
      <c r="T8" s="18"/>
    </row>
    <row r="9" spans="1:20">
      <c r="A9" s="4">
        <v>5</v>
      </c>
      <c r="B9" s="60" t="s">
        <v>63</v>
      </c>
      <c r="C9" s="60" t="s">
        <v>98</v>
      </c>
      <c r="D9" s="60" t="s">
        <v>23</v>
      </c>
      <c r="E9" s="61">
        <v>18100903604</v>
      </c>
      <c r="F9" s="61"/>
      <c r="G9" s="60">
        <v>33</v>
      </c>
      <c r="H9" s="60">
        <v>33</v>
      </c>
      <c r="I9" s="56">
        <f t="shared" si="0"/>
        <v>66</v>
      </c>
      <c r="J9" s="62" t="s">
        <v>99</v>
      </c>
      <c r="K9" s="18" t="s">
        <v>100</v>
      </c>
      <c r="L9" s="18" t="s">
        <v>873</v>
      </c>
      <c r="M9" s="18">
        <v>9954605969</v>
      </c>
      <c r="N9" s="74" t="s">
        <v>714</v>
      </c>
      <c r="O9" s="75" t="s">
        <v>715</v>
      </c>
      <c r="P9" s="63" t="s">
        <v>97</v>
      </c>
      <c r="Q9" s="18" t="s">
        <v>216</v>
      </c>
      <c r="R9" s="18"/>
      <c r="S9" s="18" t="s">
        <v>91</v>
      </c>
      <c r="T9" s="18"/>
    </row>
    <row r="10" spans="1:20">
      <c r="A10" s="4">
        <v>6</v>
      </c>
      <c r="B10" s="60" t="s">
        <v>63</v>
      </c>
      <c r="C10" s="60" t="s">
        <v>102</v>
      </c>
      <c r="D10" s="60" t="s">
        <v>23</v>
      </c>
      <c r="E10" s="61">
        <v>18100903606</v>
      </c>
      <c r="F10" s="61"/>
      <c r="G10" s="60">
        <v>26</v>
      </c>
      <c r="H10" s="60">
        <v>26</v>
      </c>
      <c r="I10" s="56">
        <f t="shared" si="0"/>
        <v>52</v>
      </c>
      <c r="J10" s="62">
        <v>9954925173</v>
      </c>
      <c r="K10" s="18" t="s">
        <v>104</v>
      </c>
      <c r="L10" s="18" t="s">
        <v>873</v>
      </c>
      <c r="M10" s="18">
        <v>9954605969</v>
      </c>
      <c r="N10" s="74" t="s">
        <v>716</v>
      </c>
      <c r="O10" s="75" t="s">
        <v>717</v>
      </c>
      <c r="P10" s="63" t="s">
        <v>97</v>
      </c>
      <c r="Q10" s="18" t="s">
        <v>216</v>
      </c>
      <c r="R10" s="18"/>
      <c r="S10" s="18" t="s">
        <v>91</v>
      </c>
      <c r="T10" s="18"/>
    </row>
    <row r="11" spans="1:20">
      <c r="A11" s="4">
        <v>7</v>
      </c>
      <c r="B11" s="60" t="s">
        <v>63</v>
      </c>
      <c r="C11" s="60" t="s">
        <v>106</v>
      </c>
      <c r="D11" s="60" t="s">
        <v>25</v>
      </c>
      <c r="E11" s="61">
        <v>130713</v>
      </c>
      <c r="F11" s="61"/>
      <c r="G11" s="60">
        <v>39</v>
      </c>
      <c r="H11" s="60">
        <v>39</v>
      </c>
      <c r="I11" s="56">
        <f t="shared" si="0"/>
        <v>78</v>
      </c>
      <c r="J11" s="62">
        <v>9957953169</v>
      </c>
      <c r="K11" s="18" t="s">
        <v>104</v>
      </c>
      <c r="L11" s="18" t="s">
        <v>873</v>
      </c>
      <c r="M11" s="18">
        <v>9954605969</v>
      </c>
      <c r="N11" s="74" t="s">
        <v>718</v>
      </c>
      <c r="O11" s="75" t="s">
        <v>719</v>
      </c>
      <c r="P11" s="63" t="s">
        <v>101</v>
      </c>
      <c r="Q11" s="18" t="s">
        <v>219</v>
      </c>
      <c r="R11" s="18"/>
      <c r="S11" s="18" t="s">
        <v>91</v>
      </c>
      <c r="T11" s="18"/>
    </row>
    <row r="12" spans="1:20">
      <c r="A12" s="4">
        <v>8</v>
      </c>
      <c r="B12" s="60" t="s">
        <v>63</v>
      </c>
      <c r="C12" s="60" t="s">
        <v>107</v>
      </c>
      <c r="D12" s="60" t="s">
        <v>25</v>
      </c>
      <c r="E12" s="61">
        <v>130214</v>
      </c>
      <c r="F12" s="61"/>
      <c r="G12" s="60">
        <v>49</v>
      </c>
      <c r="H12" s="60">
        <v>49</v>
      </c>
      <c r="I12" s="56">
        <f t="shared" si="0"/>
        <v>98</v>
      </c>
      <c r="J12" s="62">
        <v>8011251765</v>
      </c>
      <c r="K12" s="18" t="s">
        <v>108</v>
      </c>
      <c r="L12" s="18" t="s">
        <v>271</v>
      </c>
      <c r="M12" s="18">
        <v>9401451395</v>
      </c>
      <c r="N12" s="74" t="s">
        <v>718</v>
      </c>
      <c r="O12" s="75" t="s">
        <v>720</v>
      </c>
      <c r="P12" s="63" t="s">
        <v>101</v>
      </c>
      <c r="Q12" s="18" t="s">
        <v>219</v>
      </c>
      <c r="R12" s="18"/>
      <c r="S12" s="18" t="s">
        <v>91</v>
      </c>
      <c r="T12" s="18"/>
    </row>
    <row r="13" spans="1:20">
      <c r="A13" s="4">
        <v>9</v>
      </c>
      <c r="B13" s="60" t="s">
        <v>63</v>
      </c>
      <c r="C13" s="60" t="s">
        <v>110</v>
      </c>
      <c r="D13" s="60" t="s">
        <v>25</v>
      </c>
      <c r="E13" s="61">
        <v>130216</v>
      </c>
      <c r="F13" s="61"/>
      <c r="G13" s="60">
        <v>33</v>
      </c>
      <c r="H13" s="60">
        <v>33</v>
      </c>
      <c r="I13" s="56">
        <f t="shared" si="0"/>
        <v>66</v>
      </c>
      <c r="J13" s="62">
        <v>9613177805</v>
      </c>
      <c r="K13" s="18" t="s">
        <v>111</v>
      </c>
      <c r="L13" s="18" t="s">
        <v>274</v>
      </c>
      <c r="M13" s="18">
        <v>9401451404</v>
      </c>
      <c r="N13" s="74" t="s">
        <v>721</v>
      </c>
      <c r="O13" s="75" t="s">
        <v>722</v>
      </c>
      <c r="P13" s="63" t="s">
        <v>105</v>
      </c>
      <c r="Q13" s="18" t="s">
        <v>237</v>
      </c>
      <c r="R13" s="18"/>
      <c r="S13" s="18" t="s">
        <v>91</v>
      </c>
      <c r="T13" s="18"/>
    </row>
    <row r="14" spans="1:20" ht="27">
      <c r="A14" s="4">
        <v>10</v>
      </c>
      <c r="B14" s="60" t="s">
        <v>63</v>
      </c>
      <c r="C14" s="60" t="s">
        <v>113</v>
      </c>
      <c r="D14" s="60" t="s">
        <v>25</v>
      </c>
      <c r="E14" s="61">
        <v>130220</v>
      </c>
      <c r="F14" s="61"/>
      <c r="G14" s="60">
        <v>26</v>
      </c>
      <c r="H14" s="60">
        <v>26</v>
      </c>
      <c r="I14" s="56">
        <f t="shared" si="0"/>
        <v>52</v>
      </c>
      <c r="J14" s="62">
        <v>9859153355</v>
      </c>
      <c r="K14" s="18" t="s">
        <v>108</v>
      </c>
      <c r="L14" s="18" t="s">
        <v>271</v>
      </c>
      <c r="M14" s="18">
        <v>9401451395</v>
      </c>
      <c r="N14" s="72" t="s">
        <v>723</v>
      </c>
      <c r="O14" s="76" t="s">
        <v>724</v>
      </c>
      <c r="P14" s="63" t="s">
        <v>105</v>
      </c>
      <c r="Q14" s="18" t="s">
        <v>237</v>
      </c>
      <c r="R14" s="18"/>
      <c r="S14" s="18" t="s">
        <v>91</v>
      </c>
      <c r="T14" s="18"/>
    </row>
    <row r="15" spans="1:20" ht="27">
      <c r="A15" s="4">
        <v>11</v>
      </c>
      <c r="B15" s="60" t="s">
        <v>63</v>
      </c>
      <c r="C15" s="60" t="s">
        <v>115</v>
      </c>
      <c r="D15" s="60" t="s">
        <v>25</v>
      </c>
      <c r="E15" s="61">
        <v>130221</v>
      </c>
      <c r="F15" s="61"/>
      <c r="G15" s="60">
        <v>39</v>
      </c>
      <c r="H15" s="60">
        <v>39</v>
      </c>
      <c r="I15" s="56">
        <f t="shared" si="0"/>
        <v>78</v>
      </c>
      <c r="J15" s="62">
        <v>7678467871</v>
      </c>
      <c r="K15" s="18" t="s">
        <v>108</v>
      </c>
      <c r="L15" s="18" t="s">
        <v>271</v>
      </c>
      <c r="M15" s="18">
        <v>9401451395</v>
      </c>
      <c r="N15" s="72" t="s">
        <v>725</v>
      </c>
      <c r="O15" s="77" t="s">
        <v>726</v>
      </c>
      <c r="P15" s="63" t="s">
        <v>109</v>
      </c>
      <c r="Q15" s="18" t="s">
        <v>205</v>
      </c>
      <c r="R15" s="18"/>
      <c r="S15" s="18" t="s">
        <v>91</v>
      </c>
      <c r="T15" s="18"/>
    </row>
    <row r="16" spans="1:20" ht="27">
      <c r="A16" s="4">
        <v>12</v>
      </c>
      <c r="B16" s="60" t="s">
        <v>63</v>
      </c>
      <c r="C16" s="60" t="s">
        <v>117</v>
      </c>
      <c r="D16" s="60" t="s">
        <v>25</v>
      </c>
      <c r="E16" s="61">
        <v>130222</v>
      </c>
      <c r="F16" s="61"/>
      <c r="G16" s="60">
        <v>41</v>
      </c>
      <c r="H16" s="60">
        <v>41</v>
      </c>
      <c r="I16" s="56">
        <f t="shared" si="0"/>
        <v>82</v>
      </c>
      <c r="J16" s="62">
        <v>8752836392</v>
      </c>
      <c r="K16" s="18" t="s">
        <v>111</v>
      </c>
      <c r="L16" s="18" t="s">
        <v>870</v>
      </c>
      <c r="M16" s="18">
        <v>9401451404</v>
      </c>
      <c r="N16" s="72" t="s">
        <v>727</v>
      </c>
      <c r="O16" s="77" t="s">
        <v>728</v>
      </c>
      <c r="P16" s="63" t="s">
        <v>109</v>
      </c>
      <c r="Q16" s="18" t="s">
        <v>205</v>
      </c>
      <c r="R16" s="18"/>
      <c r="S16" s="18" t="s">
        <v>91</v>
      </c>
      <c r="T16" s="18"/>
    </row>
    <row r="17" spans="1:20" ht="27">
      <c r="A17" s="4">
        <v>13</v>
      </c>
      <c r="B17" s="60" t="s">
        <v>63</v>
      </c>
      <c r="C17" s="60" t="s">
        <v>118</v>
      </c>
      <c r="D17" s="60" t="s">
        <v>25</v>
      </c>
      <c r="E17" s="61">
        <v>130223</v>
      </c>
      <c r="F17" s="61"/>
      <c r="G17" s="60">
        <v>41</v>
      </c>
      <c r="H17" s="60">
        <v>33</v>
      </c>
      <c r="I17" s="56">
        <f t="shared" si="0"/>
        <v>74</v>
      </c>
      <c r="J17" s="62">
        <v>9435159691</v>
      </c>
      <c r="K17" s="18" t="s">
        <v>111</v>
      </c>
      <c r="L17" s="18" t="s">
        <v>870</v>
      </c>
      <c r="M17" s="18">
        <v>9401451405</v>
      </c>
      <c r="N17" s="72" t="s">
        <v>729</v>
      </c>
      <c r="O17" s="78" t="s">
        <v>730</v>
      </c>
      <c r="P17" s="63" t="s">
        <v>112</v>
      </c>
      <c r="Q17" s="18" t="s">
        <v>214</v>
      </c>
      <c r="R17" s="18"/>
      <c r="S17" s="18" t="s">
        <v>91</v>
      </c>
      <c r="T17" s="18"/>
    </row>
    <row r="18" spans="1:20" ht="27">
      <c r="A18" s="4">
        <v>14</v>
      </c>
      <c r="B18" s="60" t="s">
        <v>63</v>
      </c>
      <c r="C18" s="60" t="s">
        <v>120</v>
      </c>
      <c r="D18" s="60" t="s">
        <v>25</v>
      </c>
      <c r="E18" s="61">
        <v>130225</v>
      </c>
      <c r="F18" s="61"/>
      <c r="G18" s="60">
        <v>45</v>
      </c>
      <c r="H18" s="60">
        <v>26</v>
      </c>
      <c r="I18" s="56">
        <f t="shared" si="0"/>
        <v>71</v>
      </c>
      <c r="J18" s="62">
        <v>8011892972</v>
      </c>
      <c r="K18" s="18" t="s">
        <v>111</v>
      </c>
      <c r="L18" s="18" t="s">
        <v>870</v>
      </c>
      <c r="M18" s="18">
        <v>9401451406</v>
      </c>
      <c r="N18" s="72" t="s">
        <v>731</v>
      </c>
      <c r="O18" s="77" t="s">
        <v>732</v>
      </c>
      <c r="P18" s="63" t="s">
        <v>112</v>
      </c>
      <c r="Q18" s="18" t="s">
        <v>214</v>
      </c>
      <c r="R18" s="18"/>
      <c r="S18" s="18" t="s">
        <v>91</v>
      </c>
      <c r="T18" s="18"/>
    </row>
    <row r="19" spans="1:20">
      <c r="A19" s="4">
        <v>15</v>
      </c>
      <c r="B19" s="60" t="s">
        <v>63</v>
      </c>
      <c r="C19" s="60" t="s">
        <v>122</v>
      </c>
      <c r="D19" s="60" t="s">
        <v>25</v>
      </c>
      <c r="E19" s="61">
        <v>130228</v>
      </c>
      <c r="F19" s="61"/>
      <c r="G19" s="60">
        <v>51</v>
      </c>
      <c r="H19" s="60">
        <v>39</v>
      </c>
      <c r="I19" s="56">
        <f t="shared" si="0"/>
        <v>90</v>
      </c>
      <c r="J19" s="62" t="s">
        <v>123</v>
      </c>
      <c r="K19" s="18" t="s">
        <v>108</v>
      </c>
      <c r="L19" s="18" t="s">
        <v>269</v>
      </c>
      <c r="M19" s="18">
        <v>9401451407</v>
      </c>
      <c r="N19" s="74" t="s">
        <v>733</v>
      </c>
      <c r="O19" s="75" t="s">
        <v>734</v>
      </c>
      <c r="P19" s="63" t="s">
        <v>114</v>
      </c>
      <c r="Q19" s="18" t="s">
        <v>216</v>
      </c>
      <c r="R19" s="18"/>
      <c r="S19" s="18" t="s">
        <v>91</v>
      </c>
      <c r="T19" s="18"/>
    </row>
    <row r="20" spans="1:20">
      <c r="A20" s="4">
        <v>16</v>
      </c>
      <c r="B20" s="60" t="s">
        <v>63</v>
      </c>
      <c r="C20" s="60" t="s">
        <v>125</v>
      </c>
      <c r="D20" s="60" t="s">
        <v>25</v>
      </c>
      <c r="E20" s="61">
        <v>130231</v>
      </c>
      <c r="F20" s="61"/>
      <c r="G20" s="60">
        <v>49</v>
      </c>
      <c r="H20" s="60">
        <v>41</v>
      </c>
      <c r="I20" s="56">
        <f t="shared" si="0"/>
        <v>90</v>
      </c>
      <c r="J20" s="62">
        <v>7664801877</v>
      </c>
      <c r="K20" s="18" t="s">
        <v>111</v>
      </c>
      <c r="L20" s="18" t="s">
        <v>870</v>
      </c>
      <c r="M20" s="18">
        <v>9401451408</v>
      </c>
      <c r="N20" s="74" t="s">
        <v>735</v>
      </c>
      <c r="O20" s="75" t="s">
        <v>736</v>
      </c>
      <c r="P20" s="63" t="s">
        <v>114</v>
      </c>
      <c r="Q20" s="18" t="s">
        <v>216</v>
      </c>
      <c r="R20" s="18"/>
      <c r="S20" s="18" t="s">
        <v>91</v>
      </c>
      <c r="T20" s="18"/>
    </row>
    <row r="21" spans="1:20">
      <c r="A21" s="4">
        <v>17</v>
      </c>
      <c r="B21" s="60" t="s">
        <v>63</v>
      </c>
      <c r="C21" s="60" t="s">
        <v>127</v>
      </c>
      <c r="D21" s="60" t="s">
        <v>25</v>
      </c>
      <c r="E21" s="61">
        <v>130232</v>
      </c>
      <c r="F21" s="61"/>
      <c r="G21" s="60">
        <v>33</v>
      </c>
      <c r="H21" s="60">
        <v>41</v>
      </c>
      <c r="I21" s="56">
        <f t="shared" si="0"/>
        <v>74</v>
      </c>
      <c r="J21" s="62">
        <v>9678467928</v>
      </c>
      <c r="K21" s="18" t="s">
        <v>111</v>
      </c>
      <c r="L21" s="18" t="s">
        <v>870</v>
      </c>
      <c r="M21" s="18">
        <v>9401451409</v>
      </c>
      <c r="N21" s="74" t="s">
        <v>737</v>
      </c>
      <c r="O21" s="75" t="s">
        <v>738</v>
      </c>
      <c r="P21" s="63" t="s">
        <v>116</v>
      </c>
      <c r="Q21" s="18" t="s">
        <v>219</v>
      </c>
      <c r="R21" s="18"/>
      <c r="S21" s="18" t="s">
        <v>91</v>
      </c>
      <c r="T21" s="18"/>
    </row>
    <row r="22" spans="1:20">
      <c r="A22" s="4">
        <v>18</v>
      </c>
      <c r="B22" s="60" t="s">
        <v>63</v>
      </c>
      <c r="C22" s="60" t="s">
        <v>129</v>
      </c>
      <c r="D22" s="60" t="s">
        <v>25</v>
      </c>
      <c r="E22" s="61"/>
      <c r="F22" s="61"/>
      <c r="G22" s="60">
        <v>26</v>
      </c>
      <c r="H22" s="60">
        <v>45</v>
      </c>
      <c r="I22" s="56">
        <f t="shared" si="0"/>
        <v>71</v>
      </c>
      <c r="J22" s="62" t="s">
        <v>130</v>
      </c>
      <c r="K22" s="18" t="s">
        <v>108</v>
      </c>
      <c r="L22" s="18" t="s">
        <v>269</v>
      </c>
      <c r="M22" s="18">
        <v>9401451410</v>
      </c>
      <c r="N22" s="74" t="s">
        <v>751</v>
      </c>
      <c r="O22" s="75" t="s">
        <v>752</v>
      </c>
      <c r="P22" s="63" t="s">
        <v>116</v>
      </c>
      <c r="Q22" s="18" t="s">
        <v>219</v>
      </c>
      <c r="R22" s="18"/>
      <c r="S22" s="18" t="s">
        <v>91</v>
      </c>
      <c r="T22" s="18"/>
    </row>
    <row r="23" spans="1:20">
      <c r="A23" s="4">
        <v>19</v>
      </c>
      <c r="B23" s="60" t="s">
        <v>63</v>
      </c>
      <c r="C23" s="60" t="s">
        <v>132</v>
      </c>
      <c r="D23" s="60" t="s">
        <v>25</v>
      </c>
      <c r="E23" s="61"/>
      <c r="F23" s="61"/>
      <c r="G23" s="60">
        <v>39</v>
      </c>
      <c r="H23" s="60">
        <v>51</v>
      </c>
      <c r="I23" s="56">
        <f t="shared" si="0"/>
        <v>90</v>
      </c>
      <c r="J23" s="62">
        <v>9401877254</v>
      </c>
      <c r="K23" s="18" t="s">
        <v>133</v>
      </c>
      <c r="L23" s="18" t="s">
        <v>278</v>
      </c>
      <c r="M23" s="18">
        <v>8486121153</v>
      </c>
      <c r="N23" s="74" t="s">
        <v>753</v>
      </c>
      <c r="O23" s="77" t="s">
        <v>754</v>
      </c>
      <c r="P23" s="63" t="s">
        <v>119</v>
      </c>
      <c r="Q23" s="18" t="s">
        <v>237</v>
      </c>
      <c r="R23" s="18"/>
      <c r="S23" s="18" t="s">
        <v>91</v>
      </c>
      <c r="T23" s="18"/>
    </row>
    <row r="24" spans="1:20">
      <c r="A24" s="4">
        <v>20</v>
      </c>
      <c r="B24" s="60" t="s">
        <v>63</v>
      </c>
      <c r="C24" s="60" t="s">
        <v>135</v>
      </c>
      <c r="D24" s="60" t="s">
        <v>25</v>
      </c>
      <c r="E24" s="61"/>
      <c r="F24" s="61"/>
      <c r="G24" s="60">
        <v>41</v>
      </c>
      <c r="H24" s="60">
        <v>49</v>
      </c>
      <c r="I24" s="56">
        <f t="shared" si="0"/>
        <v>90</v>
      </c>
      <c r="J24" s="62">
        <v>9435931820</v>
      </c>
      <c r="K24" s="18" t="s">
        <v>133</v>
      </c>
      <c r="L24" s="18" t="s">
        <v>278</v>
      </c>
      <c r="M24" s="18">
        <v>8486121154</v>
      </c>
      <c r="N24" s="72" t="s">
        <v>710</v>
      </c>
      <c r="O24" s="73" t="s">
        <v>711</v>
      </c>
      <c r="P24" s="63" t="s">
        <v>119</v>
      </c>
      <c r="Q24" s="18" t="s">
        <v>237</v>
      </c>
      <c r="R24" s="18"/>
      <c r="S24" s="18" t="s">
        <v>91</v>
      </c>
      <c r="T24" s="18"/>
    </row>
    <row r="25" spans="1:20">
      <c r="A25" s="4">
        <v>21</v>
      </c>
      <c r="B25" s="60" t="s">
        <v>63</v>
      </c>
      <c r="C25" s="60" t="s">
        <v>137</v>
      </c>
      <c r="D25" s="60" t="s">
        <v>25</v>
      </c>
      <c r="E25" s="61"/>
      <c r="F25" s="61"/>
      <c r="G25" s="60">
        <v>33</v>
      </c>
      <c r="H25" s="60">
        <v>33</v>
      </c>
      <c r="I25" s="56">
        <f t="shared" si="0"/>
        <v>66</v>
      </c>
      <c r="J25" s="62">
        <v>9577867932</v>
      </c>
      <c r="K25" s="18" t="s">
        <v>133</v>
      </c>
      <c r="L25" s="18" t="s">
        <v>278</v>
      </c>
      <c r="M25" s="18">
        <v>8486121155</v>
      </c>
      <c r="N25" s="74" t="s">
        <v>712</v>
      </c>
      <c r="O25" s="75" t="s">
        <v>713</v>
      </c>
      <c r="P25" s="63" t="s">
        <v>121</v>
      </c>
      <c r="Q25" s="18" t="s">
        <v>205</v>
      </c>
      <c r="R25" s="18"/>
      <c r="S25" s="18" t="s">
        <v>91</v>
      </c>
      <c r="T25" s="18"/>
    </row>
    <row r="26" spans="1:20">
      <c r="A26" s="4">
        <v>22</v>
      </c>
      <c r="B26" s="60" t="s">
        <v>63</v>
      </c>
      <c r="C26" s="60" t="s">
        <v>139</v>
      </c>
      <c r="D26" s="60" t="s">
        <v>25</v>
      </c>
      <c r="E26" s="61"/>
      <c r="F26" s="61"/>
      <c r="G26" s="60">
        <v>26</v>
      </c>
      <c r="H26" s="60">
        <v>26</v>
      </c>
      <c r="I26" s="56">
        <f t="shared" si="0"/>
        <v>52</v>
      </c>
      <c r="J26" s="62">
        <v>9997824961</v>
      </c>
      <c r="K26" s="18" t="s">
        <v>133</v>
      </c>
      <c r="L26" s="18" t="s">
        <v>278</v>
      </c>
      <c r="M26" s="18">
        <v>8486121156</v>
      </c>
      <c r="N26" s="74" t="s">
        <v>714</v>
      </c>
      <c r="O26" s="75" t="s">
        <v>715</v>
      </c>
      <c r="P26" s="63" t="s">
        <v>121</v>
      </c>
      <c r="Q26" s="18" t="s">
        <v>205</v>
      </c>
      <c r="R26" s="18"/>
      <c r="S26" s="18" t="s">
        <v>91</v>
      </c>
      <c r="T26" s="18"/>
    </row>
    <row r="27" spans="1:20">
      <c r="A27" s="4">
        <v>23</v>
      </c>
      <c r="B27" s="60" t="s">
        <v>63</v>
      </c>
      <c r="C27" s="60" t="s">
        <v>141</v>
      </c>
      <c r="D27" s="60" t="s">
        <v>25</v>
      </c>
      <c r="E27" s="61"/>
      <c r="F27" s="61"/>
      <c r="G27" s="60">
        <v>39</v>
      </c>
      <c r="H27" s="60">
        <v>39</v>
      </c>
      <c r="I27" s="56">
        <f t="shared" si="0"/>
        <v>78</v>
      </c>
      <c r="J27" s="62">
        <v>8011153065</v>
      </c>
      <c r="K27" s="18" t="s">
        <v>133</v>
      </c>
      <c r="L27" s="18" t="s">
        <v>278</v>
      </c>
      <c r="M27" s="18">
        <v>8486121157</v>
      </c>
      <c r="N27" s="74" t="s">
        <v>716</v>
      </c>
      <c r="O27" s="75" t="s">
        <v>717</v>
      </c>
      <c r="P27" s="63" t="s">
        <v>124</v>
      </c>
      <c r="Q27" s="18" t="s">
        <v>211</v>
      </c>
      <c r="R27" s="18"/>
      <c r="S27" s="18" t="s">
        <v>91</v>
      </c>
      <c r="T27" s="18"/>
    </row>
    <row r="28" spans="1:20">
      <c r="A28" s="4">
        <v>24</v>
      </c>
      <c r="B28" s="60" t="s">
        <v>63</v>
      </c>
      <c r="C28" s="60" t="s">
        <v>143</v>
      </c>
      <c r="D28" s="60" t="s">
        <v>25</v>
      </c>
      <c r="E28" s="61"/>
      <c r="F28" s="61"/>
      <c r="G28" s="60">
        <v>41</v>
      </c>
      <c r="H28" s="60">
        <v>41</v>
      </c>
      <c r="I28" s="56">
        <f t="shared" si="0"/>
        <v>82</v>
      </c>
      <c r="J28" s="62">
        <v>9435639546</v>
      </c>
      <c r="K28" s="18" t="s">
        <v>133</v>
      </c>
      <c r="L28" s="18" t="s">
        <v>278</v>
      </c>
      <c r="M28" s="18">
        <v>8486121158</v>
      </c>
      <c r="N28" s="74" t="s">
        <v>718</v>
      </c>
      <c r="O28" s="75" t="s">
        <v>719</v>
      </c>
      <c r="P28" s="63" t="s">
        <v>124</v>
      </c>
      <c r="Q28" s="18" t="s">
        <v>211</v>
      </c>
      <c r="R28" s="18"/>
      <c r="S28" s="18" t="s">
        <v>91</v>
      </c>
      <c r="T28" s="18"/>
    </row>
    <row r="29" spans="1:20">
      <c r="A29" s="4">
        <v>25</v>
      </c>
      <c r="B29" s="60" t="s">
        <v>63</v>
      </c>
      <c r="C29" s="60" t="s">
        <v>144</v>
      </c>
      <c r="D29" s="60" t="s">
        <v>23</v>
      </c>
      <c r="E29" s="61"/>
      <c r="F29" s="61" t="s">
        <v>103</v>
      </c>
      <c r="G29" s="60">
        <v>41</v>
      </c>
      <c r="H29" s="60">
        <v>41</v>
      </c>
      <c r="I29" s="56">
        <f t="shared" si="0"/>
        <v>82</v>
      </c>
      <c r="J29" s="62">
        <v>9508773223</v>
      </c>
      <c r="K29" s="18" t="s">
        <v>133</v>
      </c>
      <c r="L29" s="18" t="s">
        <v>278</v>
      </c>
      <c r="M29" s="18">
        <v>8486121159</v>
      </c>
      <c r="N29" s="74" t="s">
        <v>718</v>
      </c>
      <c r="O29" s="75" t="s">
        <v>720</v>
      </c>
      <c r="P29" s="63" t="s">
        <v>126</v>
      </c>
      <c r="Q29" s="18" t="s">
        <v>214</v>
      </c>
      <c r="R29" s="18"/>
      <c r="S29" s="18" t="s">
        <v>91</v>
      </c>
      <c r="T29" s="18"/>
    </row>
    <row r="30" spans="1:20">
      <c r="A30" s="4">
        <v>26</v>
      </c>
      <c r="B30" s="60" t="s">
        <v>63</v>
      </c>
      <c r="C30" s="60" t="s">
        <v>146</v>
      </c>
      <c r="D30" s="60" t="s">
        <v>23</v>
      </c>
      <c r="E30" s="61"/>
      <c r="F30" s="61" t="s">
        <v>103</v>
      </c>
      <c r="G30" s="60">
        <v>45</v>
      </c>
      <c r="H30" s="60">
        <v>45</v>
      </c>
      <c r="I30" s="56">
        <f t="shared" si="0"/>
        <v>90</v>
      </c>
      <c r="J30" s="62">
        <v>9709721683</v>
      </c>
      <c r="K30" s="18" t="s">
        <v>108</v>
      </c>
      <c r="L30" s="18" t="s">
        <v>269</v>
      </c>
      <c r="M30" s="18">
        <v>9401451410</v>
      </c>
      <c r="N30" s="74" t="s">
        <v>721</v>
      </c>
      <c r="O30" s="75" t="s">
        <v>722</v>
      </c>
      <c r="P30" s="63" t="s">
        <v>126</v>
      </c>
      <c r="Q30" s="18" t="s">
        <v>214</v>
      </c>
      <c r="R30" s="18"/>
      <c r="S30" s="18" t="s">
        <v>91</v>
      </c>
      <c r="T30" s="18"/>
    </row>
    <row r="31" spans="1:20" ht="27">
      <c r="A31" s="4">
        <v>27</v>
      </c>
      <c r="B31" s="60" t="s">
        <v>63</v>
      </c>
      <c r="C31" s="60" t="s">
        <v>148</v>
      </c>
      <c r="D31" s="60" t="s">
        <v>25</v>
      </c>
      <c r="E31" s="61"/>
      <c r="F31" s="61"/>
      <c r="G31" s="60">
        <v>51</v>
      </c>
      <c r="H31" s="60">
        <v>51</v>
      </c>
      <c r="I31" s="56">
        <f t="shared" si="0"/>
        <v>102</v>
      </c>
      <c r="J31" s="62" t="s">
        <v>130</v>
      </c>
      <c r="K31" s="18" t="s">
        <v>133</v>
      </c>
      <c r="L31" s="18" t="s">
        <v>870</v>
      </c>
      <c r="M31" s="18">
        <v>9401451404</v>
      </c>
      <c r="N31" s="72" t="s">
        <v>723</v>
      </c>
      <c r="O31" s="76" t="s">
        <v>724</v>
      </c>
      <c r="P31" s="63" t="s">
        <v>128</v>
      </c>
      <c r="Q31" s="18" t="s">
        <v>216</v>
      </c>
      <c r="R31" s="18"/>
      <c r="S31" s="18" t="s">
        <v>91</v>
      </c>
      <c r="T31" s="18"/>
    </row>
    <row r="32" spans="1:20" ht="27">
      <c r="A32" s="4">
        <v>28</v>
      </c>
      <c r="B32" s="60" t="s">
        <v>63</v>
      </c>
      <c r="C32" s="60" t="s">
        <v>149</v>
      </c>
      <c r="D32" s="60" t="s">
        <v>25</v>
      </c>
      <c r="E32" s="61"/>
      <c r="F32" s="61"/>
      <c r="G32" s="60">
        <v>49</v>
      </c>
      <c r="H32" s="60">
        <v>49</v>
      </c>
      <c r="I32" s="56">
        <f t="shared" si="0"/>
        <v>98</v>
      </c>
      <c r="J32" s="62" t="s">
        <v>130</v>
      </c>
      <c r="K32" s="18" t="s">
        <v>133</v>
      </c>
      <c r="L32" s="18" t="s">
        <v>874</v>
      </c>
      <c r="M32" s="18">
        <v>9401366049</v>
      </c>
      <c r="N32" s="72" t="s">
        <v>725</v>
      </c>
      <c r="O32" s="77" t="s">
        <v>726</v>
      </c>
      <c r="P32" s="63" t="s">
        <v>131</v>
      </c>
      <c r="Q32" s="18" t="s">
        <v>219</v>
      </c>
      <c r="R32" s="18"/>
      <c r="S32" s="18" t="s">
        <v>91</v>
      </c>
      <c r="T32" s="18"/>
    </row>
    <row r="33" spans="1:20" ht="27">
      <c r="A33" s="4">
        <v>29</v>
      </c>
      <c r="B33" s="60" t="s">
        <v>63</v>
      </c>
      <c r="C33" s="60" t="s">
        <v>150</v>
      </c>
      <c r="D33" s="60" t="s">
        <v>25</v>
      </c>
      <c r="E33" s="61"/>
      <c r="F33" s="61"/>
      <c r="G33" s="60">
        <v>33</v>
      </c>
      <c r="H33" s="60">
        <v>33</v>
      </c>
      <c r="I33" s="56">
        <f t="shared" si="0"/>
        <v>66</v>
      </c>
      <c r="J33" s="62">
        <v>8133069122</v>
      </c>
      <c r="K33" s="18" t="s">
        <v>133</v>
      </c>
      <c r="L33" s="18" t="s">
        <v>874</v>
      </c>
      <c r="M33" s="18">
        <v>9401366049</v>
      </c>
      <c r="N33" s="72" t="s">
        <v>727</v>
      </c>
      <c r="O33" s="77" t="s">
        <v>728</v>
      </c>
      <c r="P33" s="63" t="s">
        <v>131</v>
      </c>
      <c r="Q33" s="18" t="s">
        <v>219</v>
      </c>
      <c r="R33" s="18"/>
      <c r="S33" s="18" t="s">
        <v>91</v>
      </c>
      <c r="T33" s="18"/>
    </row>
    <row r="34" spans="1:20" ht="27">
      <c r="A34" s="4">
        <v>30</v>
      </c>
      <c r="B34" s="60" t="s">
        <v>63</v>
      </c>
      <c r="C34" s="60" t="s">
        <v>151</v>
      </c>
      <c r="D34" s="60" t="s">
        <v>25</v>
      </c>
      <c r="E34" s="61"/>
      <c r="F34" s="61"/>
      <c r="G34" s="60">
        <v>26</v>
      </c>
      <c r="H34" s="60">
        <v>26</v>
      </c>
      <c r="I34" s="56">
        <f t="shared" si="0"/>
        <v>52</v>
      </c>
      <c r="J34" s="62">
        <v>9678584529</v>
      </c>
      <c r="K34" s="18" t="s">
        <v>133</v>
      </c>
      <c r="L34" s="18" t="s">
        <v>874</v>
      </c>
      <c r="M34" s="18">
        <v>9401366049</v>
      </c>
      <c r="N34" s="72" t="s">
        <v>729</v>
      </c>
      <c r="O34" s="78" t="s">
        <v>730</v>
      </c>
      <c r="P34" s="63" t="s">
        <v>134</v>
      </c>
      <c r="Q34" s="18" t="s">
        <v>237</v>
      </c>
      <c r="R34" s="18"/>
      <c r="S34" s="18" t="s">
        <v>91</v>
      </c>
      <c r="T34" s="18"/>
    </row>
    <row r="35" spans="1:20" ht="27">
      <c r="A35" s="4">
        <v>31</v>
      </c>
      <c r="B35" s="60" t="s">
        <v>63</v>
      </c>
      <c r="C35" s="60" t="s">
        <v>152</v>
      </c>
      <c r="D35" s="60" t="s">
        <v>25</v>
      </c>
      <c r="E35" s="61"/>
      <c r="F35" s="61"/>
      <c r="G35" s="60">
        <v>39</v>
      </c>
      <c r="H35" s="60">
        <v>39</v>
      </c>
      <c r="I35" s="56">
        <f t="shared" si="0"/>
        <v>78</v>
      </c>
      <c r="J35" s="62">
        <v>7896978077</v>
      </c>
      <c r="K35" s="18" t="s">
        <v>133</v>
      </c>
      <c r="L35" s="18" t="s">
        <v>874</v>
      </c>
      <c r="M35" s="18">
        <v>9401366049</v>
      </c>
      <c r="N35" s="72" t="s">
        <v>731</v>
      </c>
      <c r="O35" s="77" t="s">
        <v>732</v>
      </c>
      <c r="P35" s="63" t="s">
        <v>134</v>
      </c>
      <c r="Q35" s="18" t="s">
        <v>237</v>
      </c>
      <c r="R35" s="18"/>
      <c r="S35" s="18" t="s">
        <v>91</v>
      </c>
      <c r="T35" s="18"/>
    </row>
    <row r="36" spans="1:20">
      <c r="A36" s="4">
        <v>32</v>
      </c>
      <c r="B36" s="60" t="s">
        <v>63</v>
      </c>
      <c r="C36" s="60" t="s">
        <v>153</v>
      </c>
      <c r="D36" s="60" t="s">
        <v>25</v>
      </c>
      <c r="E36" s="61"/>
      <c r="F36" s="61"/>
      <c r="G36" s="60">
        <v>41</v>
      </c>
      <c r="H36" s="60">
        <v>41</v>
      </c>
      <c r="I36" s="56">
        <f t="shared" si="0"/>
        <v>82</v>
      </c>
      <c r="J36" s="62">
        <v>7896354349</v>
      </c>
      <c r="K36" s="18" t="s">
        <v>133</v>
      </c>
      <c r="L36" s="18" t="s">
        <v>874</v>
      </c>
      <c r="M36" s="18">
        <v>9401366049</v>
      </c>
      <c r="N36" s="74" t="s">
        <v>733</v>
      </c>
      <c r="O36" s="75" t="s">
        <v>734</v>
      </c>
      <c r="P36" s="63" t="s">
        <v>136</v>
      </c>
      <c r="Q36" s="18" t="s">
        <v>205</v>
      </c>
      <c r="R36" s="18"/>
      <c r="S36" s="18" t="s">
        <v>91</v>
      </c>
      <c r="T36" s="18"/>
    </row>
    <row r="37" spans="1:20">
      <c r="A37" s="4">
        <v>33</v>
      </c>
      <c r="B37" s="60" t="s">
        <v>63</v>
      </c>
      <c r="C37" s="60" t="s">
        <v>154</v>
      </c>
      <c r="D37" s="60" t="s">
        <v>25</v>
      </c>
      <c r="E37" s="61"/>
      <c r="F37" s="61"/>
      <c r="G37" s="60">
        <v>41</v>
      </c>
      <c r="H37" s="60">
        <v>33</v>
      </c>
      <c r="I37" s="56">
        <f t="shared" si="0"/>
        <v>74</v>
      </c>
      <c r="J37" s="62">
        <v>9435243771</v>
      </c>
      <c r="K37" s="18" t="s">
        <v>161</v>
      </c>
      <c r="L37" s="18" t="s">
        <v>269</v>
      </c>
      <c r="M37" s="18">
        <v>9401451410</v>
      </c>
      <c r="N37" s="74" t="s">
        <v>735</v>
      </c>
      <c r="O37" s="75" t="s">
        <v>736</v>
      </c>
      <c r="P37" s="63" t="s">
        <v>136</v>
      </c>
      <c r="Q37" s="18" t="s">
        <v>205</v>
      </c>
      <c r="R37" s="18"/>
      <c r="S37" s="18" t="s">
        <v>91</v>
      </c>
      <c r="T37" s="18"/>
    </row>
    <row r="38" spans="1:20">
      <c r="A38" s="4">
        <v>34</v>
      </c>
      <c r="B38" s="60" t="s">
        <v>63</v>
      </c>
      <c r="C38" s="60" t="s">
        <v>155</v>
      </c>
      <c r="D38" s="60" t="s">
        <v>25</v>
      </c>
      <c r="E38" s="61"/>
      <c r="F38" s="61"/>
      <c r="G38" s="60">
        <v>45</v>
      </c>
      <c r="H38" s="60">
        <v>26</v>
      </c>
      <c r="I38" s="56">
        <f t="shared" si="0"/>
        <v>71</v>
      </c>
      <c r="J38" s="62">
        <v>8472062380</v>
      </c>
      <c r="K38" s="18" t="s">
        <v>161</v>
      </c>
      <c r="L38" s="18" t="s">
        <v>269</v>
      </c>
      <c r="M38" s="18">
        <v>9401451410</v>
      </c>
      <c r="N38" s="74" t="s">
        <v>737</v>
      </c>
      <c r="O38" s="75" t="s">
        <v>935</v>
      </c>
      <c r="P38" s="63" t="s">
        <v>138</v>
      </c>
      <c r="Q38" s="18" t="s">
        <v>211</v>
      </c>
      <c r="R38" s="18"/>
      <c r="S38" s="18" t="s">
        <v>91</v>
      </c>
      <c r="T38" s="18"/>
    </row>
    <row r="39" spans="1:20">
      <c r="A39" s="4">
        <v>35</v>
      </c>
      <c r="B39" s="60" t="s">
        <v>63</v>
      </c>
      <c r="C39" s="60" t="s">
        <v>156</v>
      </c>
      <c r="D39" s="60" t="s">
        <v>25</v>
      </c>
      <c r="E39" s="61"/>
      <c r="F39" s="61"/>
      <c r="G39" s="60">
        <v>51</v>
      </c>
      <c r="H39" s="60">
        <v>39</v>
      </c>
      <c r="I39" s="56">
        <f t="shared" si="0"/>
        <v>90</v>
      </c>
      <c r="J39" s="62">
        <v>9085729344</v>
      </c>
      <c r="K39" s="18" t="s">
        <v>133</v>
      </c>
      <c r="L39" s="18" t="s">
        <v>874</v>
      </c>
      <c r="M39" s="18">
        <v>9401366049</v>
      </c>
      <c r="N39" s="74" t="s">
        <v>751</v>
      </c>
      <c r="O39" s="75" t="s">
        <v>752</v>
      </c>
      <c r="P39" s="63" t="s">
        <v>138</v>
      </c>
      <c r="Q39" s="18" t="s">
        <v>211</v>
      </c>
      <c r="R39" s="18"/>
      <c r="S39" s="18" t="s">
        <v>91</v>
      </c>
      <c r="T39" s="18"/>
    </row>
    <row r="40" spans="1:20">
      <c r="A40" s="4">
        <v>36</v>
      </c>
      <c r="B40" s="60" t="s">
        <v>63</v>
      </c>
      <c r="C40" s="60" t="s">
        <v>157</v>
      </c>
      <c r="D40" s="60" t="s">
        <v>25</v>
      </c>
      <c r="E40" s="61"/>
      <c r="F40" s="61"/>
      <c r="G40" s="60">
        <v>49</v>
      </c>
      <c r="H40" s="60">
        <v>41</v>
      </c>
      <c r="I40" s="56">
        <f t="shared" si="0"/>
        <v>90</v>
      </c>
      <c r="J40" s="62">
        <v>9707829672</v>
      </c>
      <c r="K40" s="18" t="s">
        <v>133</v>
      </c>
      <c r="L40" s="18" t="s">
        <v>874</v>
      </c>
      <c r="M40" s="18">
        <v>9401366049</v>
      </c>
      <c r="N40" s="74" t="s">
        <v>753</v>
      </c>
      <c r="O40" s="77" t="s">
        <v>754</v>
      </c>
      <c r="P40" s="63" t="s">
        <v>140</v>
      </c>
      <c r="Q40" s="18" t="s">
        <v>214</v>
      </c>
      <c r="R40" s="18"/>
      <c r="S40" s="18" t="s">
        <v>91</v>
      </c>
      <c r="T40" s="18"/>
    </row>
    <row r="41" spans="1:20">
      <c r="A41" s="4">
        <v>37</v>
      </c>
      <c r="B41" s="60" t="s">
        <v>63</v>
      </c>
      <c r="C41" s="60" t="s">
        <v>158</v>
      </c>
      <c r="D41" s="60" t="s">
        <v>23</v>
      </c>
      <c r="E41" s="61"/>
      <c r="F41" s="61" t="s">
        <v>103</v>
      </c>
      <c r="G41" s="60">
        <v>33</v>
      </c>
      <c r="H41" s="60">
        <v>41</v>
      </c>
      <c r="I41" s="56">
        <f t="shared" si="0"/>
        <v>74</v>
      </c>
      <c r="J41" s="62">
        <v>9957960312</v>
      </c>
      <c r="K41" s="18" t="s">
        <v>133</v>
      </c>
      <c r="L41" s="18" t="s">
        <v>874</v>
      </c>
      <c r="M41" s="18">
        <v>9401366049</v>
      </c>
      <c r="N41" s="72" t="s">
        <v>710</v>
      </c>
      <c r="O41" s="73" t="s">
        <v>711</v>
      </c>
      <c r="P41" s="63" t="s">
        <v>140</v>
      </c>
      <c r="Q41" s="18" t="s">
        <v>214</v>
      </c>
      <c r="R41" s="18"/>
      <c r="S41" s="18" t="s">
        <v>91</v>
      </c>
      <c r="T41" s="18"/>
    </row>
    <row r="42" spans="1:20">
      <c r="A42" s="4">
        <v>38</v>
      </c>
      <c r="B42" s="60" t="s">
        <v>63</v>
      </c>
      <c r="C42" s="60" t="s">
        <v>159</v>
      </c>
      <c r="D42" s="60" t="s">
        <v>23</v>
      </c>
      <c r="E42" s="61"/>
      <c r="F42" s="61" t="s">
        <v>103</v>
      </c>
      <c r="G42" s="60">
        <v>26</v>
      </c>
      <c r="H42" s="60">
        <v>45</v>
      </c>
      <c r="I42" s="56">
        <f t="shared" si="0"/>
        <v>71</v>
      </c>
      <c r="J42" s="62">
        <v>9707629220</v>
      </c>
      <c r="K42" s="18" t="s">
        <v>133</v>
      </c>
      <c r="L42" s="18" t="s">
        <v>874</v>
      </c>
      <c r="M42" s="18">
        <v>9401366049</v>
      </c>
      <c r="N42" s="74" t="s">
        <v>712</v>
      </c>
      <c r="O42" s="75" t="s">
        <v>713</v>
      </c>
      <c r="P42" s="63" t="s">
        <v>142</v>
      </c>
      <c r="Q42" s="18" t="s">
        <v>216</v>
      </c>
      <c r="R42" s="18"/>
      <c r="S42" s="18" t="s">
        <v>91</v>
      </c>
      <c r="T42" s="18"/>
    </row>
    <row r="43" spans="1:20">
      <c r="A43" s="4">
        <v>39</v>
      </c>
      <c r="B43" s="60" t="s">
        <v>63</v>
      </c>
      <c r="C43" s="60" t="s">
        <v>160</v>
      </c>
      <c r="D43" s="60" t="s">
        <v>25</v>
      </c>
      <c r="E43" s="61"/>
      <c r="F43" s="61"/>
      <c r="G43" s="60">
        <v>39</v>
      </c>
      <c r="H43" s="60">
        <v>51</v>
      </c>
      <c r="I43" s="56">
        <f t="shared" si="0"/>
        <v>90</v>
      </c>
      <c r="J43" s="18"/>
      <c r="K43" s="18" t="s">
        <v>161</v>
      </c>
      <c r="L43" s="18" t="s">
        <v>877</v>
      </c>
      <c r="M43" s="18">
        <v>9508445986</v>
      </c>
      <c r="N43" s="74" t="s">
        <v>714</v>
      </c>
      <c r="O43" s="75" t="s">
        <v>715</v>
      </c>
      <c r="P43" s="63" t="s">
        <v>142</v>
      </c>
      <c r="Q43" s="18" t="s">
        <v>216</v>
      </c>
      <c r="R43" s="18"/>
      <c r="S43" s="18" t="s">
        <v>91</v>
      </c>
      <c r="T43" s="18"/>
    </row>
    <row r="44" spans="1:20">
      <c r="A44" s="4">
        <v>40</v>
      </c>
      <c r="B44" s="60" t="s">
        <v>63</v>
      </c>
      <c r="C44" s="60" t="s">
        <v>162</v>
      </c>
      <c r="D44" s="60" t="s">
        <v>25</v>
      </c>
      <c r="E44" s="61"/>
      <c r="F44" s="61"/>
      <c r="G44" s="60">
        <v>93</v>
      </c>
      <c r="H44" s="60">
        <v>86</v>
      </c>
      <c r="I44" s="56">
        <f t="shared" si="0"/>
        <v>179</v>
      </c>
      <c r="J44" s="18"/>
      <c r="K44" s="18" t="s">
        <v>133</v>
      </c>
      <c r="L44" s="18" t="s">
        <v>874</v>
      </c>
      <c r="M44" s="18">
        <v>9401366049</v>
      </c>
      <c r="N44" s="74" t="s">
        <v>716</v>
      </c>
      <c r="O44" s="75" t="s">
        <v>717</v>
      </c>
      <c r="P44" s="63" t="s">
        <v>145</v>
      </c>
      <c r="Q44" s="18" t="s">
        <v>219</v>
      </c>
      <c r="R44" s="18"/>
      <c r="S44" s="18" t="s">
        <v>91</v>
      </c>
      <c r="T44" s="18"/>
    </row>
    <row r="45" spans="1:20">
      <c r="A45" s="4">
        <v>41</v>
      </c>
      <c r="B45" s="60" t="s">
        <v>63</v>
      </c>
      <c r="C45" s="60" t="s">
        <v>163</v>
      </c>
      <c r="D45" s="60" t="s">
        <v>25</v>
      </c>
      <c r="E45" s="61"/>
      <c r="F45" s="61"/>
      <c r="G45" s="60">
        <v>83</v>
      </c>
      <c r="H45" s="60">
        <v>42</v>
      </c>
      <c r="I45" s="56">
        <f t="shared" si="0"/>
        <v>125</v>
      </c>
      <c r="J45" s="18"/>
      <c r="K45" s="18" t="s">
        <v>111</v>
      </c>
      <c r="L45" s="18" t="s">
        <v>870</v>
      </c>
      <c r="M45" s="18">
        <v>9401451406</v>
      </c>
      <c r="N45" s="74" t="s">
        <v>718</v>
      </c>
      <c r="O45" s="75" t="s">
        <v>719</v>
      </c>
      <c r="P45" s="63" t="s">
        <v>145</v>
      </c>
      <c r="Q45" s="18" t="s">
        <v>219</v>
      </c>
      <c r="R45" s="18"/>
      <c r="S45" s="18" t="s">
        <v>91</v>
      </c>
      <c r="T45" s="18"/>
    </row>
    <row r="46" spans="1:20">
      <c r="A46" s="4">
        <v>42</v>
      </c>
      <c r="B46" s="60" t="s">
        <v>63</v>
      </c>
      <c r="C46" s="60" t="s">
        <v>164</v>
      </c>
      <c r="D46" s="60" t="s">
        <v>25</v>
      </c>
      <c r="E46" s="61"/>
      <c r="F46" s="61"/>
      <c r="G46" s="60">
        <v>41</v>
      </c>
      <c r="H46" s="60">
        <v>49</v>
      </c>
      <c r="I46" s="56">
        <f t="shared" si="0"/>
        <v>90</v>
      </c>
      <c r="J46" s="18"/>
      <c r="K46" s="18" t="s">
        <v>108</v>
      </c>
      <c r="L46" s="18" t="s">
        <v>269</v>
      </c>
      <c r="M46" s="18">
        <v>9401451410</v>
      </c>
      <c r="N46" s="74" t="s">
        <v>718</v>
      </c>
      <c r="O46" s="75" t="s">
        <v>720</v>
      </c>
      <c r="P46" s="63" t="s">
        <v>147</v>
      </c>
      <c r="Q46" s="18" t="s">
        <v>205</v>
      </c>
      <c r="R46" s="18"/>
      <c r="S46" s="18" t="s">
        <v>91</v>
      </c>
      <c r="T46" s="18"/>
    </row>
    <row r="47" spans="1:20">
      <c r="A47" s="4">
        <v>43</v>
      </c>
      <c r="B47" s="60" t="s">
        <v>63</v>
      </c>
      <c r="C47" s="60" t="s">
        <v>705</v>
      </c>
      <c r="D47" s="60" t="s">
        <v>23</v>
      </c>
      <c r="E47" s="61"/>
      <c r="F47" s="61"/>
      <c r="G47" s="60">
        <v>69</v>
      </c>
      <c r="H47" s="60">
        <v>66</v>
      </c>
      <c r="I47" s="56">
        <f t="shared" si="0"/>
        <v>135</v>
      </c>
      <c r="J47" s="18"/>
      <c r="K47" s="18" t="s">
        <v>111</v>
      </c>
      <c r="L47" s="18" t="s">
        <v>870</v>
      </c>
      <c r="M47" s="18">
        <v>9401451406</v>
      </c>
      <c r="N47" s="74" t="s">
        <v>721</v>
      </c>
      <c r="O47" s="75" t="s">
        <v>722</v>
      </c>
      <c r="P47" s="63" t="s">
        <v>147</v>
      </c>
      <c r="Q47" s="18" t="s">
        <v>205</v>
      </c>
      <c r="R47" s="18"/>
      <c r="S47" s="18" t="s">
        <v>91</v>
      </c>
      <c r="T47" s="18"/>
    </row>
    <row r="48" spans="1:20" ht="27">
      <c r="A48" s="4">
        <v>44</v>
      </c>
      <c r="B48" s="60" t="s">
        <v>62</v>
      </c>
      <c r="C48" s="60" t="s">
        <v>165</v>
      </c>
      <c r="D48" s="60" t="s">
        <v>23</v>
      </c>
      <c r="E48" s="61">
        <v>18100902902</v>
      </c>
      <c r="F48" s="61" t="s">
        <v>103</v>
      </c>
      <c r="G48" s="60">
        <v>86</v>
      </c>
      <c r="H48" s="60">
        <v>93</v>
      </c>
      <c r="I48" s="56">
        <f t="shared" si="0"/>
        <v>179</v>
      </c>
      <c r="J48" s="62">
        <v>9859248035</v>
      </c>
      <c r="K48" s="18" t="s">
        <v>167</v>
      </c>
      <c r="L48" s="18" t="s">
        <v>861</v>
      </c>
      <c r="M48" s="18">
        <v>9401451408</v>
      </c>
      <c r="N48" s="72" t="s">
        <v>723</v>
      </c>
      <c r="O48" s="76" t="s">
        <v>724</v>
      </c>
      <c r="P48" s="63" t="s">
        <v>90</v>
      </c>
      <c r="Q48" s="18" t="s">
        <v>205</v>
      </c>
      <c r="R48" s="18"/>
      <c r="S48" s="18" t="s">
        <v>91</v>
      </c>
      <c r="T48" s="18"/>
    </row>
    <row r="49" spans="1:20" ht="27">
      <c r="A49" s="4">
        <v>45</v>
      </c>
      <c r="B49" s="60" t="s">
        <v>62</v>
      </c>
      <c r="C49" s="60" t="s">
        <v>166</v>
      </c>
      <c r="D49" s="60" t="s">
        <v>25</v>
      </c>
      <c r="E49" s="61">
        <v>190913</v>
      </c>
      <c r="F49" s="61"/>
      <c r="G49" s="60">
        <v>26</v>
      </c>
      <c r="H49" s="60">
        <v>45</v>
      </c>
      <c r="I49" s="56">
        <f t="shared" si="0"/>
        <v>71</v>
      </c>
      <c r="J49" s="62">
        <v>8822095043</v>
      </c>
      <c r="K49" s="18" t="s">
        <v>167</v>
      </c>
      <c r="L49" s="18" t="s">
        <v>861</v>
      </c>
      <c r="M49" s="18">
        <v>9401451408</v>
      </c>
      <c r="N49" s="72" t="s">
        <v>725</v>
      </c>
      <c r="O49" s="77" t="s">
        <v>726</v>
      </c>
      <c r="P49" s="63" t="s">
        <v>93</v>
      </c>
      <c r="Q49" s="18" t="s">
        <v>211</v>
      </c>
      <c r="R49" s="18"/>
      <c r="S49" s="18" t="s">
        <v>91</v>
      </c>
      <c r="T49" s="18"/>
    </row>
    <row r="50" spans="1:20" ht="27">
      <c r="A50" s="4">
        <v>46</v>
      </c>
      <c r="B50" s="60" t="s">
        <v>62</v>
      </c>
      <c r="C50" s="60" t="s">
        <v>168</v>
      </c>
      <c r="D50" s="60" t="s">
        <v>23</v>
      </c>
      <c r="E50" s="61">
        <v>18100903006</v>
      </c>
      <c r="F50" s="61" t="s">
        <v>103</v>
      </c>
      <c r="G50" s="60">
        <v>41</v>
      </c>
      <c r="H50" s="60">
        <v>49</v>
      </c>
      <c r="I50" s="56">
        <f t="shared" si="0"/>
        <v>90</v>
      </c>
      <c r="J50" s="62">
        <v>9435843933</v>
      </c>
      <c r="K50" s="18" t="s">
        <v>167</v>
      </c>
      <c r="L50" s="18" t="s">
        <v>861</v>
      </c>
      <c r="M50" s="18">
        <v>9401451408</v>
      </c>
      <c r="N50" s="72" t="s">
        <v>727</v>
      </c>
      <c r="O50" s="77" t="s">
        <v>728</v>
      </c>
      <c r="P50" s="63" t="s">
        <v>95</v>
      </c>
      <c r="Q50" s="18" t="s">
        <v>214</v>
      </c>
      <c r="R50" s="18"/>
      <c r="S50" s="18" t="s">
        <v>91</v>
      </c>
      <c r="T50" s="18"/>
    </row>
    <row r="51" spans="1:20" ht="27">
      <c r="A51" s="4">
        <v>47</v>
      </c>
      <c r="B51" s="60" t="s">
        <v>62</v>
      </c>
      <c r="C51" s="60" t="s">
        <v>169</v>
      </c>
      <c r="D51" s="60" t="s">
        <v>23</v>
      </c>
      <c r="E51" s="61">
        <v>18100902507</v>
      </c>
      <c r="F51" s="61" t="s">
        <v>89</v>
      </c>
      <c r="G51" s="60">
        <v>45</v>
      </c>
      <c r="H51" s="60">
        <v>45</v>
      </c>
      <c r="I51" s="56">
        <f t="shared" si="0"/>
        <v>90</v>
      </c>
      <c r="J51" s="62">
        <v>9954374471</v>
      </c>
      <c r="K51" s="18" t="s">
        <v>167</v>
      </c>
      <c r="L51" s="18" t="s">
        <v>861</v>
      </c>
      <c r="M51" s="18">
        <v>9401451408</v>
      </c>
      <c r="N51" s="72" t="s">
        <v>729</v>
      </c>
      <c r="O51" s="78" t="s">
        <v>730</v>
      </c>
      <c r="P51" s="63" t="s">
        <v>97</v>
      </c>
      <c r="Q51" s="18" t="s">
        <v>216</v>
      </c>
      <c r="R51" s="18"/>
      <c r="S51" s="18" t="s">
        <v>91</v>
      </c>
      <c r="T51" s="18"/>
    </row>
    <row r="52" spans="1:20" ht="27">
      <c r="A52" s="4">
        <v>48</v>
      </c>
      <c r="B52" s="60" t="s">
        <v>62</v>
      </c>
      <c r="C52" s="60" t="s">
        <v>170</v>
      </c>
      <c r="D52" s="60" t="s">
        <v>23</v>
      </c>
      <c r="E52" s="61">
        <v>18100903102</v>
      </c>
      <c r="F52" s="61" t="s">
        <v>103</v>
      </c>
      <c r="G52" s="60">
        <v>51</v>
      </c>
      <c r="H52" s="60">
        <v>51</v>
      </c>
      <c r="I52" s="56">
        <f t="shared" si="0"/>
        <v>102</v>
      </c>
      <c r="J52" s="62">
        <v>9401648497</v>
      </c>
      <c r="K52" s="18" t="s">
        <v>171</v>
      </c>
      <c r="L52" s="18" t="s">
        <v>872</v>
      </c>
      <c r="M52" s="18">
        <v>9435398610</v>
      </c>
      <c r="N52" s="72" t="s">
        <v>731</v>
      </c>
      <c r="O52" s="77" t="s">
        <v>732</v>
      </c>
      <c r="P52" s="63" t="s">
        <v>101</v>
      </c>
      <c r="Q52" s="18" t="s">
        <v>219</v>
      </c>
      <c r="R52" s="18"/>
      <c r="S52" s="18" t="s">
        <v>91</v>
      </c>
      <c r="T52" s="18"/>
    </row>
    <row r="53" spans="1:20">
      <c r="A53" s="4">
        <v>49</v>
      </c>
      <c r="B53" s="60" t="s">
        <v>62</v>
      </c>
      <c r="C53" s="60" t="s">
        <v>172</v>
      </c>
      <c r="D53" s="60" t="s">
        <v>25</v>
      </c>
      <c r="E53" s="61"/>
      <c r="F53" s="61"/>
      <c r="G53" s="60">
        <v>33</v>
      </c>
      <c r="H53" s="60">
        <v>33</v>
      </c>
      <c r="I53" s="56">
        <f t="shared" si="0"/>
        <v>66</v>
      </c>
      <c r="J53" s="18"/>
      <c r="K53" s="18" t="s">
        <v>173</v>
      </c>
      <c r="L53" s="18" t="s">
        <v>875</v>
      </c>
      <c r="M53" s="18">
        <v>9401694095</v>
      </c>
      <c r="N53" s="74" t="s">
        <v>733</v>
      </c>
      <c r="O53" s="75" t="s">
        <v>734</v>
      </c>
      <c r="P53" s="63" t="s">
        <v>101</v>
      </c>
      <c r="Q53" s="18" t="s">
        <v>219</v>
      </c>
      <c r="R53" s="18"/>
      <c r="S53" s="18" t="s">
        <v>91</v>
      </c>
      <c r="T53" s="18"/>
    </row>
    <row r="54" spans="1:20">
      <c r="A54" s="4">
        <v>50</v>
      </c>
      <c r="B54" s="60" t="s">
        <v>62</v>
      </c>
      <c r="C54" s="60" t="s">
        <v>174</v>
      </c>
      <c r="D54" s="60" t="s">
        <v>25</v>
      </c>
      <c r="E54" s="61"/>
      <c r="F54" s="61"/>
      <c r="G54" s="60">
        <v>26</v>
      </c>
      <c r="H54" s="60">
        <v>26</v>
      </c>
      <c r="I54" s="56">
        <f t="shared" si="0"/>
        <v>52</v>
      </c>
      <c r="J54" s="18"/>
      <c r="K54" s="18" t="s">
        <v>173</v>
      </c>
      <c r="L54" s="18" t="s">
        <v>875</v>
      </c>
      <c r="M54" s="18">
        <v>9401694095</v>
      </c>
      <c r="N54" s="74" t="s">
        <v>735</v>
      </c>
      <c r="O54" s="75" t="s">
        <v>736</v>
      </c>
      <c r="P54" s="63" t="s">
        <v>105</v>
      </c>
      <c r="Q54" s="18" t="s">
        <v>237</v>
      </c>
      <c r="R54" s="18"/>
      <c r="S54" s="18" t="s">
        <v>91</v>
      </c>
      <c r="T54" s="18"/>
    </row>
    <row r="55" spans="1:20" ht="33">
      <c r="A55" s="4">
        <v>51</v>
      </c>
      <c r="B55" s="60" t="s">
        <v>62</v>
      </c>
      <c r="C55" s="60" t="s">
        <v>175</v>
      </c>
      <c r="D55" s="60" t="s">
        <v>23</v>
      </c>
      <c r="E55" s="61"/>
      <c r="F55" s="61" t="s">
        <v>103</v>
      </c>
      <c r="G55" s="60">
        <v>39</v>
      </c>
      <c r="H55" s="60">
        <v>39</v>
      </c>
      <c r="I55" s="56">
        <f t="shared" si="0"/>
        <v>78</v>
      </c>
      <c r="J55" s="18"/>
      <c r="K55" s="18" t="s">
        <v>176</v>
      </c>
      <c r="L55" s="18" t="s">
        <v>872</v>
      </c>
      <c r="M55" s="18">
        <v>9435398610</v>
      </c>
      <c r="N55" s="74" t="s">
        <v>737</v>
      </c>
      <c r="O55" s="75" t="s">
        <v>936</v>
      </c>
      <c r="P55" s="63" t="s">
        <v>105</v>
      </c>
      <c r="Q55" s="18" t="s">
        <v>237</v>
      </c>
      <c r="R55" s="18"/>
      <c r="S55" s="18" t="s">
        <v>91</v>
      </c>
      <c r="T55" s="18"/>
    </row>
    <row r="56" spans="1:20">
      <c r="A56" s="4">
        <v>52</v>
      </c>
      <c r="B56" s="60" t="s">
        <v>62</v>
      </c>
      <c r="C56" s="60" t="s">
        <v>177</v>
      </c>
      <c r="D56" s="60" t="s">
        <v>25</v>
      </c>
      <c r="E56" s="61"/>
      <c r="F56" s="61"/>
      <c r="G56" s="60">
        <v>45</v>
      </c>
      <c r="H56" s="60">
        <v>45</v>
      </c>
      <c r="I56" s="56">
        <f t="shared" si="0"/>
        <v>90</v>
      </c>
      <c r="J56" s="18"/>
      <c r="K56" s="18" t="s">
        <v>178</v>
      </c>
      <c r="L56" s="18"/>
      <c r="M56" s="18"/>
      <c r="N56" s="74" t="s">
        <v>751</v>
      </c>
      <c r="O56" s="75" t="s">
        <v>752</v>
      </c>
      <c r="P56" s="63" t="s">
        <v>109</v>
      </c>
      <c r="Q56" s="18" t="s">
        <v>205</v>
      </c>
      <c r="R56" s="18"/>
      <c r="S56" s="18" t="s">
        <v>91</v>
      </c>
      <c r="T56" s="18"/>
    </row>
    <row r="57" spans="1:20">
      <c r="A57" s="4">
        <v>53</v>
      </c>
      <c r="B57" s="60" t="s">
        <v>62</v>
      </c>
      <c r="C57" s="60" t="s">
        <v>179</v>
      </c>
      <c r="D57" s="60" t="s">
        <v>25</v>
      </c>
      <c r="E57" s="61"/>
      <c r="F57" s="61"/>
      <c r="G57" s="60">
        <v>51</v>
      </c>
      <c r="H57" s="60">
        <v>51</v>
      </c>
      <c r="I57" s="56">
        <f t="shared" si="0"/>
        <v>102</v>
      </c>
      <c r="J57" s="18"/>
      <c r="K57" s="18" t="s">
        <v>178</v>
      </c>
      <c r="L57" s="18"/>
      <c r="M57" s="18"/>
      <c r="N57" s="74" t="s">
        <v>753</v>
      </c>
      <c r="O57" s="77" t="s">
        <v>754</v>
      </c>
      <c r="P57" s="63" t="s">
        <v>112</v>
      </c>
      <c r="Q57" s="18" t="s">
        <v>214</v>
      </c>
      <c r="R57" s="18"/>
      <c r="S57" s="18" t="s">
        <v>91</v>
      </c>
      <c r="T57" s="18"/>
    </row>
    <row r="58" spans="1:20">
      <c r="A58" s="4">
        <v>54</v>
      </c>
      <c r="B58" s="60" t="s">
        <v>62</v>
      </c>
      <c r="C58" s="60" t="s">
        <v>180</v>
      </c>
      <c r="D58" s="60" t="s">
        <v>25</v>
      </c>
      <c r="E58" s="61"/>
      <c r="F58" s="61"/>
      <c r="G58" s="60">
        <v>49</v>
      </c>
      <c r="H58" s="60">
        <v>49</v>
      </c>
      <c r="I58" s="56">
        <f t="shared" si="0"/>
        <v>98</v>
      </c>
      <c r="J58" s="18"/>
      <c r="K58" s="18" t="s">
        <v>178</v>
      </c>
      <c r="L58" s="18"/>
      <c r="M58" s="18"/>
      <c r="N58" s="72" t="s">
        <v>710</v>
      </c>
      <c r="O58" s="73" t="s">
        <v>711</v>
      </c>
      <c r="P58" s="63" t="s">
        <v>114</v>
      </c>
      <c r="Q58" s="18" t="s">
        <v>216</v>
      </c>
      <c r="R58" s="18"/>
      <c r="S58" s="18" t="s">
        <v>91</v>
      </c>
      <c r="T58" s="18"/>
    </row>
    <row r="59" spans="1:20" ht="33">
      <c r="A59" s="4">
        <v>55</v>
      </c>
      <c r="B59" s="60" t="s">
        <v>62</v>
      </c>
      <c r="C59" s="60" t="s">
        <v>181</v>
      </c>
      <c r="D59" s="60" t="s">
        <v>23</v>
      </c>
      <c r="E59" s="61"/>
      <c r="F59" s="61" t="s">
        <v>103</v>
      </c>
      <c r="G59" s="60">
        <v>33</v>
      </c>
      <c r="H59" s="60">
        <v>33</v>
      </c>
      <c r="I59" s="56">
        <f t="shared" si="0"/>
        <v>66</v>
      </c>
      <c r="J59" s="18"/>
      <c r="K59" s="18" t="s">
        <v>176</v>
      </c>
      <c r="L59" s="18" t="s">
        <v>872</v>
      </c>
      <c r="M59" s="18">
        <v>9435398610</v>
      </c>
      <c r="N59" s="74" t="s">
        <v>712</v>
      </c>
      <c r="O59" s="75" t="s">
        <v>713</v>
      </c>
      <c r="P59" s="63" t="s">
        <v>116</v>
      </c>
      <c r="Q59" s="18" t="s">
        <v>219</v>
      </c>
      <c r="R59" s="18"/>
      <c r="S59" s="18" t="s">
        <v>91</v>
      </c>
      <c r="T59" s="18"/>
    </row>
    <row r="60" spans="1:20">
      <c r="A60" s="4">
        <v>56</v>
      </c>
      <c r="B60" s="60" t="s">
        <v>62</v>
      </c>
      <c r="C60" s="60" t="s">
        <v>182</v>
      </c>
      <c r="D60" s="60" t="s">
        <v>25</v>
      </c>
      <c r="E60" s="61"/>
      <c r="F60" s="61"/>
      <c r="G60" s="60">
        <v>39</v>
      </c>
      <c r="H60" s="60">
        <v>39</v>
      </c>
      <c r="I60" s="56">
        <f t="shared" si="0"/>
        <v>78</v>
      </c>
      <c r="J60" s="18"/>
      <c r="K60" s="18" t="s">
        <v>173</v>
      </c>
      <c r="L60" s="18" t="s">
        <v>875</v>
      </c>
      <c r="M60" s="18">
        <v>9401694095</v>
      </c>
      <c r="N60" s="74" t="s">
        <v>714</v>
      </c>
      <c r="O60" s="75" t="s">
        <v>715</v>
      </c>
      <c r="P60" s="63" t="s">
        <v>116</v>
      </c>
      <c r="Q60" s="18" t="s">
        <v>219</v>
      </c>
      <c r="R60" s="18"/>
      <c r="S60" s="18" t="s">
        <v>91</v>
      </c>
      <c r="T60" s="18"/>
    </row>
    <row r="61" spans="1:20">
      <c r="A61" s="4">
        <v>57</v>
      </c>
      <c r="B61" s="60" t="s">
        <v>62</v>
      </c>
      <c r="C61" s="60" t="s">
        <v>183</v>
      </c>
      <c r="D61" s="60" t="s">
        <v>25</v>
      </c>
      <c r="E61" s="61"/>
      <c r="F61" s="61"/>
      <c r="G61" s="60">
        <v>41</v>
      </c>
      <c r="H61" s="60">
        <v>41</v>
      </c>
      <c r="I61" s="56">
        <f t="shared" si="0"/>
        <v>82</v>
      </c>
      <c r="J61" s="18"/>
      <c r="K61" s="18" t="s">
        <v>184</v>
      </c>
      <c r="L61" s="18"/>
      <c r="M61" s="18"/>
      <c r="N61" s="74" t="s">
        <v>716</v>
      </c>
      <c r="O61" s="75" t="s">
        <v>717</v>
      </c>
      <c r="P61" s="63" t="s">
        <v>119</v>
      </c>
      <c r="Q61" s="18" t="s">
        <v>237</v>
      </c>
      <c r="R61" s="18"/>
      <c r="S61" s="18" t="s">
        <v>91</v>
      </c>
      <c r="T61" s="18"/>
    </row>
    <row r="62" spans="1:20">
      <c r="A62" s="4">
        <v>58</v>
      </c>
      <c r="B62" s="60" t="s">
        <v>62</v>
      </c>
      <c r="C62" s="60" t="s">
        <v>185</v>
      </c>
      <c r="D62" s="60" t="s">
        <v>25</v>
      </c>
      <c r="E62" s="61"/>
      <c r="F62" s="61"/>
      <c r="G62" s="60">
        <v>33</v>
      </c>
      <c r="H62" s="60">
        <v>41</v>
      </c>
      <c r="I62" s="56">
        <f t="shared" si="0"/>
        <v>74</v>
      </c>
      <c r="J62" s="18"/>
      <c r="K62" s="18" t="s">
        <v>184</v>
      </c>
      <c r="L62" s="18"/>
      <c r="M62" s="18"/>
      <c r="N62" s="74" t="s">
        <v>718</v>
      </c>
      <c r="O62" s="75" t="s">
        <v>719</v>
      </c>
      <c r="P62" s="63" t="s">
        <v>121</v>
      </c>
      <c r="Q62" s="18" t="s">
        <v>205</v>
      </c>
      <c r="R62" s="18"/>
      <c r="S62" s="18" t="s">
        <v>91</v>
      </c>
      <c r="T62" s="18"/>
    </row>
    <row r="63" spans="1:20">
      <c r="A63" s="4">
        <v>59</v>
      </c>
      <c r="B63" s="60" t="s">
        <v>62</v>
      </c>
      <c r="C63" s="60" t="s">
        <v>186</v>
      </c>
      <c r="D63" s="60" t="s">
        <v>25</v>
      </c>
      <c r="E63" s="61"/>
      <c r="F63" s="61"/>
      <c r="G63" s="60">
        <v>26</v>
      </c>
      <c r="H63" s="60">
        <v>45</v>
      </c>
      <c r="I63" s="56">
        <f t="shared" si="0"/>
        <v>71</v>
      </c>
      <c r="J63" s="18"/>
      <c r="K63" s="18" t="s">
        <v>173</v>
      </c>
      <c r="L63" s="18" t="s">
        <v>875</v>
      </c>
      <c r="M63" s="18">
        <v>9401694095</v>
      </c>
      <c r="N63" s="74" t="s">
        <v>718</v>
      </c>
      <c r="O63" s="75" t="s">
        <v>720</v>
      </c>
      <c r="P63" s="63" t="s">
        <v>124</v>
      </c>
      <c r="Q63" s="18" t="s">
        <v>211</v>
      </c>
      <c r="R63" s="18"/>
      <c r="S63" s="18" t="s">
        <v>91</v>
      </c>
      <c r="T63" s="18"/>
    </row>
    <row r="64" spans="1:20">
      <c r="A64" s="4">
        <v>60</v>
      </c>
      <c r="B64" s="60" t="s">
        <v>62</v>
      </c>
      <c r="C64" s="60" t="s">
        <v>187</v>
      </c>
      <c r="D64" s="60" t="s">
        <v>25</v>
      </c>
      <c r="E64" s="61"/>
      <c r="F64" s="61"/>
      <c r="G64" s="60">
        <v>39</v>
      </c>
      <c r="H64" s="60">
        <v>51</v>
      </c>
      <c r="I64" s="56">
        <f t="shared" si="0"/>
        <v>90</v>
      </c>
      <c r="J64" s="18"/>
      <c r="K64" s="18" t="s">
        <v>184</v>
      </c>
      <c r="L64" s="18"/>
      <c r="M64" s="18"/>
      <c r="N64" s="74" t="s">
        <v>721</v>
      </c>
      <c r="O64" s="75" t="s">
        <v>722</v>
      </c>
      <c r="P64" s="63" t="s">
        <v>126</v>
      </c>
      <c r="Q64" s="18" t="s">
        <v>214</v>
      </c>
      <c r="R64" s="18"/>
      <c r="S64" s="18" t="s">
        <v>91</v>
      </c>
      <c r="T64" s="18"/>
    </row>
    <row r="65" spans="1:20" ht="27">
      <c r="A65" s="4">
        <v>61</v>
      </c>
      <c r="B65" s="60" t="s">
        <v>62</v>
      </c>
      <c r="C65" s="60" t="s">
        <v>188</v>
      </c>
      <c r="D65" s="60" t="s">
        <v>25</v>
      </c>
      <c r="E65" s="61"/>
      <c r="F65" s="61"/>
      <c r="G65" s="60">
        <v>41</v>
      </c>
      <c r="H65" s="60">
        <v>49</v>
      </c>
      <c r="I65" s="56">
        <f t="shared" si="0"/>
        <v>90</v>
      </c>
      <c r="J65" s="18"/>
      <c r="K65" s="18" t="s">
        <v>173</v>
      </c>
      <c r="L65" s="18" t="s">
        <v>875</v>
      </c>
      <c r="M65" s="18">
        <v>9401694095</v>
      </c>
      <c r="N65" s="72" t="s">
        <v>723</v>
      </c>
      <c r="O65" s="76" t="s">
        <v>724</v>
      </c>
      <c r="P65" s="63" t="s">
        <v>128</v>
      </c>
      <c r="Q65" s="18" t="s">
        <v>216</v>
      </c>
      <c r="R65" s="18"/>
      <c r="S65" s="18" t="s">
        <v>91</v>
      </c>
      <c r="T65" s="18"/>
    </row>
    <row r="66" spans="1:20" ht="27">
      <c r="A66" s="4">
        <v>62</v>
      </c>
      <c r="B66" s="60" t="s">
        <v>62</v>
      </c>
      <c r="C66" s="60" t="s">
        <v>189</v>
      </c>
      <c r="D66" s="60" t="s">
        <v>25</v>
      </c>
      <c r="E66" s="61"/>
      <c r="F66" s="61"/>
      <c r="G66" s="60">
        <v>45</v>
      </c>
      <c r="H66" s="60">
        <v>26</v>
      </c>
      <c r="I66" s="56">
        <f t="shared" si="0"/>
        <v>71</v>
      </c>
      <c r="J66" s="18"/>
      <c r="K66" s="18" t="s">
        <v>190</v>
      </c>
      <c r="L66" s="18"/>
      <c r="M66" s="18"/>
      <c r="N66" s="72" t="s">
        <v>725</v>
      </c>
      <c r="O66" s="77" t="s">
        <v>726</v>
      </c>
      <c r="P66" s="63" t="s">
        <v>131</v>
      </c>
      <c r="Q66" s="18" t="s">
        <v>219</v>
      </c>
      <c r="R66" s="18"/>
      <c r="S66" s="18" t="s">
        <v>91</v>
      </c>
      <c r="T66" s="18"/>
    </row>
    <row r="67" spans="1:20" ht="27">
      <c r="A67" s="4">
        <v>63</v>
      </c>
      <c r="B67" s="60" t="s">
        <v>62</v>
      </c>
      <c r="C67" s="60" t="s">
        <v>191</v>
      </c>
      <c r="D67" s="60" t="s">
        <v>25</v>
      </c>
      <c r="E67" s="61"/>
      <c r="F67" s="61"/>
      <c r="G67" s="60">
        <v>51</v>
      </c>
      <c r="H67" s="60">
        <v>39</v>
      </c>
      <c r="I67" s="56">
        <f t="shared" si="0"/>
        <v>90</v>
      </c>
      <c r="J67" s="18"/>
      <c r="K67" s="18" t="s">
        <v>190</v>
      </c>
      <c r="L67" s="18"/>
      <c r="M67" s="18"/>
      <c r="N67" s="72" t="s">
        <v>727</v>
      </c>
      <c r="O67" s="77" t="s">
        <v>728</v>
      </c>
      <c r="P67" s="63" t="s">
        <v>134</v>
      </c>
      <c r="Q67" s="18" t="s">
        <v>237</v>
      </c>
      <c r="R67" s="18"/>
      <c r="S67" s="18" t="s">
        <v>91</v>
      </c>
      <c r="T67" s="18"/>
    </row>
    <row r="68" spans="1:20" ht="27">
      <c r="A68" s="4">
        <v>64</v>
      </c>
      <c r="B68" s="60" t="s">
        <v>62</v>
      </c>
      <c r="C68" s="60" t="s">
        <v>192</v>
      </c>
      <c r="D68" s="60" t="s">
        <v>25</v>
      </c>
      <c r="E68" s="61"/>
      <c r="F68" s="61"/>
      <c r="G68" s="60">
        <v>49</v>
      </c>
      <c r="H68" s="60">
        <v>41</v>
      </c>
      <c r="I68" s="56">
        <f t="shared" si="0"/>
        <v>90</v>
      </c>
      <c r="J68" s="18"/>
      <c r="K68" s="18" t="s">
        <v>707</v>
      </c>
      <c r="L68" s="18" t="s">
        <v>867</v>
      </c>
      <c r="M68" s="18">
        <v>8638336987</v>
      </c>
      <c r="N68" s="72" t="s">
        <v>729</v>
      </c>
      <c r="O68" s="78" t="s">
        <v>730</v>
      </c>
      <c r="P68" s="63" t="s">
        <v>136</v>
      </c>
      <c r="Q68" s="18" t="s">
        <v>205</v>
      </c>
      <c r="R68" s="18"/>
      <c r="S68" s="18" t="s">
        <v>91</v>
      </c>
      <c r="T68" s="18"/>
    </row>
    <row r="69" spans="1:20" ht="27">
      <c r="A69" s="4">
        <v>65</v>
      </c>
      <c r="B69" s="60" t="s">
        <v>62</v>
      </c>
      <c r="C69" s="60" t="s">
        <v>193</v>
      </c>
      <c r="D69" s="60" t="s">
        <v>25</v>
      </c>
      <c r="E69" s="61"/>
      <c r="F69" s="61"/>
      <c r="G69" s="60">
        <v>33</v>
      </c>
      <c r="H69" s="60">
        <v>33</v>
      </c>
      <c r="I69" s="56">
        <f t="shared" si="0"/>
        <v>66</v>
      </c>
      <c r="J69" s="18"/>
      <c r="K69" s="18" t="s">
        <v>171</v>
      </c>
      <c r="L69" s="18" t="s">
        <v>866</v>
      </c>
      <c r="M69" s="18"/>
      <c r="N69" s="72" t="s">
        <v>731</v>
      </c>
      <c r="O69" s="77" t="s">
        <v>732</v>
      </c>
      <c r="P69" s="63" t="s">
        <v>138</v>
      </c>
      <c r="Q69" s="18" t="s">
        <v>211</v>
      </c>
      <c r="R69" s="18"/>
      <c r="S69" s="18" t="s">
        <v>91</v>
      </c>
      <c r="T69" s="18"/>
    </row>
    <row r="70" spans="1:20">
      <c r="A70" s="4">
        <v>66</v>
      </c>
      <c r="B70" s="60" t="s">
        <v>62</v>
      </c>
      <c r="C70" s="60" t="s">
        <v>194</v>
      </c>
      <c r="D70" s="60" t="s">
        <v>25</v>
      </c>
      <c r="E70" s="61"/>
      <c r="F70" s="61"/>
      <c r="G70" s="60">
        <v>33</v>
      </c>
      <c r="H70" s="60">
        <v>41</v>
      </c>
      <c r="I70" s="56">
        <f t="shared" ref="I70:I133" si="1">SUM(G70:H70)</f>
        <v>74</v>
      </c>
      <c r="J70" s="18"/>
      <c r="K70" s="18" t="s">
        <v>190</v>
      </c>
      <c r="L70" s="18"/>
      <c r="M70" s="18"/>
      <c r="N70" s="74" t="s">
        <v>733</v>
      </c>
      <c r="O70" s="75" t="s">
        <v>734</v>
      </c>
      <c r="P70" s="63" t="s">
        <v>140</v>
      </c>
      <c r="Q70" s="18" t="s">
        <v>214</v>
      </c>
      <c r="R70" s="18"/>
      <c r="S70" s="18" t="s">
        <v>91</v>
      </c>
      <c r="T70" s="18"/>
    </row>
    <row r="71" spans="1:20">
      <c r="A71" s="4">
        <v>67</v>
      </c>
      <c r="B71" s="60" t="s">
        <v>62</v>
      </c>
      <c r="C71" s="60" t="s">
        <v>195</v>
      </c>
      <c r="D71" s="60" t="s">
        <v>25</v>
      </c>
      <c r="E71" s="61"/>
      <c r="F71" s="61"/>
      <c r="G71" s="60">
        <v>26</v>
      </c>
      <c r="H71" s="60">
        <v>45</v>
      </c>
      <c r="I71" s="56">
        <f t="shared" si="1"/>
        <v>71</v>
      </c>
      <c r="J71" s="18"/>
      <c r="K71" s="18" t="s">
        <v>196</v>
      </c>
      <c r="L71" s="18"/>
      <c r="M71" s="18"/>
      <c r="N71" s="74" t="s">
        <v>735</v>
      </c>
      <c r="O71" s="75" t="s">
        <v>736</v>
      </c>
      <c r="P71" s="63" t="s">
        <v>142</v>
      </c>
      <c r="Q71" s="18" t="s">
        <v>216</v>
      </c>
      <c r="R71" s="18"/>
      <c r="S71" s="18" t="s">
        <v>91</v>
      </c>
      <c r="T71" s="18"/>
    </row>
    <row r="72" spans="1:20">
      <c r="A72" s="4">
        <v>68</v>
      </c>
      <c r="B72" s="60" t="s">
        <v>62</v>
      </c>
      <c r="C72" s="60" t="s">
        <v>197</v>
      </c>
      <c r="D72" s="60" t="s">
        <v>25</v>
      </c>
      <c r="E72" s="61"/>
      <c r="F72" s="61"/>
      <c r="G72" s="60">
        <v>39</v>
      </c>
      <c r="H72" s="60">
        <v>51</v>
      </c>
      <c r="I72" s="56">
        <f t="shared" si="1"/>
        <v>90</v>
      </c>
      <c r="J72" s="18"/>
      <c r="K72" s="18" t="s">
        <v>198</v>
      </c>
      <c r="L72" s="18" t="s">
        <v>207</v>
      </c>
      <c r="M72" s="18">
        <v>9435710369</v>
      </c>
      <c r="N72" s="74" t="s">
        <v>737</v>
      </c>
      <c r="O72" s="75" t="s">
        <v>937</v>
      </c>
      <c r="P72" s="63" t="s">
        <v>142</v>
      </c>
      <c r="Q72" s="18" t="s">
        <v>216</v>
      </c>
      <c r="R72" s="18"/>
      <c r="S72" s="18" t="s">
        <v>91</v>
      </c>
      <c r="T72" s="18"/>
    </row>
    <row r="73" spans="1:20">
      <c r="A73" s="4">
        <v>69</v>
      </c>
      <c r="B73" s="60" t="s">
        <v>62</v>
      </c>
      <c r="C73" s="60" t="s">
        <v>199</v>
      </c>
      <c r="D73" s="60" t="s">
        <v>23</v>
      </c>
      <c r="E73" s="61"/>
      <c r="F73" s="61" t="s">
        <v>103</v>
      </c>
      <c r="G73" s="60">
        <v>39</v>
      </c>
      <c r="H73" s="60">
        <v>39</v>
      </c>
      <c r="I73" s="56">
        <f t="shared" si="1"/>
        <v>78</v>
      </c>
      <c r="J73" s="18"/>
      <c r="K73" s="18" t="s">
        <v>198</v>
      </c>
      <c r="L73" s="18" t="s">
        <v>207</v>
      </c>
      <c r="M73" s="18">
        <v>9435710369</v>
      </c>
      <c r="N73" s="74" t="s">
        <v>751</v>
      </c>
      <c r="O73" s="75" t="s">
        <v>752</v>
      </c>
      <c r="P73" s="63" t="s">
        <v>145</v>
      </c>
      <c r="Q73" s="18" t="s">
        <v>219</v>
      </c>
      <c r="R73" s="18"/>
      <c r="S73" s="18" t="s">
        <v>91</v>
      </c>
      <c r="T73" s="18"/>
    </row>
    <row r="74" spans="1:20">
      <c r="A74" s="4">
        <v>70</v>
      </c>
      <c r="B74" s="60" t="s">
        <v>62</v>
      </c>
      <c r="C74" s="60" t="s">
        <v>200</v>
      </c>
      <c r="D74" s="60" t="s">
        <v>23</v>
      </c>
      <c r="E74" s="61"/>
      <c r="F74" s="61" t="s">
        <v>103</v>
      </c>
      <c r="G74" s="60">
        <v>49</v>
      </c>
      <c r="H74" s="60">
        <v>26</v>
      </c>
      <c r="I74" s="56">
        <f t="shared" si="1"/>
        <v>75</v>
      </c>
      <c r="J74" s="18"/>
      <c r="K74" s="18" t="s">
        <v>201</v>
      </c>
      <c r="L74" s="18" t="s">
        <v>876</v>
      </c>
      <c r="M74" s="18">
        <v>8876712512</v>
      </c>
      <c r="N74" s="74" t="s">
        <v>753</v>
      </c>
      <c r="O74" s="77" t="s">
        <v>754</v>
      </c>
      <c r="P74" s="63" t="s">
        <v>145</v>
      </c>
      <c r="Q74" s="18" t="s">
        <v>219</v>
      </c>
      <c r="R74" s="18"/>
      <c r="S74" s="18" t="s">
        <v>91</v>
      </c>
      <c r="T74" s="18"/>
    </row>
    <row r="75" spans="1:20">
      <c r="A75" s="4">
        <v>71</v>
      </c>
      <c r="B75" s="17" t="s">
        <v>62</v>
      </c>
      <c r="C75" s="18" t="s">
        <v>706</v>
      </c>
      <c r="D75" s="18" t="s">
        <v>23</v>
      </c>
      <c r="E75" s="19"/>
      <c r="F75" s="18"/>
      <c r="G75" s="19">
        <v>26</v>
      </c>
      <c r="H75" s="19">
        <v>29</v>
      </c>
      <c r="I75" s="56">
        <f t="shared" si="1"/>
        <v>55</v>
      </c>
      <c r="J75" s="18"/>
      <c r="K75" s="18" t="s">
        <v>707</v>
      </c>
      <c r="L75" s="18" t="s">
        <v>867</v>
      </c>
      <c r="M75" s="18">
        <v>8638336987</v>
      </c>
      <c r="N75" s="72" t="s">
        <v>710</v>
      </c>
      <c r="O75" s="73" t="s">
        <v>711</v>
      </c>
      <c r="P75" s="63" t="s">
        <v>147</v>
      </c>
      <c r="Q75" s="18" t="s">
        <v>237</v>
      </c>
      <c r="R75" s="18"/>
      <c r="S75" s="18" t="s">
        <v>91</v>
      </c>
      <c r="T75" s="18"/>
    </row>
    <row r="76" spans="1:20">
      <c r="A76" s="4">
        <v>72</v>
      </c>
      <c r="B76" s="17"/>
      <c r="C76" s="18"/>
      <c r="D76" s="18"/>
      <c r="E76" s="19"/>
      <c r="F76" s="18"/>
      <c r="G76" s="19">
        <v>0</v>
      </c>
      <c r="H76" s="19">
        <v>0</v>
      </c>
      <c r="I76" s="56">
        <f t="shared" si="1"/>
        <v>0</v>
      </c>
      <c r="J76" s="18"/>
      <c r="K76" s="18"/>
      <c r="L76" s="18"/>
      <c r="M76" s="18"/>
      <c r="N76" s="18"/>
      <c r="O76" s="18"/>
      <c r="P76" s="63" t="s">
        <v>147</v>
      </c>
      <c r="Q76" s="18" t="s">
        <v>237</v>
      </c>
      <c r="R76" s="18"/>
      <c r="S76" s="18"/>
      <c r="T76" s="18"/>
    </row>
    <row r="77" spans="1:20">
      <c r="A77" s="4">
        <v>73</v>
      </c>
      <c r="B77" s="17"/>
      <c r="C77" s="18"/>
      <c r="D77" s="18"/>
      <c r="E77" s="19"/>
      <c r="F77" s="18"/>
      <c r="G77" s="19">
        <v>0</v>
      </c>
      <c r="H77" s="19">
        <v>0</v>
      </c>
      <c r="I77" s="56">
        <f t="shared" si="1"/>
        <v>0</v>
      </c>
      <c r="J77" s="18"/>
      <c r="K77" s="18"/>
      <c r="L77" s="18"/>
      <c r="M77" s="18"/>
      <c r="N77" s="18"/>
      <c r="O77" s="18"/>
      <c r="P77" s="64"/>
      <c r="Q77" s="18"/>
      <c r="R77" s="18"/>
      <c r="S77" s="18"/>
      <c r="T77" s="18"/>
    </row>
    <row r="78" spans="1:20">
      <c r="A78" s="4">
        <v>74</v>
      </c>
      <c r="B78" s="17"/>
      <c r="C78" s="18"/>
      <c r="D78" s="18"/>
      <c r="E78" s="19"/>
      <c r="F78" s="18"/>
      <c r="G78" s="19">
        <v>0</v>
      </c>
      <c r="H78" s="19">
        <v>0</v>
      </c>
      <c r="I78" s="56">
        <f t="shared" si="1"/>
        <v>0</v>
      </c>
      <c r="J78" s="18"/>
      <c r="K78" s="18"/>
      <c r="L78" s="18"/>
      <c r="M78" s="18"/>
      <c r="N78" s="18"/>
      <c r="O78" s="18"/>
      <c r="P78" s="64"/>
      <c r="Q78" s="18"/>
      <c r="R78" s="18"/>
      <c r="S78" s="18"/>
      <c r="T78" s="18"/>
    </row>
    <row r="79" spans="1:20">
      <c r="A79" s="4">
        <v>75</v>
      </c>
      <c r="B79" s="17"/>
      <c r="C79" s="18"/>
      <c r="D79" s="18"/>
      <c r="E79" s="19"/>
      <c r="F79" s="18"/>
      <c r="G79" s="19">
        <v>0</v>
      </c>
      <c r="H79" s="19">
        <v>0</v>
      </c>
      <c r="I79" s="56">
        <f t="shared" si="1"/>
        <v>0</v>
      </c>
      <c r="J79" s="18"/>
      <c r="K79" s="18"/>
      <c r="L79" s="18"/>
      <c r="M79" s="18"/>
      <c r="N79" s="18"/>
      <c r="O79" s="18"/>
      <c r="P79" s="64"/>
      <c r="Q79" s="18"/>
      <c r="R79" s="18"/>
      <c r="S79" s="18"/>
      <c r="T79" s="18"/>
    </row>
    <row r="80" spans="1:20">
      <c r="A80" s="4">
        <v>76</v>
      </c>
      <c r="B80" s="17"/>
      <c r="C80" s="18"/>
      <c r="D80" s="18"/>
      <c r="E80" s="19"/>
      <c r="F80" s="18"/>
      <c r="G80" s="19">
        <v>0</v>
      </c>
      <c r="H80" s="19">
        <v>0</v>
      </c>
      <c r="I80" s="56">
        <f t="shared" si="1"/>
        <v>0</v>
      </c>
      <c r="J80" s="18"/>
      <c r="K80" s="18"/>
      <c r="L80" s="18"/>
      <c r="M80" s="18"/>
      <c r="N80" s="18"/>
      <c r="O80" s="18"/>
      <c r="P80" s="64"/>
      <c r="Q80" s="18"/>
      <c r="R80" s="18"/>
      <c r="S80" s="18"/>
      <c r="T80" s="18"/>
    </row>
    <row r="81" spans="1:20">
      <c r="A81" s="4">
        <v>77</v>
      </c>
      <c r="B81" s="17"/>
      <c r="C81" s="18"/>
      <c r="D81" s="18"/>
      <c r="E81" s="19"/>
      <c r="F81" s="18"/>
      <c r="G81" s="19">
        <v>0</v>
      </c>
      <c r="H81" s="19">
        <v>0</v>
      </c>
      <c r="I81" s="56">
        <f t="shared" si="1"/>
        <v>0</v>
      </c>
      <c r="J81" s="18"/>
      <c r="K81" s="18"/>
      <c r="L81" s="18"/>
      <c r="M81" s="18"/>
      <c r="N81" s="18"/>
      <c r="O81" s="18"/>
      <c r="P81" s="64"/>
      <c r="Q81" s="18"/>
      <c r="R81" s="18"/>
      <c r="S81" s="18"/>
      <c r="T81" s="18"/>
    </row>
    <row r="82" spans="1:20">
      <c r="A82" s="4">
        <v>78</v>
      </c>
      <c r="B82" s="60"/>
      <c r="C82" s="60"/>
      <c r="D82" s="60"/>
      <c r="E82" s="61"/>
      <c r="F82" s="61"/>
      <c r="G82" s="19">
        <v>0</v>
      </c>
      <c r="H82" s="19">
        <v>0</v>
      </c>
      <c r="I82" s="56">
        <f t="shared" si="1"/>
        <v>0</v>
      </c>
      <c r="J82" s="62"/>
      <c r="K82" s="18"/>
      <c r="L82" s="18"/>
      <c r="M82" s="18"/>
      <c r="N82" s="18"/>
      <c r="O82" s="18"/>
      <c r="P82" s="64"/>
      <c r="Q82" s="18"/>
      <c r="R82" s="18"/>
      <c r="S82" s="18"/>
      <c r="T82" s="18"/>
    </row>
    <row r="83" spans="1:20">
      <c r="A83" s="4">
        <v>79</v>
      </c>
      <c r="B83" s="60"/>
      <c r="C83" s="60"/>
      <c r="D83" s="60"/>
      <c r="E83" s="61"/>
      <c r="F83" s="61"/>
      <c r="G83" s="19">
        <v>0</v>
      </c>
      <c r="H83" s="19">
        <v>0</v>
      </c>
      <c r="I83" s="56">
        <f t="shared" si="1"/>
        <v>0</v>
      </c>
      <c r="J83" s="18"/>
      <c r="K83" s="18"/>
      <c r="L83" s="18"/>
      <c r="M83" s="18"/>
      <c r="N83" s="18"/>
      <c r="O83" s="18"/>
      <c r="P83" s="64"/>
      <c r="Q83" s="18"/>
      <c r="R83" s="18"/>
      <c r="S83" s="18"/>
      <c r="T83" s="18"/>
    </row>
    <row r="84" spans="1:20">
      <c r="A84" s="4">
        <v>80</v>
      </c>
      <c r="B84" s="60"/>
      <c r="C84" s="60"/>
      <c r="D84" s="60"/>
      <c r="E84" s="61"/>
      <c r="F84" s="61"/>
      <c r="G84" s="19">
        <v>0</v>
      </c>
      <c r="H84" s="19">
        <v>0</v>
      </c>
      <c r="I84" s="56">
        <f t="shared" si="1"/>
        <v>0</v>
      </c>
      <c r="J84" s="18"/>
      <c r="K84" s="18"/>
      <c r="L84" s="18"/>
      <c r="M84" s="18"/>
      <c r="N84" s="18"/>
      <c r="O84" s="18"/>
      <c r="P84" s="64"/>
      <c r="Q84" s="18"/>
      <c r="R84" s="18"/>
      <c r="S84" s="18"/>
      <c r="T84" s="18"/>
    </row>
    <row r="85" spans="1:20">
      <c r="A85" s="4">
        <v>81</v>
      </c>
      <c r="B85" s="60"/>
      <c r="C85" s="60"/>
      <c r="D85" s="60"/>
      <c r="E85" s="61"/>
      <c r="F85" s="61"/>
      <c r="G85" s="19">
        <v>0</v>
      </c>
      <c r="H85" s="19">
        <v>0</v>
      </c>
      <c r="I85" s="56">
        <f t="shared" si="1"/>
        <v>0</v>
      </c>
      <c r="J85" s="18"/>
      <c r="K85" s="18"/>
      <c r="L85" s="18"/>
      <c r="M85" s="18"/>
      <c r="N85" s="18"/>
      <c r="O85" s="18"/>
      <c r="P85" s="64"/>
      <c r="Q85" s="18"/>
      <c r="R85" s="18"/>
      <c r="S85" s="18"/>
      <c r="T85" s="18"/>
    </row>
    <row r="86" spans="1:20">
      <c r="A86" s="4">
        <v>82</v>
      </c>
      <c r="B86" s="60"/>
      <c r="C86" s="60"/>
      <c r="D86" s="60"/>
      <c r="E86" s="61"/>
      <c r="F86" s="61"/>
      <c r="G86" s="19">
        <v>0</v>
      </c>
      <c r="H86" s="19">
        <v>0</v>
      </c>
      <c r="I86" s="56">
        <f t="shared" si="1"/>
        <v>0</v>
      </c>
      <c r="J86" s="18"/>
      <c r="K86" s="18"/>
      <c r="L86" s="18"/>
      <c r="M86" s="18"/>
      <c r="N86" s="18"/>
      <c r="O86" s="18"/>
      <c r="P86" s="64"/>
      <c r="Q86" s="18"/>
      <c r="R86" s="18"/>
      <c r="S86" s="18"/>
      <c r="T86" s="18"/>
    </row>
    <row r="87" spans="1:20">
      <c r="A87" s="4">
        <v>83</v>
      </c>
      <c r="B87" s="60"/>
      <c r="C87" s="60"/>
      <c r="D87" s="60"/>
      <c r="E87" s="61"/>
      <c r="F87" s="61"/>
      <c r="G87" s="19">
        <v>0</v>
      </c>
      <c r="H87" s="19">
        <v>0</v>
      </c>
      <c r="I87" s="56">
        <f t="shared" si="1"/>
        <v>0</v>
      </c>
      <c r="J87" s="18"/>
      <c r="K87" s="18"/>
      <c r="L87" s="18"/>
      <c r="M87" s="18"/>
      <c r="N87" s="18"/>
      <c r="O87" s="18"/>
      <c r="P87" s="64"/>
      <c r="Q87" s="18"/>
      <c r="R87" s="18"/>
      <c r="S87" s="18"/>
      <c r="T87" s="18"/>
    </row>
    <row r="88" spans="1:20">
      <c r="A88" s="4">
        <v>84</v>
      </c>
      <c r="B88" s="60"/>
      <c r="C88" s="60"/>
      <c r="D88" s="60"/>
      <c r="E88" s="61"/>
      <c r="F88" s="61"/>
      <c r="G88" s="19">
        <v>0</v>
      </c>
      <c r="H88" s="19">
        <v>0</v>
      </c>
      <c r="I88" s="56">
        <f t="shared" si="1"/>
        <v>0</v>
      </c>
      <c r="J88" s="18"/>
      <c r="K88" s="18"/>
      <c r="L88" s="18"/>
      <c r="M88" s="18"/>
      <c r="N88" s="18"/>
      <c r="O88" s="18"/>
      <c r="P88" s="64"/>
      <c r="Q88" s="18"/>
      <c r="R88" s="18"/>
      <c r="S88" s="18"/>
      <c r="T88" s="18"/>
    </row>
    <row r="89" spans="1:20">
      <c r="A89" s="4">
        <v>85</v>
      </c>
      <c r="B89" s="60"/>
      <c r="C89" s="60"/>
      <c r="D89" s="60"/>
      <c r="E89" s="61"/>
      <c r="F89" s="61"/>
      <c r="G89" s="19">
        <v>0</v>
      </c>
      <c r="H89" s="19">
        <v>0</v>
      </c>
      <c r="I89" s="56">
        <f t="shared" si="1"/>
        <v>0</v>
      </c>
      <c r="J89" s="18"/>
      <c r="K89" s="18"/>
      <c r="L89" s="18"/>
      <c r="M89" s="18"/>
      <c r="N89" s="18"/>
      <c r="O89" s="18"/>
      <c r="P89" s="64"/>
      <c r="Q89" s="18"/>
      <c r="R89" s="18"/>
      <c r="S89" s="18"/>
      <c r="T89" s="18"/>
    </row>
    <row r="90" spans="1:20">
      <c r="A90" s="4">
        <v>86</v>
      </c>
      <c r="B90" s="60"/>
      <c r="C90" s="60"/>
      <c r="D90" s="60"/>
      <c r="E90" s="61"/>
      <c r="F90" s="61"/>
      <c r="G90" s="19">
        <v>0</v>
      </c>
      <c r="H90" s="19">
        <v>0</v>
      </c>
      <c r="I90" s="56">
        <f t="shared" si="1"/>
        <v>0</v>
      </c>
      <c r="J90" s="18"/>
      <c r="K90" s="18"/>
      <c r="L90" s="18"/>
      <c r="M90" s="18"/>
      <c r="N90" s="18"/>
      <c r="O90" s="18"/>
      <c r="P90" s="64"/>
      <c r="Q90" s="18"/>
      <c r="R90" s="18"/>
      <c r="S90" s="18"/>
      <c r="T90" s="18"/>
    </row>
    <row r="91" spans="1:20">
      <c r="A91" s="4">
        <v>87</v>
      </c>
      <c r="B91" s="60"/>
      <c r="C91" s="60"/>
      <c r="D91" s="60"/>
      <c r="E91" s="61"/>
      <c r="F91" s="61"/>
      <c r="G91" s="19">
        <v>0</v>
      </c>
      <c r="H91" s="19">
        <v>0</v>
      </c>
      <c r="I91" s="56">
        <f t="shared" si="1"/>
        <v>0</v>
      </c>
      <c r="J91" s="18"/>
      <c r="K91" s="18"/>
      <c r="L91" s="18"/>
      <c r="M91" s="18"/>
      <c r="N91" s="18"/>
      <c r="O91" s="18"/>
      <c r="P91" s="64"/>
      <c r="Q91" s="18"/>
      <c r="R91" s="18"/>
      <c r="S91" s="18"/>
      <c r="T91" s="18"/>
    </row>
    <row r="92" spans="1:20">
      <c r="A92" s="4">
        <v>88</v>
      </c>
      <c r="B92" s="60"/>
      <c r="C92" s="60"/>
      <c r="D92" s="60"/>
      <c r="E92" s="61"/>
      <c r="F92" s="61"/>
      <c r="G92" s="19">
        <v>0</v>
      </c>
      <c r="H92" s="19">
        <v>0</v>
      </c>
      <c r="I92" s="56">
        <f t="shared" si="1"/>
        <v>0</v>
      </c>
      <c r="J92" s="18"/>
      <c r="K92" s="18"/>
      <c r="L92" s="18"/>
      <c r="M92" s="18"/>
      <c r="N92" s="18"/>
      <c r="O92" s="18"/>
      <c r="P92" s="64"/>
      <c r="Q92" s="18"/>
      <c r="R92" s="18"/>
      <c r="S92" s="18"/>
      <c r="T92" s="18"/>
    </row>
    <row r="93" spans="1:20">
      <c r="A93" s="4">
        <v>89</v>
      </c>
      <c r="B93" s="60"/>
      <c r="C93" s="60"/>
      <c r="D93" s="60"/>
      <c r="E93" s="61"/>
      <c r="F93" s="61"/>
      <c r="G93" s="19">
        <v>0</v>
      </c>
      <c r="H93" s="19">
        <v>0</v>
      </c>
      <c r="I93" s="56">
        <f t="shared" si="1"/>
        <v>0</v>
      </c>
      <c r="J93" s="18"/>
      <c r="K93" s="18"/>
      <c r="L93" s="18"/>
      <c r="M93" s="18"/>
      <c r="N93" s="18"/>
      <c r="O93" s="18"/>
      <c r="P93" s="64"/>
      <c r="Q93" s="18"/>
      <c r="R93" s="18"/>
      <c r="S93" s="18"/>
      <c r="T93" s="18"/>
    </row>
    <row r="94" spans="1:20">
      <c r="A94" s="4">
        <v>90</v>
      </c>
      <c r="B94" s="60"/>
      <c r="C94" s="60"/>
      <c r="D94" s="60"/>
      <c r="E94" s="61"/>
      <c r="F94" s="61"/>
      <c r="G94" s="19">
        <v>0</v>
      </c>
      <c r="H94" s="19">
        <v>0</v>
      </c>
      <c r="I94" s="56">
        <f t="shared" si="1"/>
        <v>0</v>
      </c>
      <c r="J94" s="18"/>
      <c r="K94" s="18"/>
      <c r="L94" s="18"/>
      <c r="M94" s="18"/>
      <c r="N94" s="18"/>
      <c r="O94" s="18"/>
      <c r="P94" s="64"/>
      <c r="Q94" s="18"/>
      <c r="R94" s="18"/>
      <c r="S94" s="18"/>
      <c r="T94" s="18"/>
    </row>
    <row r="95" spans="1:20">
      <c r="A95" s="4">
        <v>91</v>
      </c>
      <c r="B95" s="60"/>
      <c r="C95" s="60"/>
      <c r="D95" s="60"/>
      <c r="E95" s="61"/>
      <c r="F95" s="61"/>
      <c r="G95" s="19">
        <v>0</v>
      </c>
      <c r="H95" s="19">
        <v>0</v>
      </c>
      <c r="I95" s="56">
        <f t="shared" si="1"/>
        <v>0</v>
      </c>
      <c r="J95" s="18"/>
      <c r="K95" s="18"/>
      <c r="L95" s="18"/>
      <c r="M95" s="18"/>
      <c r="N95" s="18"/>
      <c r="O95" s="18"/>
      <c r="P95" s="24"/>
      <c r="Q95" s="18"/>
      <c r="R95" s="18"/>
      <c r="S95" s="18"/>
      <c r="T95" s="18"/>
    </row>
    <row r="96" spans="1:20">
      <c r="A96" s="4">
        <v>92</v>
      </c>
      <c r="B96" s="60"/>
      <c r="C96" s="60"/>
      <c r="D96" s="60"/>
      <c r="E96" s="61"/>
      <c r="F96" s="61"/>
      <c r="G96" s="19">
        <v>0</v>
      </c>
      <c r="H96" s="19">
        <v>0</v>
      </c>
      <c r="I96" s="56">
        <f t="shared" si="1"/>
        <v>0</v>
      </c>
      <c r="J96" s="18"/>
      <c r="K96" s="18"/>
      <c r="L96" s="18"/>
      <c r="M96" s="18"/>
      <c r="N96" s="18"/>
      <c r="O96" s="18"/>
      <c r="P96" s="24"/>
      <c r="Q96" s="18"/>
      <c r="R96" s="18"/>
      <c r="S96" s="18"/>
      <c r="T96" s="18"/>
    </row>
    <row r="97" spans="1:20">
      <c r="A97" s="4">
        <v>93</v>
      </c>
      <c r="B97" s="60"/>
      <c r="C97" s="60"/>
      <c r="D97" s="60"/>
      <c r="E97" s="61"/>
      <c r="F97" s="61"/>
      <c r="G97" s="19">
        <v>0</v>
      </c>
      <c r="H97" s="19">
        <v>0</v>
      </c>
      <c r="I97" s="56">
        <f t="shared" si="1"/>
        <v>0</v>
      </c>
      <c r="J97" s="18"/>
      <c r="K97" s="18"/>
      <c r="L97" s="18"/>
      <c r="M97" s="18"/>
      <c r="N97" s="18"/>
      <c r="O97" s="18"/>
      <c r="P97" s="24"/>
      <c r="Q97" s="18"/>
      <c r="R97" s="18"/>
      <c r="S97" s="18"/>
      <c r="T97" s="18"/>
    </row>
    <row r="98" spans="1:20">
      <c r="A98" s="4">
        <v>94</v>
      </c>
      <c r="B98" s="60"/>
      <c r="C98" s="60"/>
      <c r="D98" s="60"/>
      <c r="E98" s="61"/>
      <c r="F98" s="61"/>
      <c r="G98" s="19">
        <v>0</v>
      </c>
      <c r="H98" s="19">
        <v>0</v>
      </c>
      <c r="I98" s="56">
        <f t="shared" si="1"/>
        <v>0</v>
      </c>
      <c r="J98" s="18"/>
      <c r="K98" s="18"/>
      <c r="L98" s="18"/>
      <c r="M98" s="18"/>
      <c r="N98" s="18"/>
      <c r="O98" s="18"/>
      <c r="P98" s="24"/>
      <c r="Q98" s="18"/>
      <c r="R98" s="18"/>
      <c r="S98" s="18"/>
      <c r="T98" s="18"/>
    </row>
    <row r="99" spans="1:20">
      <c r="A99" s="4">
        <v>95</v>
      </c>
      <c r="B99" s="60"/>
      <c r="C99" s="60"/>
      <c r="D99" s="60"/>
      <c r="E99" s="61"/>
      <c r="F99" s="61"/>
      <c r="G99" s="19">
        <v>0</v>
      </c>
      <c r="H99" s="19">
        <v>0</v>
      </c>
      <c r="I99" s="56">
        <f t="shared" si="1"/>
        <v>0</v>
      </c>
      <c r="J99" s="18"/>
      <c r="K99" s="18"/>
      <c r="L99" s="18"/>
      <c r="M99" s="18"/>
      <c r="N99" s="18"/>
      <c r="O99" s="18"/>
      <c r="P99" s="24"/>
      <c r="Q99" s="18"/>
      <c r="R99" s="18"/>
      <c r="S99" s="18"/>
      <c r="T99" s="18"/>
    </row>
    <row r="100" spans="1:20">
      <c r="A100" s="4">
        <v>96</v>
      </c>
      <c r="B100" s="60"/>
      <c r="C100" s="60"/>
      <c r="D100" s="60"/>
      <c r="E100" s="61"/>
      <c r="F100" s="61"/>
      <c r="G100" s="19">
        <v>0</v>
      </c>
      <c r="H100" s="19">
        <v>0</v>
      </c>
      <c r="I100" s="56">
        <f t="shared" si="1"/>
        <v>0</v>
      </c>
      <c r="J100" s="18"/>
      <c r="K100" s="18"/>
      <c r="L100" s="18"/>
      <c r="M100" s="18"/>
      <c r="N100" s="18"/>
      <c r="O100" s="18"/>
      <c r="P100" s="24"/>
      <c r="Q100" s="18"/>
      <c r="R100" s="18"/>
      <c r="S100" s="18"/>
      <c r="T100" s="18"/>
    </row>
    <row r="101" spans="1:20">
      <c r="A101" s="4">
        <v>97</v>
      </c>
      <c r="B101" s="60"/>
      <c r="C101" s="60"/>
      <c r="D101" s="60"/>
      <c r="E101" s="61"/>
      <c r="F101" s="61"/>
      <c r="G101" s="19">
        <v>0</v>
      </c>
      <c r="H101" s="19">
        <v>0</v>
      </c>
      <c r="I101" s="56">
        <f t="shared" si="1"/>
        <v>0</v>
      </c>
      <c r="J101" s="18"/>
      <c r="K101" s="18"/>
      <c r="L101" s="18"/>
      <c r="M101" s="18"/>
      <c r="N101" s="18"/>
      <c r="O101" s="18"/>
      <c r="P101" s="24"/>
      <c r="Q101" s="18"/>
      <c r="R101" s="18"/>
      <c r="S101" s="18"/>
      <c r="T101" s="18"/>
    </row>
    <row r="102" spans="1:20">
      <c r="A102" s="4">
        <v>98</v>
      </c>
      <c r="B102" s="60"/>
      <c r="C102" s="60"/>
      <c r="D102" s="60"/>
      <c r="E102" s="61"/>
      <c r="F102" s="61"/>
      <c r="G102" s="19">
        <v>0</v>
      </c>
      <c r="H102" s="19">
        <v>0</v>
      </c>
      <c r="I102" s="56">
        <f t="shared" si="1"/>
        <v>0</v>
      </c>
      <c r="J102" s="18"/>
      <c r="K102" s="18"/>
      <c r="L102" s="18"/>
      <c r="M102" s="18"/>
      <c r="N102" s="18"/>
      <c r="O102" s="18"/>
      <c r="P102" s="24"/>
      <c r="Q102" s="18"/>
      <c r="R102" s="18"/>
      <c r="S102" s="18"/>
      <c r="T102" s="18"/>
    </row>
    <row r="103" spans="1:20">
      <c r="A103" s="4">
        <v>99</v>
      </c>
      <c r="B103" s="60"/>
      <c r="C103" s="60"/>
      <c r="D103" s="60"/>
      <c r="E103" s="61"/>
      <c r="F103" s="61"/>
      <c r="G103" s="19">
        <v>0</v>
      </c>
      <c r="H103" s="19">
        <v>0</v>
      </c>
      <c r="I103" s="56">
        <f t="shared" si="1"/>
        <v>0</v>
      </c>
      <c r="J103" s="18"/>
      <c r="K103" s="18"/>
      <c r="L103" s="18"/>
      <c r="M103" s="18"/>
      <c r="N103" s="18"/>
      <c r="O103" s="18"/>
      <c r="P103" s="24"/>
      <c r="Q103" s="18"/>
      <c r="R103" s="18"/>
      <c r="S103" s="18"/>
      <c r="T103" s="18"/>
    </row>
    <row r="104" spans="1:20">
      <c r="A104" s="4">
        <v>100</v>
      </c>
      <c r="B104" s="60"/>
      <c r="C104" s="60"/>
      <c r="D104" s="60"/>
      <c r="E104" s="61"/>
      <c r="F104" s="61"/>
      <c r="G104" s="19">
        <v>0</v>
      </c>
      <c r="H104" s="19">
        <v>0</v>
      </c>
      <c r="I104" s="56">
        <f t="shared" si="1"/>
        <v>0</v>
      </c>
      <c r="J104" s="18"/>
      <c r="K104" s="18"/>
      <c r="L104" s="18"/>
      <c r="M104" s="18"/>
      <c r="N104" s="18"/>
      <c r="O104" s="18"/>
      <c r="P104" s="24"/>
      <c r="Q104" s="18"/>
      <c r="R104" s="18"/>
      <c r="S104" s="18"/>
      <c r="T104" s="18"/>
    </row>
    <row r="105" spans="1:20">
      <c r="A105" s="4">
        <v>101</v>
      </c>
      <c r="B105" s="60"/>
      <c r="C105" s="60"/>
      <c r="D105" s="60"/>
      <c r="E105" s="61"/>
      <c r="F105" s="61"/>
      <c r="G105" s="19">
        <v>0</v>
      </c>
      <c r="H105" s="19">
        <v>0</v>
      </c>
      <c r="I105" s="56">
        <f t="shared" si="1"/>
        <v>0</v>
      </c>
      <c r="J105" s="18"/>
      <c r="K105" s="18"/>
      <c r="L105" s="18"/>
      <c r="M105" s="18"/>
      <c r="N105" s="18"/>
      <c r="O105" s="18"/>
      <c r="P105" s="24"/>
      <c r="Q105" s="18"/>
      <c r="R105" s="18"/>
      <c r="S105" s="18"/>
      <c r="T105" s="18"/>
    </row>
    <row r="106" spans="1:20">
      <c r="A106" s="4">
        <v>102</v>
      </c>
      <c r="B106" s="60"/>
      <c r="C106" s="60"/>
      <c r="D106" s="60"/>
      <c r="E106" s="61"/>
      <c r="F106" s="61"/>
      <c r="G106" s="19">
        <v>0</v>
      </c>
      <c r="H106" s="19">
        <v>0</v>
      </c>
      <c r="I106" s="56">
        <f t="shared" si="1"/>
        <v>0</v>
      </c>
      <c r="J106" s="18"/>
      <c r="K106" s="18"/>
      <c r="L106" s="18"/>
      <c r="M106" s="18"/>
      <c r="N106" s="18"/>
      <c r="O106" s="18"/>
      <c r="P106" s="24"/>
      <c r="Q106" s="18"/>
      <c r="R106" s="18"/>
      <c r="S106" s="18"/>
      <c r="T106" s="18"/>
    </row>
    <row r="107" spans="1:20">
      <c r="A107" s="4">
        <v>103</v>
      </c>
      <c r="B107" s="17"/>
      <c r="C107" s="18"/>
      <c r="D107" s="18"/>
      <c r="E107" s="19"/>
      <c r="F107" s="18"/>
      <c r="G107" s="19">
        <v>0</v>
      </c>
      <c r="H107" s="19">
        <v>0</v>
      </c>
      <c r="I107" s="56">
        <f t="shared" si="1"/>
        <v>0</v>
      </c>
      <c r="J107" s="18"/>
      <c r="K107" s="18"/>
      <c r="L107" s="18"/>
      <c r="M107" s="18"/>
      <c r="N107" s="18"/>
      <c r="O107" s="18"/>
      <c r="P107" s="24"/>
      <c r="Q107" s="18"/>
      <c r="R107" s="18"/>
      <c r="S107" s="18"/>
      <c r="T107" s="18"/>
    </row>
    <row r="108" spans="1:20">
      <c r="A108" s="4">
        <v>104</v>
      </c>
      <c r="B108" s="17"/>
      <c r="C108" s="18"/>
      <c r="D108" s="18"/>
      <c r="E108" s="19"/>
      <c r="F108" s="18"/>
      <c r="G108" s="19">
        <v>0</v>
      </c>
      <c r="H108" s="19">
        <v>0</v>
      </c>
      <c r="I108" s="56">
        <f t="shared" si="1"/>
        <v>0</v>
      </c>
      <c r="J108" s="18"/>
      <c r="K108" s="18"/>
      <c r="L108" s="18"/>
      <c r="M108" s="18"/>
      <c r="N108" s="18"/>
      <c r="O108" s="18"/>
      <c r="P108" s="24"/>
      <c r="Q108" s="60"/>
      <c r="R108" s="18"/>
      <c r="S108" s="18"/>
      <c r="T108" s="18"/>
    </row>
    <row r="109" spans="1:20">
      <c r="A109" s="4">
        <v>105</v>
      </c>
      <c r="B109" s="17"/>
      <c r="C109" s="18"/>
      <c r="D109" s="18"/>
      <c r="E109" s="19"/>
      <c r="F109" s="18"/>
      <c r="G109" s="19">
        <v>0</v>
      </c>
      <c r="H109" s="19">
        <v>0</v>
      </c>
      <c r="I109" s="56">
        <f t="shared" si="1"/>
        <v>0</v>
      </c>
      <c r="J109" s="18"/>
      <c r="K109" s="18"/>
      <c r="L109" s="18"/>
      <c r="M109" s="18"/>
      <c r="N109" s="18"/>
      <c r="O109" s="18"/>
      <c r="P109" s="64"/>
      <c r="Q109" s="60"/>
      <c r="R109" s="18"/>
      <c r="S109" s="18"/>
      <c r="T109" s="18"/>
    </row>
    <row r="110" spans="1:20">
      <c r="A110" s="4">
        <v>106</v>
      </c>
      <c r="B110" s="17"/>
      <c r="C110" s="18"/>
      <c r="D110" s="18"/>
      <c r="E110" s="19"/>
      <c r="F110" s="18"/>
      <c r="G110" s="19">
        <v>0</v>
      </c>
      <c r="H110" s="19">
        <v>0</v>
      </c>
      <c r="I110" s="56">
        <f t="shared" si="1"/>
        <v>0</v>
      </c>
      <c r="J110" s="18"/>
      <c r="K110" s="18"/>
      <c r="L110" s="18"/>
      <c r="M110" s="18"/>
      <c r="N110" s="18"/>
      <c r="O110" s="18"/>
      <c r="P110" s="64"/>
      <c r="Q110" s="60"/>
      <c r="R110" s="18"/>
      <c r="S110" s="18"/>
      <c r="T110" s="18"/>
    </row>
    <row r="111" spans="1:20">
      <c r="A111" s="4">
        <v>107</v>
      </c>
      <c r="B111" s="17"/>
      <c r="C111" s="18"/>
      <c r="D111" s="18"/>
      <c r="E111" s="19"/>
      <c r="F111" s="18"/>
      <c r="G111" s="19">
        <v>0</v>
      </c>
      <c r="H111" s="19">
        <v>0</v>
      </c>
      <c r="I111" s="56">
        <f t="shared" si="1"/>
        <v>0</v>
      </c>
      <c r="J111" s="18"/>
      <c r="K111" s="18"/>
      <c r="L111" s="18"/>
      <c r="M111" s="18"/>
      <c r="N111" s="18"/>
      <c r="O111" s="18"/>
      <c r="P111" s="64"/>
      <c r="Q111" s="60"/>
      <c r="R111" s="18"/>
      <c r="S111" s="18"/>
      <c r="T111" s="18"/>
    </row>
    <row r="112" spans="1:20">
      <c r="A112" s="4">
        <v>108</v>
      </c>
      <c r="B112" s="17"/>
      <c r="C112" s="18"/>
      <c r="D112" s="18"/>
      <c r="E112" s="19"/>
      <c r="F112" s="18"/>
      <c r="G112" s="19">
        <v>0</v>
      </c>
      <c r="H112" s="19">
        <v>0</v>
      </c>
      <c r="I112" s="56">
        <f t="shared" si="1"/>
        <v>0</v>
      </c>
      <c r="J112" s="18"/>
      <c r="K112" s="18"/>
      <c r="L112" s="18"/>
      <c r="M112" s="18"/>
      <c r="N112" s="18"/>
      <c r="O112" s="18"/>
      <c r="P112" s="64"/>
      <c r="Q112" s="60"/>
      <c r="R112" s="18"/>
      <c r="S112" s="18"/>
      <c r="T112" s="18"/>
    </row>
    <row r="113" spans="1:20">
      <c r="A113" s="4">
        <v>109</v>
      </c>
      <c r="B113" s="60"/>
      <c r="C113" s="60"/>
      <c r="D113" s="60"/>
      <c r="E113" s="61"/>
      <c r="F113" s="61"/>
      <c r="G113" s="19">
        <v>0</v>
      </c>
      <c r="H113" s="19">
        <v>0</v>
      </c>
      <c r="I113" s="56">
        <f t="shared" si="1"/>
        <v>0</v>
      </c>
      <c r="J113" s="18"/>
      <c r="K113" s="18"/>
      <c r="L113" s="18"/>
      <c r="M113" s="18"/>
      <c r="N113" s="18"/>
      <c r="O113" s="18"/>
      <c r="P113" s="64"/>
      <c r="Q113" s="60"/>
      <c r="R113" s="18"/>
      <c r="S113" s="18"/>
      <c r="T113" s="18"/>
    </row>
    <row r="114" spans="1:20">
      <c r="A114" s="4">
        <v>110</v>
      </c>
      <c r="B114" s="60"/>
      <c r="C114" s="60"/>
      <c r="D114" s="60"/>
      <c r="E114" s="61"/>
      <c r="F114" s="61"/>
      <c r="G114" s="19">
        <v>0</v>
      </c>
      <c r="H114" s="19">
        <v>0</v>
      </c>
      <c r="I114" s="56">
        <f t="shared" si="1"/>
        <v>0</v>
      </c>
      <c r="J114" s="62"/>
      <c r="K114" s="18"/>
      <c r="L114" s="18"/>
      <c r="M114" s="18"/>
      <c r="N114" s="18"/>
      <c r="O114" s="18"/>
      <c r="P114" s="64"/>
      <c r="Q114" s="60"/>
      <c r="R114" s="18"/>
      <c r="S114" s="18"/>
      <c r="T114" s="18"/>
    </row>
    <row r="115" spans="1:20">
      <c r="A115" s="4">
        <v>111</v>
      </c>
      <c r="B115" s="60"/>
      <c r="C115" s="60"/>
      <c r="D115" s="60"/>
      <c r="E115" s="61"/>
      <c r="F115" s="61"/>
      <c r="G115" s="19">
        <v>0</v>
      </c>
      <c r="H115" s="19">
        <v>0</v>
      </c>
      <c r="I115" s="56">
        <f t="shared" si="1"/>
        <v>0</v>
      </c>
      <c r="J115" s="18"/>
      <c r="K115" s="18"/>
      <c r="L115" s="18"/>
      <c r="M115" s="18"/>
      <c r="N115" s="18"/>
      <c r="O115" s="18"/>
      <c r="P115" s="64"/>
      <c r="Q115" s="60"/>
      <c r="R115" s="18"/>
      <c r="S115" s="18"/>
      <c r="T115" s="18"/>
    </row>
    <row r="116" spans="1:20">
      <c r="A116" s="4">
        <v>112</v>
      </c>
      <c r="B116" s="60"/>
      <c r="C116" s="60"/>
      <c r="D116" s="60"/>
      <c r="E116" s="61"/>
      <c r="F116" s="61"/>
      <c r="G116" s="19">
        <v>0</v>
      </c>
      <c r="H116" s="19">
        <v>0</v>
      </c>
      <c r="I116" s="56">
        <f t="shared" si="1"/>
        <v>0</v>
      </c>
      <c r="J116" s="18"/>
      <c r="K116" s="18"/>
      <c r="L116" s="18"/>
      <c r="M116" s="18"/>
      <c r="N116" s="18"/>
      <c r="O116" s="18"/>
      <c r="P116" s="64"/>
      <c r="Q116" s="60"/>
      <c r="R116" s="18"/>
      <c r="S116" s="18"/>
      <c r="T116" s="18"/>
    </row>
    <row r="117" spans="1:20">
      <c r="A117" s="4">
        <v>113</v>
      </c>
      <c r="B117" s="60"/>
      <c r="C117" s="60"/>
      <c r="D117" s="60"/>
      <c r="E117" s="61"/>
      <c r="F117" s="61"/>
      <c r="G117" s="19">
        <v>0</v>
      </c>
      <c r="H117" s="19">
        <v>0</v>
      </c>
      <c r="I117" s="56">
        <f t="shared" si="1"/>
        <v>0</v>
      </c>
      <c r="J117" s="18"/>
      <c r="K117" s="18"/>
      <c r="L117" s="18"/>
      <c r="M117" s="18"/>
      <c r="N117" s="18"/>
      <c r="O117" s="18"/>
      <c r="P117" s="64"/>
      <c r="Q117" s="60"/>
      <c r="R117" s="18"/>
      <c r="S117" s="18"/>
      <c r="T117" s="18"/>
    </row>
    <row r="118" spans="1:20">
      <c r="A118" s="4">
        <v>114</v>
      </c>
      <c r="B118" s="60"/>
      <c r="C118" s="60"/>
      <c r="D118" s="60"/>
      <c r="E118" s="61"/>
      <c r="F118" s="61"/>
      <c r="G118" s="19">
        <v>0</v>
      </c>
      <c r="H118" s="19">
        <v>0</v>
      </c>
      <c r="I118" s="56">
        <f t="shared" si="1"/>
        <v>0</v>
      </c>
      <c r="J118" s="18"/>
      <c r="K118" s="18"/>
      <c r="L118" s="18"/>
      <c r="M118" s="18"/>
      <c r="N118" s="18"/>
      <c r="O118" s="18"/>
      <c r="P118" s="64"/>
      <c r="Q118" s="60"/>
      <c r="R118" s="18"/>
      <c r="S118" s="18"/>
      <c r="T118" s="18"/>
    </row>
    <row r="119" spans="1:20">
      <c r="A119" s="4">
        <v>115</v>
      </c>
      <c r="B119" s="60"/>
      <c r="C119" s="60"/>
      <c r="D119" s="60"/>
      <c r="E119" s="61"/>
      <c r="F119" s="61"/>
      <c r="G119" s="19">
        <v>0</v>
      </c>
      <c r="H119" s="19">
        <v>0</v>
      </c>
      <c r="I119" s="56">
        <f t="shared" si="1"/>
        <v>0</v>
      </c>
      <c r="J119" s="18"/>
      <c r="K119" s="18"/>
      <c r="L119" s="18"/>
      <c r="M119" s="18"/>
      <c r="N119" s="18"/>
      <c r="O119" s="18"/>
      <c r="P119" s="64"/>
      <c r="Q119" s="60"/>
      <c r="R119" s="18"/>
      <c r="S119" s="18"/>
      <c r="T119" s="18"/>
    </row>
    <row r="120" spans="1:20">
      <c r="A120" s="4">
        <v>116</v>
      </c>
      <c r="B120" s="60"/>
      <c r="C120" s="60"/>
      <c r="D120" s="60"/>
      <c r="E120" s="61"/>
      <c r="F120" s="61"/>
      <c r="G120" s="19">
        <v>0</v>
      </c>
      <c r="H120" s="19">
        <v>0</v>
      </c>
      <c r="I120" s="56">
        <f t="shared" si="1"/>
        <v>0</v>
      </c>
      <c r="J120" s="18"/>
      <c r="K120" s="18"/>
      <c r="L120" s="18"/>
      <c r="M120" s="18"/>
      <c r="N120" s="18"/>
      <c r="O120" s="18"/>
      <c r="P120" s="64"/>
      <c r="Q120" s="60"/>
      <c r="R120" s="18"/>
      <c r="S120" s="18"/>
      <c r="T120" s="18"/>
    </row>
    <row r="121" spans="1:20">
      <c r="A121" s="4">
        <v>117</v>
      </c>
      <c r="B121" s="60"/>
      <c r="C121" s="60"/>
      <c r="D121" s="60"/>
      <c r="E121" s="61"/>
      <c r="F121" s="61"/>
      <c r="G121" s="19">
        <v>0</v>
      </c>
      <c r="H121" s="19">
        <v>0</v>
      </c>
      <c r="I121" s="56">
        <f t="shared" si="1"/>
        <v>0</v>
      </c>
      <c r="J121" s="18"/>
      <c r="K121" s="18"/>
      <c r="L121" s="18"/>
      <c r="M121" s="18"/>
      <c r="N121" s="18"/>
      <c r="O121" s="18"/>
      <c r="P121" s="64"/>
      <c r="Q121" s="60"/>
      <c r="R121" s="18"/>
      <c r="S121" s="18"/>
      <c r="T121" s="18"/>
    </row>
    <row r="122" spans="1:20">
      <c r="A122" s="4">
        <v>118</v>
      </c>
      <c r="B122" s="60"/>
      <c r="C122" s="60"/>
      <c r="D122" s="60"/>
      <c r="E122" s="61"/>
      <c r="F122" s="61"/>
      <c r="G122" s="19">
        <v>0</v>
      </c>
      <c r="H122" s="19">
        <v>0</v>
      </c>
      <c r="I122" s="56">
        <f t="shared" si="1"/>
        <v>0</v>
      </c>
      <c r="J122" s="18"/>
      <c r="K122" s="18"/>
      <c r="L122" s="18"/>
      <c r="M122" s="18"/>
      <c r="N122" s="18"/>
      <c r="O122" s="18"/>
      <c r="P122" s="64"/>
      <c r="Q122" s="60"/>
      <c r="R122" s="18"/>
      <c r="S122" s="18"/>
      <c r="T122" s="18"/>
    </row>
    <row r="123" spans="1:20">
      <c r="A123" s="4">
        <v>119</v>
      </c>
      <c r="B123" s="60"/>
      <c r="C123" s="60"/>
      <c r="D123" s="60"/>
      <c r="E123" s="61"/>
      <c r="F123" s="61"/>
      <c r="G123" s="19">
        <v>0</v>
      </c>
      <c r="H123" s="19">
        <v>0</v>
      </c>
      <c r="I123" s="56">
        <f t="shared" si="1"/>
        <v>0</v>
      </c>
      <c r="J123" s="18"/>
      <c r="K123" s="18"/>
      <c r="L123" s="18"/>
      <c r="M123" s="18"/>
      <c r="N123" s="18"/>
      <c r="O123" s="18"/>
      <c r="P123" s="64"/>
      <c r="Q123" s="60"/>
      <c r="R123" s="18"/>
      <c r="S123" s="18"/>
      <c r="T123" s="18"/>
    </row>
    <row r="124" spans="1:20">
      <c r="A124" s="4">
        <v>120</v>
      </c>
      <c r="B124" s="60"/>
      <c r="C124" s="60"/>
      <c r="D124" s="60"/>
      <c r="E124" s="61"/>
      <c r="F124" s="61"/>
      <c r="G124" s="19">
        <v>0</v>
      </c>
      <c r="H124" s="19">
        <v>0</v>
      </c>
      <c r="I124" s="56">
        <f t="shared" si="1"/>
        <v>0</v>
      </c>
      <c r="J124" s="18"/>
      <c r="K124" s="18"/>
      <c r="L124" s="18"/>
      <c r="M124" s="18"/>
      <c r="N124" s="18"/>
      <c r="O124" s="18"/>
      <c r="P124" s="64"/>
      <c r="Q124" s="60"/>
      <c r="R124" s="18"/>
      <c r="S124" s="18"/>
      <c r="T124" s="18"/>
    </row>
    <row r="125" spans="1:20">
      <c r="A125" s="4">
        <v>121</v>
      </c>
      <c r="B125" s="60"/>
      <c r="C125" s="60"/>
      <c r="D125" s="60"/>
      <c r="E125" s="61"/>
      <c r="F125" s="61"/>
      <c r="G125" s="19">
        <v>0</v>
      </c>
      <c r="H125" s="19">
        <v>0</v>
      </c>
      <c r="I125" s="56">
        <f t="shared" si="1"/>
        <v>0</v>
      </c>
      <c r="J125" s="18"/>
      <c r="K125" s="18"/>
      <c r="L125" s="18"/>
      <c r="M125" s="18"/>
      <c r="N125" s="18"/>
      <c r="O125" s="18"/>
      <c r="P125" s="64"/>
      <c r="Q125" s="60"/>
      <c r="R125" s="18"/>
      <c r="S125" s="18"/>
      <c r="T125" s="18"/>
    </row>
    <row r="126" spans="1:20">
      <c r="A126" s="4">
        <v>122</v>
      </c>
      <c r="B126" s="60"/>
      <c r="C126" s="60"/>
      <c r="D126" s="60"/>
      <c r="E126" s="61"/>
      <c r="F126" s="61"/>
      <c r="G126" s="19">
        <v>0</v>
      </c>
      <c r="H126" s="19">
        <v>0</v>
      </c>
      <c r="I126" s="56">
        <f t="shared" si="1"/>
        <v>0</v>
      </c>
      <c r="J126" s="18"/>
      <c r="K126" s="18"/>
      <c r="L126" s="18"/>
      <c r="M126" s="18"/>
      <c r="N126" s="18"/>
      <c r="O126" s="18"/>
      <c r="P126" s="24"/>
      <c r="Q126" s="18"/>
      <c r="R126" s="18"/>
      <c r="S126" s="18"/>
      <c r="T126" s="18"/>
    </row>
    <row r="127" spans="1:20">
      <c r="A127" s="4">
        <v>123</v>
      </c>
      <c r="B127" s="60"/>
      <c r="C127" s="60"/>
      <c r="D127" s="60"/>
      <c r="E127" s="61"/>
      <c r="F127" s="61"/>
      <c r="G127" s="19">
        <v>0</v>
      </c>
      <c r="H127" s="19">
        <v>0</v>
      </c>
      <c r="I127" s="56">
        <f t="shared" si="1"/>
        <v>0</v>
      </c>
      <c r="J127" s="18"/>
      <c r="K127" s="18"/>
      <c r="L127" s="18"/>
      <c r="M127" s="18"/>
      <c r="N127" s="18"/>
      <c r="O127" s="18"/>
      <c r="P127" s="24"/>
      <c r="Q127" s="18"/>
      <c r="R127" s="18"/>
      <c r="S127" s="18"/>
      <c r="T127" s="18"/>
    </row>
    <row r="128" spans="1:20">
      <c r="A128" s="4">
        <v>124</v>
      </c>
      <c r="B128" s="60"/>
      <c r="C128" s="60"/>
      <c r="D128" s="60"/>
      <c r="E128" s="61"/>
      <c r="F128" s="61"/>
      <c r="G128" s="19">
        <v>0</v>
      </c>
      <c r="H128" s="19">
        <v>0</v>
      </c>
      <c r="I128" s="56">
        <f t="shared" si="1"/>
        <v>0</v>
      </c>
      <c r="J128" s="18"/>
      <c r="K128" s="18"/>
      <c r="L128" s="18"/>
      <c r="M128" s="18"/>
      <c r="N128" s="18"/>
      <c r="O128" s="18"/>
      <c r="P128" s="24"/>
      <c r="Q128" s="18"/>
      <c r="R128" s="18"/>
      <c r="S128" s="18"/>
      <c r="T128" s="18"/>
    </row>
    <row r="129" spans="1:20">
      <c r="A129" s="4">
        <v>125</v>
      </c>
      <c r="B129" s="60"/>
      <c r="C129" s="60"/>
      <c r="D129" s="60"/>
      <c r="E129" s="61"/>
      <c r="F129" s="61"/>
      <c r="G129" s="19">
        <v>0</v>
      </c>
      <c r="H129" s="19">
        <v>0</v>
      </c>
      <c r="I129" s="56">
        <f t="shared" si="1"/>
        <v>0</v>
      </c>
      <c r="J129" s="18"/>
      <c r="K129" s="18"/>
      <c r="L129" s="18"/>
      <c r="M129" s="18"/>
      <c r="N129" s="18"/>
      <c r="O129" s="18"/>
      <c r="P129" s="24"/>
      <c r="Q129" s="18"/>
      <c r="R129" s="18"/>
      <c r="S129" s="18"/>
      <c r="T129" s="18"/>
    </row>
    <row r="130" spans="1:20">
      <c r="A130" s="4">
        <v>126</v>
      </c>
      <c r="B130" s="60"/>
      <c r="C130" s="60"/>
      <c r="D130" s="60"/>
      <c r="E130" s="61"/>
      <c r="F130" s="61"/>
      <c r="G130" s="19">
        <v>0</v>
      </c>
      <c r="H130" s="19">
        <v>0</v>
      </c>
      <c r="I130" s="56">
        <f t="shared" si="1"/>
        <v>0</v>
      </c>
      <c r="J130" s="18"/>
      <c r="K130" s="18"/>
      <c r="L130" s="18"/>
      <c r="M130" s="18"/>
      <c r="N130" s="18"/>
      <c r="O130" s="18"/>
      <c r="P130" s="24"/>
      <c r="Q130" s="18"/>
      <c r="R130" s="18"/>
      <c r="S130" s="18"/>
      <c r="T130" s="18"/>
    </row>
    <row r="131" spans="1:20">
      <c r="A131" s="4">
        <v>127</v>
      </c>
      <c r="B131" s="60"/>
      <c r="C131" s="60"/>
      <c r="D131" s="60"/>
      <c r="E131" s="61"/>
      <c r="F131" s="61"/>
      <c r="G131" s="19">
        <v>0</v>
      </c>
      <c r="H131" s="19">
        <v>0</v>
      </c>
      <c r="I131" s="56">
        <f t="shared" si="1"/>
        <v>0</v>
      </c>
      <c r="J131" s="18"/>
      <c r="K131" s="18"/>
      <c r="L131" s="18"/>
      <c r="M131" s="18"/>
      <c r="N131" s="18"/>
      <c r="O131" s="18"/>
      <c r="P131" s="24"/>
      <c r="Q131" s="18"/>
      <c r="R131" s="18"/>
      <c r="S131" s="18"/>
      <c r="T131" s="18"/>
    </row>
    <row r="132" spans="1:20">
      <c r="A132" s="4">
        <v>128</v>
      </c>
      <c r="B132" s="60"/>
      <c r="C132" s="60"/>
      <c r="D132" s="60"/>
      <c r="E132" s="61"/>
      <c r="F132" s="61"/>
      <c r="G132" s="19">
        <v>0</v>
      </c>
      <c r="H132" s="19">
        <v>0</v>
      </c>
      <c r="I132" s="56">
        <f t="shared" si="1"/>
        <v>0</v>
      </c>
      <c r="J132" s="18"/>
      <c r="K132" s="18"/>
      <c r="L132" s="18"/>
      <c r="M132" s="18"/>
      <c r="N132" s="18"/>
      <c r="O132" s="18"/>
      <c r="P132" s="24"/>
      <c r="Q132" s="18"/>
      <c r="R132" s="18"/>
      <c r="S132" s="18"/>
      <c r="T132" s="18"/>
    </row>
    <row r="133" spans="1:20">
      <c r="A133" s="4">
        <v>129</v>
      </c>
      <c r="B133" s="60"/>
      <c r="C133" s="60"/>
      <c r="D133" s="60"/>
      <c r="E133" s="61"/>
      <c r="F133" s="61"/>
      <c r="G133" s="19">
        <v>0</v>
      </c>
      <c r="H133" s="19">
        <v>0</v>
      </c>
      <c r="I133" s="56">
        <f t="shared" si="1"/>
        <v>0</v>
      </c>
      <c r="J133" s="18"/>
      <c r="K133" s="18"/>
      <c r="L133" s="18"/>
      <c r="M133" s="18"/>
      <c r="N133" s="18"/>
      <c r="O133" s="18"/>
      <c r="P133" s="24"/>
      <c r="Q133" s="18"/>
      <c r="R133" s="18"/>
      <c r="S133" s="18"/>
      <c r="T133" s="18"/>
    </row>
    <row r="134" spans="1:20">
      <c r="A134" s="4">
        <v>130</v>
      </c>
      <c r="B134" s="60"/>
      <c r="C134" s="60"/>
      <c r="D134" s="60"/>
      <c r="E134" s="61"/>
      <c r="F134" s="61"/>
      <c r="G134" s="19">
        <v>0</v>
      </c>
      <c r="H134" s="19">
        <v>0</v>
      </c>
      <c r="I134" s="56">
        <f t="shared" ref="I134:I164" si="2">SUM(G134:H134)</f>
        <v>0</v>
      </c>
      <c r="J134" s="18"/>
      <c r="K134" s="18"/>
      <c r="L134" s="18"/>
      <c r="M134" s="18"/>
      <c r="N134" s="18"/>
      <c r="O134" s="18"/>
      <c r="P134" s="24"/>
      <c r="Q134" s="18"/>
      <c r="R134" s="18"/>
      <c r="S134" s="18"/>
      <c r="T134" s="18"/>
    </row>
    <row r="135" spans="1:20">
      <c r="A135" s="4">
        <v>131</v>
      </c>
      <c r="B135" s="60"/>
      <c r="C135" s="60"/>
      <c r="D135" s="60"/>
      <c r="E135" s="61"/>
      <c r="F135" s="61"/>
      <c r="G135" s="19">
        <v>0</v>
      </c>
      <c r="H135" s="19">
        <v>0</v>
      </c>
      <c r="I135" s="56">
        <f t="shared" si="2"/>
        <v>0</v>
      </c>
      <c r="J135" s="18"/>
      <c r="K135" s="18"/>
      <c r="L135" s="18"/>
      <c r="M135" s="18"/>
      <c r="N135" s="18"/>
      <c r="O135" s="18"/>
      <c r="P135" s="24"/>
      <c r="Q135" s="18"/>
      <c r="R135" s="18"/>
      <c r="S135" s="18"/>
      <c r="T135" s="18"/>
    </row>
    <row r="136" spans="1:20">
      <c r="A136" s="4">
        <v>132</v>
      </c>
      <c r="B136" s="60"/>
      <c r="C136" s="60"/>
      <c r="D136" s="60"/>
      <c r="E136" s="61"/>
      <c r="F136" s="61"/>
      <c r="G136" s="19">
        <v>0</v>
      </c>
      <c r="H136" s="19">
        <v>0</v>
      </c>
      <c r="I136" s="56">
        <f t="shared" si="2"/>
        <v>0</v>
      </c>
      <c r="J136" s="18"/>
      <c r="K136" s="18"/>
      <c r="L136" s="18"/>
      <c r="M136" s="18"/>
      <c r="N136" s="18"/>
      <c r="O136" s="18"/>
      <c r="P136" s="24"/>
      <c r="Q136" s="18"/>
      <c r="R136" s="18"/>
      <c r="S136" s="18"/>
      <c r="T136" s="18"/>
    </row>
    <row r="137" spans="1:20">
      <c r="A137" s="4">
        <v>133</v>
      </c>
      <c r="B137" s="17"/>
      <c r="C137" s="18"/>
      <c r="D137" s="18"/>
      <c r="E137" s="19"/>
      <c r="F137" s="18"/>
      <c r="G137" s="19">
        <v>0</v>
      </c>
      <c r="H137" s="19">
        <v>0</v>
      </c>
      <c r="I137" s="56">
        <f t="shared" si="2"/>
        <v>0</v>
      </c>
      <c r="J137" s="18"/>
      <c r="K137" s="18"/>
      <c r="L137" s="18"/>
      <c r="M137" s="18"/>
      <c r="N137" s="18"/>
      <c r="O137" s="18"/>
      <c r="P137" s="24"/>
      <c r="Q137" s="18"/>
      <c r="R137" s="18"/>
      <c r="S137" s="18"/>
      <c r="T137" s="18"/>
    </row>
    <row r="138" spans="1:20">
      <c r="A138" s="4">
        <v>134</v>
      </c>
      <c r="B138" s="17"/>
      <c r="C138" s="18"/>
      <c r="D138" s="18"/>
      <c r="E138" s="19"/>
      <c r="F138" s="18"/>
      <c r="G138" s="19">
        <v>0</v>
      </c>
      <c r="H138" s="19">
        <v>0</v>
      </c>
      <c r="I138" s="56">
        <f t="shared" si="2"/>
        <v>0</v>
      </c>
      <c r="J138" s="18"/>
      <c r="K138" s="18"/>
      <c r="L138" s="18"/>
      <c r="M138" s="18"/>
      <c r="N138" s="18"/>
      <c r="O138" s="18"/>
      <c r="P138" s="24"/>
      <c r="Q138" s="18"/>
      <c r="R138" s="18"/>
      <c r="S138" s="18"/>
      <c r="T138" s="18"/>
    </row>
    <row r="139" spans="1:20">
      <c r="A139" s="4">
        <v>135</v>
      </c>
      <c r="B139" s="17"/>
      <c r="C139" s="18"/>
      <c r="D139" s="18"/>
      <c r="E139" s="19"/>
      <c r="F139" s="18"/>
      <c r="G139" s="19">
        <v>0</v>
      </c>
      <c r="H139" s="19">
        <v>0</v>
      </c>
      <c r="I139" s="56">
        <f t="shared" si="2"/>
        <v>0</v>
      </c>
      <c r="J139" s="18"/>
      <c r="K139" s="18"/>
      <c r="L139" s="18"/>
      <c r="M139" s="18"/>
      <c r="N139" s="18"/>
      <c r="O139" s="18"/>
      <c r="P139" s="24"/>
      <c r="Q139" s="18"/>
      <c r="R139" s="18"/>
      <c r="S139" s="18"/>
      <c r="T139" s="18"/>
    </row>
    <row r="140" spans="1:20">
      <c r="A140" s="4">
        <v>136</v>
      </c>
      <c r="B140" s="17"/>
      <c r="C140" s="18"/>
      <c r="D140" s="18"/>
      <c r="E140" s="19"/>
      <c r="F140" s="18"/>
      <c r="G140" s="19">
        <v>0</v>
      </c>
      <c r="H140" s="19">
        <v>0</v>
      </c>
      <c r="I140" s="56">
        <f t="shared" si="2"/>
        <v>0</v>
      </c>
      <c r="J140" s="18"/>
      <c r="K140" s="18"/>
      <c r="L140" s="18"/>
      <c r="M140" s="18"/>
      <c r="N140" s="18"/>
      <c r="O140" s="18"/>
      <c r="P140" s="24"/>
      <c r="Q140" s="18"/>
      <c r="R140" s="18"/>
      <c r="S140" s="18"/>
      <c r="T140" s="18"/>
    </row>
    <row r="141" spans="1:20">
      <c r="A141" s="4">
        <v>137</v>
      </c>
      <c r="B141" s="17"/>
      <c r="C141" s="18"/>
      <c r="D141" s="18"/>
      <c r="E141" s="19"/>
      <c r="F141" s="18"/>
      <c r="G141" s="19">
        <v>0</v>
      </c>
      <c r="H141" s="19">
        <v>0</v>
      </c>
      <c r="I141" s="56">
        <f t="shared" si="2"/>
        <v>0</v>
      </c>
      <c r="J141" s="18"/>
      <c r="K141" s="18"/>
      <c r="L141" s="18"/>
      <c r="M141" s="18"/>
      <c r="N141" s="18"/>
      <c r="O141" s="18"/>
      <c r="P141" s="24"/>
      <c r="Q141" s="18"/>
      <c r="R141" s="18"/>
      <c r="S141" s="18"/>
      <c r="T141" s="18"/>
    </row>
    <row r="142" spans="1:20">
      <c r="A142" s="4">
        <v>138</v>
      </c>
      <c r="B142" s="17"/>
      <c r="C142" s="18"/>
      <c r="D142" s="18"/>
      <c r="E142" s="19"/>
      <c r="F142" s="18"/>
      <c r="G142" s="19">
        <v>0</v>
      </c>
      <c r="H142" s="19">
        <v>0</v>
      </c>
      <c r="I142" s="56">
        <f t="shared" si="2"/>
        <v>0</v>
      </c>
      <c r="J142" s="18"/>
      <c r="K142" s="18"/>
      <c r="L142" s="18"/>
      <c r="M142" s="18"/>
      <c r="N142" s="18"/>
      <c r="O142" s="18"/>
      <c r="P142" s="24"/>
      <c r="Q142" s="18"/>
      <c r="R142" s="18"/>
      <c r="S142" s="18"/>
      <c r="T142" s="18"/>
    </row>
    <row r="143" spans="1:20">
      <c r="A143" s="4">
        <v>139</v>
      </c>
      <c r="B143" s="17"/>
      <c r="C143" s="18"/>
      <c r="D143" s="18"/>
      <c r="E143" s="19"/>
      <c r="F143" s="18"/>
      <c r="G143" s="19">
        <v>0</v>
      </c>
      <c r="H143" s="19">
        <v>0</v>
      </c>
      <c r="I143" s="56">
        <f t="shared" si="2"/>
        <v>0</v>
      </c>
      <c r="J143" s="18"/>
      <c r="K143" s="18"/>
      <c r="L143" s="18"/>
      <c r="M143" s="18"/>
      <c r="N143" s="18"/>
      <c r="O143" s="18"/>
      <c r="P143" s="24"/>
      <c r="Q143" s="18"/>
      <c r="R143" s="18"/>
      <c r="S143" s="18"/>
      <c r="T143" s="18"/>
    </row>
    <row r="144" spans="1:20">
      <c r="A144" s="4">
        <v>140</v>
      </c>
      <c r="B144" s="17"/>
      <c r="C144" s="18"/>
      <c r="D144" s="18"/>
      <c r="E144" s="19"/>
      <c r="F144" s="18"/>
      <c r="G144" s="19">
        <v>0</v>
      </c>
      <c r="H144" s="19">
        <v>0</v>
      </c>
      <c r="I144" s="56">
        <f t="shared" si="2"/>
        <v>0</v>
      </c>
      <c r="J144" s="18"/>
      <c r="K144" s="18"/>
      <c r="L144" s="18"/>
      <c r="M144" s="18"/>
      <c r="N144" s="18"/>
      <c r="O144" s="18"/>
      <c r="P144" s="24"/>
      <c r="Q144" s="18"/>
      <c r="R144" s="18"/>
      <c r="S144" s="18"/>
      <c r="T144" s="18"/>
    </row>
    <row r="145" spans="1:20">
      <c r="A145" s="4">
        <v>141</v>
      </c>
      <c r="B145" s="17"/>
      <c r="C145" s="18"/>
      <c r="D145" s="18"/>
      <c r="E145" s="19"/>
      <c r="F145" s="18"/>
      <c r="G145" s="19">
        <v>0</v>
      </c>
      <c r="H145" s="19">
        <v>0</v>
      </c>
      <c r="I145" s="56">
        <f t="shared" si="2"/>
        <v>0</v>
      </c>
      <c r="J145" s="18"/>
      <c r="K145" s="18"/>
      <c r="L145" s="18"/>
      <c r="M145" s="18"/>
      <c r="N145" s="18"/>
      <c r="O145" s="18"/>
      <c r="P145" s="24"/>
      <c r="Q145" s="18"/>
      <c r="R145" s="18"/>
      <c r="S145" s="18"/>
      <c r="T145" s="18"/>
    </row>
    <row r="146" spans="1:20">
      <c r="A146" s="4">
        <v>142</v>
      </c>
      <c r="B146" s="17"/>
      <c r="C146" s="18"/>
      <c r="D146" s="18"/>
      <c r="E146" s="19"/>
      <c r="F146" s="18"/>
      <c r="G146" s="19">
        <v>0</v>
      </c>
      <c r="H146" s="19">
        <v>0</v>
      </c>
      <c r="I146" s="56">
        <f t="shared" si="2"/>
        <v>0</v>
      </c>
      <c r="J146" s="18"/>
      <c r="K146" s="18"/>
      <c r="L146" s="18"/>
      <c r="M146" s="18"/>
      <c r="N146" s="18"/>
      <c r="O146" s="18"/>
      <c r="P146" s="24"/>
      <c r="Q146" s="18"/>
      <c r="R146" s="18"/>
      <c r="S146" s="18"/>
      <c r="T146" s="18"/>
    </row>
    <row r="147" spans="1:20">
      <c r="A147" s="4">
        <v>143</v>
      </c>
      <c r="B147" s="17"/>
      <c r="C147" s="18"/>
      <c r="D147" s="18"/>
      <c r="E147" s="19"/>
      <c r="F147" s="18"/>
      <c r="G147" s="19">
        <v>0</v>
      </c>
      <c r="H147" s="19">
        <v>0</v>
      </c>
      <c r="I147" s="56">
        <f t="shared" si="2"/>
        <v>0</v>
      </c>
      <c r="J147" s="18"/>
      <c r="K147" s="18"/>
      <c r="L147" s="18"/>
      <c r="M147" s="18"/>
      <c r="N147" s="18"/>
      <c r="O147" s="18"/>
      <c r="P147" s="24"/>
      <c r="Q147" s="18"/>
      <c r="R147" s="18"/>
      <c r="S147" s="18"/>
      <c r="T147" s="18"/>
    </row>
    <row r="148" spans="1:20">
      <c r="A148" s="4">
        <v>144</v>
      </c>
      <c r="B148" s="17"/>
      <c r="C148" s="18"/>
      <c r="D148" s="18"/>
      <c r="E148" s="19"/>
      <c r="F148" s="18"/>
      <c r="G148" s="19">
        <v>0</v>
      </c>
      <c r="H148" s="19">
        <v>0</v>
      </c>
      <c r="I148" s="56">
        <f t="shared" si="2"/>
        <v>0</v>
      </c>
      <c r="J148" s="18"/>
      <c r="K148" s="18"/>
      <c r="L148" s="18"/>
      <c r="M148" s="18"/>
      <c r="N148" s="18"/>
      <c r="O148" s="18"/>
      <c r="P148" s="24"/>
      <c r="Q148" s="18"/>
      <c r="R148" s="18"/>
      <c r="S148" s="18"/>
      <c r="T148" s="18"/>
    </row>
    <row r="149" spans="1:20">
      <c r="A149" s="4">
        <v>145</v>
      </c>
      <c r="B149" s="17"/>
      <c r="C149" s="18"/>
      <c r="D149" s="18"/>
      <c r="E149" s="19"/>
      <c r="F149" s="18"/>
      <c r="G149" s="19">
        <v>0</v>
      </c>
      <c r="H149" s="19">
        <v>0</v>
      </c>
      <c r="I149" s="56">
        <f t="shared" si="2"/>
        <v>0</v>
      </c>
      <c r="J149" s="18"/>
      <c r="K149" s="18"/>
      <c r="L149" s="18"/>
      <c r="M149" s="18"/>
      <c r="N149" s="18"/>
      <c r="O149" s="18"/>
      <c r="P149" s="24"/>
      <c r="Q149" s="18"/>
      <c r="R149" s="18"/>
      <c r="S149" s="18"/>
      <c r="T149" s="18"/>
    </row>
    <row r="150" spans="1:20">
      <c r="A150" s="4">
        <v>146</v>
      </c>
      <c r="B150" s="17"/>
      <c r="C150" s="18"/>
      <c r="D150" s="18"/>
      <c r="E150" s="19"/>
      <c r="F150" s="18"/>
      <c r="G150" s="19">
        <v>0</v>
      </c>
      <c r="H150" s="19">
        <v>0</v>
      </c>
      <c r="I150" s="56">
        <f t="shared" si="2"/>
        <v>0</v>
      </c>
      <c r="J150" s="18"/>
      <c r="K150" s="18"/>
      <c r="L150" s="18"/>
      <c r="M150" s="18"/>
      <c r="N150" s="18"/>
      <c r="O150" s="18"/>
      <c r="P150" s="24"/>
      <c r="Q150" s="18"/>
      <c r="R150" s="18"/>
      <c r="S150" s="18"/>
      <c r="T150" s="18"/>
    </row>
    <row r="151" spans="1:20">
      <c r="A151" s="4">
        <v>147</v>
      </c>
      <c r="B151" s="17"/>
      <c r="C151" s="18"/>
      <c r="D151" s="18"/>
      <c r="E151" s="19"/>
      <c r="F151" s="18"/>
      <c r="G151" s="19">
        <v>0</v>
      </c>
      <c r="H151" s="19">
        <v>0</v>
      </c>
      <c r="I151" s="56">
        <f t="shared" si="2"/>
        <v>0</v>
      </c>
      <c r="J151" s="18"/>
      <c r="K151" s="18"/>
      <c r="L151" s="18"/>
      <c r="M151" s="18"/>
      <c r="N151" s="18"/>
      <c r="O151" s="18"/>
      <c r="P151" s="24"/>
      <c r="Q151" s="18"/>
      <c r="R151" s="18"/>
      <c r="S151" s="18"/>
      <c r="T151" s="18"/>
    </row>
    <row r="152" spans="1:20">
      <c r="A152" s="4">
        <v>148</v>
      </c>
      <c r="B152" s="17"/>
      <c r="C152" s="18"/>
      <c r="D152" s="18"/>
      <c r="E152" s="19"/>
      <c r="F152" s="18"/>
      <c r="G152" s="19">
        <v>0</v>
      </c>
      <c r="H152" s="19">
        <v>0</v>
      </c>
      <c r="I152" s="56">
        <f t="shared" si="2"/>
        <v>0</v>
      </c>
      <c r="J152" s="18"/>
      <c r="K152" s="18"/>
      <c r="L152" s="18"/>
      <c r="M152" s="18"/>
      <c r="N152" s="18"/>
      <c r="O152" s="18"/>
      <c r="P152" s="24"/>
      <c r="Q152" s="18"/>
      <c r="R152" s="18"/>
      <c r="S152" s="18"/>
      <c r="T152" s="18"/>
    </row>
    <row r="153" spans="1:20">
      <c r="A153" s="4">
        <v>149</v>
      </c>
      <c r="B153" s="17"/>
      <c r="C153" s="18"/>
      <c r="D153" s="18"/>
      <c r="E153" s="19"/>
      <c r="F153" s="18"/>
      <c r="G153" s="19">
        <v>0</v>
      </c>
      <c r="H153" s="19">
        <v>0</v>
      </c>
      <c r="I153" s="56">
        <f t="shared" si="2"/>
        <v>0</v>
      </c>
      <c r="J153" s="18"/>
      <c r="K153" s="18"/>
      <c r="L153" s="18"/>
      <c r="M153" s="18"/>
      <c r="N153" s="18"/>
      <c r="O153" s="18"/>
      <c r="P153" s="24"/>
      <c r="Q153" s="18"/>
      <c r="R153" s="18"/>
      <c r="S153" s="18"/>
      <c r="T153" s="18"/>
    </row>
    <row r="154" spans="1:20">
      <c r="A154" s="4">
        <v>150</v>
      </c>
      <c r="B154" s="17"/>
      <c r="C154" s="18"/>
      <c r="D154" s="18"/>
      <c r="E154" s="19"/>
      <c r="F154" s="18"/>
      <c r="G154" s="19">
        <v>0</v>
      </c>
      <c r="H154" s="19">
        <v>0</v>
      </c>
      <c r="I154" s="56">
        <f t="shared" si="2"/>
        <v>0</v>
      </c>
      <c r="J154" s="18"/>
      <c r="K154" s="18"/>
      <c r="L154" s="18"/>
      <c r="M154" s="18"/>
      <c r="N154" s="18"/>
      <c r="O154" s="18"/>
      <c r="P154" s="24"/>
      <c r="Q154" s="18"/>
      <c r="R154" s="18"/>
      <c r="S154" s="18"/>
      <c r="T154" s="18"/>
    </row>
    <row r="155" spans="1:20">
      <c r="A155" s="4">
        <v>151</v>
      </c>
      <c r="B155" s="17"/>
      <c r="C155" s="18"/>
      <c r="D155" s="18"/>
      <c r="E155" s="19"/>
      <c r="F155" s="18"/>
      <c r="G155" s="19">
        <v>0</v>
      </c>
      <c r="H155" s="19">
        <v>0</v>
      </c>
      <c r="I155" s="56">
        <f t="shared" si="2"/>
        <v>0</v>
      </c>
      <c r="J155" s="18"/>
      <c r="K155" s="18"/>
      <c r="L155" s="18"/>
      <c r="M155" s="18"/>
      <c r="N155" s="18"/>
      <c r="O155" s="18"/>
      <c r="P155" s="24"/>
      <c r="Q155" s="18"/>
      <c r="R155" s="18"/>
      <c r="S155" s="18"/>
      <c r="T155" s="18"/>
    </row>
    <row r="156" spans="1:20">
      <c r="A156" s="4">
        <v>152</v>
      </c>
      <c r="B156" s="17"/>
      <c r="C156" s="18"/>
      <c r="D156" s="18"/>
      <c r="E156" s="19"/>
      <c r="F156" s="18"/>
      <c r="G156" s="19">
        <v>0</v>
      </c>
      <c r="H156" s="19">
        <v>0</v>
      </c>
      <c r="I156" s="56">
        <f t="shared" si="2"/>
        <v>0</v>
      </c>
      <c r="J156" s="18"/>
      <c r="K156" s="18"/>
      <c r="L156" s="18"/>
      <c r="M156" s="18"/>
      <c r="N156" s="18"/>
      <c r="O156" s="18"/>
      <c r="P156" s="24"/>
      <c r="Q156" s="18"/>
      <c r="R156" s="18"/>
      <c r="S156" s="18"/>
      <c r="T156" s="18"/>
    </row>
    <row r="157" spans="1:20">
      <c r="A157" s="4">
        <v>153</v>
      </c>
      <c r="B157" s="17"/>
      <c r="C157" s="18"/>
      <c r="D157" s="18"/>
      <c r="E157" s="19"/>
      <c r="F157" s="18"/>
      <c r="G157" s="19">
        <v>0</v>
      </c>
      <c r="H157" s="19">
        <v>0</v>
      </c>
      <c r="I157" s="56">
        <f t="shared" si="2"/>
        <v>0</v>
      </c>
      <c r="J157" s="18"/>
      <c r="K157" s="18"/>
      <c r="L157" s="18"/>
      <c r="M157" s="18"/>
      <c r="N157" s="18"/>
      <c r="O157" s="18"/>
      <c r="P157" s="24"/>
      <c r="Q157" s="18"/>
      <c r="R157" s="18"/>
      <c r="S157" s="18"/>
      <c r="T157" s="18"/>
    </row>
    <row r="158" spans="1:20">
      <c r="A158" s="4">
        <v>154</v>
      </c>
      <c r="B158" s="17"/>
      <c r="C158" s="18"/>
      <c r="D158" s="18"/>
      <c r="E158" s="19"/>
      <c r="F158" s="18"/>
      <c r="G158" s="19">
        <v>0</v>
      </c>
      <c r="H158" s="19">
        <v>0</v>
      </c>
      <c r="I158" s="56">
        <f t="shared" si="2"/>
        <v>0</v>
      </c>
      <c r="J158" s="18"/>
      <c r="K158" s="18"/>
      <c r="L158" s="18"/>
      <c r="M158" s="18"/>
      <c r="N158" s="18"/>
      <c r="O158" s="18"/>
      <c r="P158" s="24"/>
      <c r="Q158" s="18"/>
      <c r="R158" s="18"/>
      <c r="S158" s="18"/>
      <c r="T158" s="18"/>
    </row>
    <row r="159" spans="1:20">
      <c r="A159" s="4">
        <v>155</v>
      </c>
      <c r="B159" s="17"/>
      <c r="C159" s="18"/>
      <c r="D159" s="18"/>
      <c r="E159" s="19"/>
      <c r="F159" s="18"/>
      <c r="G159" s="19">
        <v>0</v>
      </c>
      <c r="H159" s="19">
        <v>0</v>
      </c>
      <c r="I159" s="56">
        <f t="shared" si="2"/>
        <v>0</v>
      </c>
      <c r="J159" s="18"/>
      <c r="K159" s="18"/>
      <c r="L159" s="18"/>
      <c r="M159" s="18"/>
      <c r="N159" s="18"/>
      <c r="O159" s="18"/>
      <c r="P159" s="24"/>
      <c r="Q159" s="18"/>
      <c r="R159" s="18"/>
      <c r="S159" s="18"/>
      <c r="T159" s="18"/>
    </row>
    <row r="160" spans="1:20">
      <c r="A160" s="4">
        <v>156</v>
      </c>
      <c r="B160" s="17"/>
      <c r="C160" s="18"/>
      <c r="D160" s="18"/>
      <c r="E160" s="19"/>
      <c r="F160" s="18"/>
      <c r="G160" s="19">
        <v>0</v>
      </c>
      <c r="H160" s="19">
        <v>0</v>
      </c>
      <c r="I160" s="56">
        <f t="shared" si="2"/>
        <v>0</v>
      </c>
      <c r="J160" s="18"/>
      <c r="K160" s="18"/>
      <c r="L160" s="18"/>
      <c r="M160" s="18"/>
      <c r="N160" s="18"/>
      <c r="O160" s="18"/>
      <c r="P160" s="24"/>
      <c r="Q160" s="18"/>
      <c r="R160" s="18"/>
      <c r="S160" s="18"/>
      <c r="T160" s="18"/>
    </row>
    <row r="161" spans="1:20">
      <c r="A161" s="4">
        <v>157</v>
      </c>
      <c r="B161" s="17"/>
      <c r="C161" s="18"/>
      <c r="D161" s="18"/>
      <c r="E161" s="19"/>
      <c r="F161" s="18"/>
      <c r="G161" s="19">
        <v>0</v>
      </c>
      <c r="H161" s="19">
        <v>0</v>
      </c>
      <c r="I161" s="56">
        <f t="shared" si="2"/>
        <v>0</v>
      </c>
      <c r="J161" s="18"/>
      <c r="K161" s="18"/>
      <c r="L161" s="18"/>
      <c r="M161" s="18"/>
      <c r="N161" s="18"/>
      <c r="O161" s="18"/>
      <c r="P161" s="24"/>
      <c r="Q161" s="18"/>
      <c r="R161" s="18"/>
      <c r="S161" s="18"/>
      <c r="T161" s="18"/>
    </row>
    <row r="162" spans="1:20">
      <c r="A162" s="4">
        <v>158</v>
      </c>
      <c r="B162" s="17"/>
      <c r="C162" s="18"/>
      <c r="D162" s="18"/>
      <c r="E162" s="19"/>
      <c r="F162" s="18"/>
      <c r="G162" s="19">
        <v>0</v>
      </c>
      <c r="H162" s="19">
        <v>0</v>
      </c>
      <c r="I162" s="56">
        <f t="shared" si="2"/>
        <v>0</v>
      </c>
      <c r="J162" s="18"/>
      <c r="K162" s="18"/>
      <c r="L162" s="18"/>
      <c r="M162" s="18"/>
      <c r="N162" s="18"/>
      <c r="O162" s="18"/>
      <c r="P162" s="24"/>
      <c r="Q162" s="18"/>
      <c r="R162" s="18"/>
      <c r="S162" s="18"/>
      <c r="T162" s="18"/>
    </row>
    <row r="163" spans="1:20">
      <c r="A163" s="4">
        <v>159</v>
      </c>
      <c r="B163" s="17"/>
      <c r="C163" s="18"/>
      <c r="D163" s="18"/>
      <c r="E163" s="19"/>
      <c r="F163" s="18"/>
      <c r="G163" s="19">
        <v>0</v>
      </c>
      <c r="H163" s="19">
        <v>0</v>
      </c>
      <c r="I163" s="56">
        <f t="shared" si="2"/>
        <v>0</v>
      </c>
      <c r="J163" s="18"/>
      <c r="K163" s="18"/>
      <c r="L163" s="18"/>
      <c r="M163" s="18"/>
      <c r="N163" s="18"/>
      <c r="O163" s="18"/>
      <c r="P163" s="24"/>
      <c r="Q163" s="18"/>
      <c r="R163" s="18"/>
      <c r="S163" s="18"/>
      <c r="T163" s="18"/>
    </row>
    <row r="164" spans="1:20">
      <c r="A164" s="4">
        <v>160</v>
      </c>
      <c r="B164" s="17"/>
      <c r="C164" s="18"/>
      <c r="D164" s="18"/>
      <c r="E164" s="19"/>
      <c r="F164" s="18"/>
      <c r="G164" s="19">
        <v>0</v>
      </c>
      <c r="H164" s="19">
        <v>0</v>
      </c>
      <c r="I164" s="56">
        <f t="shared" si="2"/>
        <v>0</v>
      </c>
      <c r="J164" s="18"/>
      <c r="K164" s="18"/>
      <c r="L164" s="18"/>
      <c r="M164" s="18"/>
      <c r="N164" s="18"/>
      <c r="O164" s="18"/>
      <c r="P164" s="24"/>
      <c r="Q164" s="18"/>
      <c r="R164" s="18"/>
      <c r="S164" s="18"/>
      <c r="T164" s="18"/>
    </row>
    <row r="165" spans="1:20">
      <c r="A165" s="21" t="s">
        <v>11</v>
      </c>
      <c r="B165" s="38"/>
      <c r="C165" s="21">
        <f>COUNTIFS(C6:C164,"*")</f>
        <v>70</v>
      </c>
      <c r="D165" s="21"/>
      <c r="E165" s="13"/>
      <c r="F165" s="21"/>
      <c r="G165" s="55">
        <f>SUM(G6:G164)</f>
        <v>2900</v>
      </c>
      <c r="H165" s="55">
        <f>SUM(H6:H164)</f>
        <v>2922</v>
      </c>
      <c r="I165" s="55">
        <f>SUM(I6:I164)</f>
        <v>5822</v>
      </c>
      <c r="J165" s="21"/>
      <c r="K165" s="21"/>
      <c r="L165" s="21"/>
      <c r="M165" s="21"/>
      <c r="N165" s="21"/>
      <c r="O165" s="21"/>
      <c r="P165" s="14"/>
      <c r="Q165" s="21"/>
      <c r="R165" s="21"/>
      <c r="S165" s="21"/>
      <c r="T165" s="12"/>
    </row>
    <row r="166" spans="1:20">
      <c r="A166" s="43" t="s">
        <v>62</v>
      </c>
      <c r="B166" s="10">
        <f>COUNTIF(B$5:B$164,"Team 1")</f>
        <v>28</v>
      </c>
      <c r="C166" s="43" t="s">
        <v>25</v>
      </c>
      <c r="D166" s="10">
        <f>COUNTIF(D6:D164,"Anganwadi")</f>
        <v>54</v>
      </c>
    </row>
    <row r="167" spans="1:20">
      <c r="A167" s="43" t="s">
        <v>63</v>
      </c>
      <c r="B167" s="10">
        <f>COUNTIF(B$6:B$164,"Team 2")</f>
        <v>42</v>
      </c>
      <c r="C167" s="43" t="s">
        <v>23</v>
      </c>
      <c r="D167" s="10">
        <f>COUNTIF(D6:D164,"School")</f>
        <v>16</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J19" sqref="J19"/>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62" t="s">
        <v>71</v>
      </c>
      <c r="B1" s="162"/>
      <c r="C1" s="162"/>
      <c r="D1" s="162"/>
      <c r="E1" s="162"/>
      <c r="F1" s="163"/>
      <c r="G1" s="163"/>
      <c r="H1" s="163"/>
      <c r="I1" s="163"/>
      <c r="J1" s="163"/>
    </row>
    <row r="2" spans="1:11" ht="25.5">
      <c r="A2" s="164" t="s">
        <v>0</v>
      </c>
      <c r="B2" s="165"/>
      <c r="C2" s="166" t="str">
        <f>'Block at a Glance'!C2:D2</f>
        <v>ASSAM</v>
      </c>
      <c r="D2" s="167"/>
      <c r="E2" s="27" t="s">
        <v>1</v>
      </c>
      <c r="F2" s="168" t="s">
        <v>674</v>
      </c>
      <c r="G2" s="169"/>
      <c r="H2" s="28" t="s">
        <v>24</v>
      </c>
      <c r="I2" s="168" t="s">
        <v>235</v>
      </c>
      <c r="J2" s="169"/>
    </row>
    <row r="3" spans="1:11" ht="28.5" customHeight="1">
      <c r="A3" s="173" t="s">
        <v>66</v>
      </c>
      <c r="B3" s="173"/>
      <c r="C3" s="173"/>
      <c r="D3" s="173"/>
      <c r="E3" s="173"/>
      <c r="F3" s="173"/>
      <c r="G3" s="173"/>
      <c r="H3" s="173"/>
      <c r="I3" s="173"/>
      <c r="J3" s="173"/>
    </row>
    <row r="4" spans="1:11">
      <c r="A4" s="172" t="s">
        <v>27</v>
      </c>
      <c r="B4" s="171" t="s">
        <v>28</v>
      </c>
      <c r="C4" s="170" t="s">
        <v>29</v>
      </c>
      <c r="D4" s="170" t="s">
        <v>36</v>
      </c>
      <c r="E4" s="170"/>
      <c r="F4" s="170"/>
      <c r="G4" s="170" t="s">
        <v>30</v>
      </c>
      <c r="H4" s="170" t="s">
        <v>37</v>
      </c>
      <c r="I4" s="170"/>
      <c r="J4" s="170"/>
    </row>
    <row r="5" spans="1:11" ht="22.5" customHeight="1">
      <c r="A5" s="172"/>
      <c r="B5" s="171"/>
      <c r="C5" s="170"/>
      <c r="D5" s="29" t="s">
        <v>9</v>
      </c>
      <c r="E5" s="29" t="s">
        <v>10</v>
      </c>
      <c r="F5" s="29" t="s">
        <v>11</v>
      </c>
      <c r="G5" s="170"/>
      <c r="H5" s="29" t="s">
        <v>9</v>
      </c>
      <c r="I5" s="29" t="s">
        <v>10</v>
      </c>
      <c r="J5" s="29" t="s">
        <v>11</v>
      </c>
    </row>
    <row r="6" spans="1:11" ht="22.5" customHeight="1">
      <c r="A6" s="44">
        <v>1</v>
      </c>
      <c r="B6" s="57">
        <v>43556</v>
      </c>
      <c r="C6" s="31">
        <f>COUNTIFS('April-19'!D$5:D$164,"Anganwadi")</f>
        <v>9</v>
      </c>
      <c r="D6" s="32">
        <f>SUMIF('April-19'!$D$5:$D$164,"Anganwadi",'April-19'!$G$5:$G$164)</f>
        <v>370</v>
      </c>
      <c r="E6" s="32">
        <f>SUMIF('April-19'!$D$5:$D$164,"Anganwadi",'April-19'!$H$5:$H$164)</f>
        <v>396</v>
      </c>
      <c r="F6" s="32">
        <f t="shared" ref="F6:F11" si="0">+D6+E6</f>
        <v>766</v>
      </c>
      <c r="G6" s="31">
        <f>COUNTIF('April-19'!D5:D164,"School")</f>
        <v>46</v>
      </c>
      <c r="H6" s="32">
        <f>SUMIF('April-19'!$D$5:$D$164,"School",'April-19'!$G$5:$G$164)</f>
        <v>2137</v>
      </c>
      <c r="I6" s="32">
        <f>SUMIF('April-19'!$D$5:$D$164,"School",'April-19'!$H$5:$H$164)</f>
        <v>2049</v>
      </c>
      <c r="J6" s="32">
        <f t="shared" ref="J6:J11" si="1">+H6+I6</f>
        <v>4186</v>
      </c>
      <c r="K6" s="33"/>
    </row>
    <row r="7" spans="1:11" ht="22.5" customHeight="1">
      <c r="A7" s="30">
        <v>2</v>
      </c>
      <c r="B7" s="58">
        <v>43601</v>
      </c>
      <c r="C7" s="31">
        <f>COUNTIF('May-19'!D5:D164,"Anganwadi")</f>
        <v>24</v>
      </c>
      <c r="D7" s="32">
        <f>SUMIF('May-19'!$D$5:$D$164,"Anganwadi",'May-19'!$G$5:$G$164)</f>
        <v>783</v>
      </c>
      <c r="E7" s="32">
        <f>SUMIF('May-19'!$D$5:$D$164,"Anganwadi",'May-19'!$H$5:$H$164)</f>
        <v>1088</v>
      </c>
      <c r="F7" s="32">
        <f t="shared" si="0"/>
        <v>1871</v>
      </c>
      <c r="G7" s="31">
        <f>COUNTIF('May-19'!D5:D164,"School")</f>
        <v>40</v>
      </c>
      <c r="H7" s="32">
        <f>SUMIF('May-19'!$D$5:$D$164,"School",'May-19'!$G$5:$G$164)</f>
        <v>2097</v>
      </c>
      <c r="I7" s="32">
        <f>SUMIF('May-19'!$D$5:$D$164,"School",'May-19'!$H$5:$H$164)</f>
        <v>2439</v>
      </c>
      <c r="J7" s="32">
        <f t="shared" si="1"/>
        <v>4536</v>
      </c>
    </row>
    <row r="8" spans="1:11" ht="22.5" customHeight="1">
      <c r="A8" s="30">
        <v>3</v>
      </c>
      <c r="B8" s="58">
        <v>43632</v>
      </c>
      <c r="C8" s="31">
        <f>COUNTIF('Jun-19'!D5:D164,"Anganwadi")</f>
        <v>30</v>
      </c>
      <c r="D8" s="32">
        <f>SUMIF('Jun-19'!$D$5:$D$164,"Anganwadi",'Jun-19'!$G$5:$G$164)</f>
        <v>1142</v>
      </c>
      <c r="E8" s="32">
        <f>SUMIF('Jun-19'!$D$5:$D$164,"Anganwadi",'Jun-19'!$H$5:$H$164)</f>
        <v>1263</v>
      </c>
      <c r="F8" s="32">
        <f t="shared" si="0"/>
        <v>2405</v>
      </c>
      <c r="G8" s="31">
        <f>COUNTIF('Jun-19'!D5:D164,"School")</f>
        <v>27</v>
      </c>
      <c r="H8" s="32">
        <f>SUMIF('Jun-19'!$D$5:$D$164,"School",'Jun-19'!$G$5:$G$164)</f>
        <v>1415</v>
      </c>
      <c r="I8" s="32">
        <f>SUMIF('Jun-19'!$D$5:$D$164,"School",'Jun-19'!$H$5:$H$164)</f>
        <v>1524</v>
      </c>
      <c r="J8" s="32">
        <f t="shared" si="1"/>
        <v>2939</v>
      </c>
    </row>
    <row r="9" spans="1:11" ht="22.5" customHeight="1">
      <c r="A9" s="30">
        <v>4</v>
      </c>
      <c r="B9" s="58">
        <v>43662</v>
      </c>
      <c r="C9" s="31">
        <f>COUNTIF('Jul-19'!D5:D164,"Anganwadi")</f>
        <v>63</v>
      </c>
      <c r="D9" s="32">
        <f>SUMIF('Jul-19'!$D$5:$D$164,"Anganwadi",'Jul-19'!$G$5:$G$164)</f>
        <v>2497</v>
      </c>
      <c r="E9" s="32">
        <f>SUMIF('Jul-19'!$D$5:$D$164,"Anganwadi",'Jul-19'!$H$5:$H$164)</f>
        <v>2501</v>
      </c>
      <c r="F9" s="32">
        <f t="shared" si="0"/>
        <v>4998</v>
      </c>
      <c r="G9" s="31">
        <f>COUNTIF('Jul-19'!D5:D164,"School")</f>
        <v>0</v>
      </c>
      <c r="H9" s="32">
        <f>SUMIF('Jul-19'!$D$5:$D$164,"School",'Jul-19'!$G$5:$G$164)</f>
        <v>0</v>
      </c>
      <c r="I9" s="32">
        <f>SUMIF('Jul-19'!$D$5:$D$164,"School",'Jul-19'!$H$5:$H$164)</f>
        <v>0</v>
      </c>
      <c r="J9" s="32">
        <f t="shared" si="1"/>
        <v>0</v>
      </c>
    </row>
    <row r="10" spans="1:11" ht="22.5" customHeight="1">
      <c r="A10" s="30">
        <v>5</v>
      </c>
      <c r="B10" s="58">
        <v>43693</v>
      </c>
      <c r="C10" s="31">
        <f>COUNTIF('Aug-19'!D5:D164,"Anganwadi")</f>
        <v>38</v>
      </c>
      <c r="D10" s="32">
        <f>SUMIF('Aug-19'!$D$5:$D$164,"Anganwadi",'Aug-19'!$G$5:$G$164)</f>
        <v>1552</v>
      </c>
      <c r="E10" s="32">
        <f>SUMIF('Aug-19'!$D$5:$D$164,"Anganwadi",'Aug-19'!$H$5:$H$164)</f>
        <v>1520</v>
      </c>
      <c r="F10" s="32">
        <f t="shared" si="0"/>
        <v>3072</v>
      </c>
      <c r="G10" s="31">
        <f>COUNTIF('Aug-19'!D5:D164,"School")</f>
        <v>29</v>
      </c>
      <c r="H10" s="32">
        <f>SUMIF('Aug-19'!$D$5:$D$164,"School",'Aug-19'!$G$5:$G$164)</f>
        <v>1328</v>
      </c>
      <c r="I10" s="32">
        <f>SUMIF('Aug-19'!$D$5:$D$164,"School",'Aug-19'!$H$5:$H$164)</f>
        <v>1335</v>
      </c>
      <c r="J10" s="32">
        <f t="shared" si="1"/>
        <v>2663</v>
      </c>
    </row>
    <row r="11" spans="1:11" ht="22.5" customHeight="1">
      <c r="A11" s="30">
        <v>6</v>
      </c>
      <c r="B11" s="58">
        <v>43724</v>
      </c>
      <c r="C11" s="31">
        <f>COUNTIF('Sep-19'!D6:D164,"Anganwadi")</f>
        <v>54</v>
      </c>
      <c r="D11" s="32">
        <f>SUMIF('Sep-19'!$D$6:$D$164,"Anganwadi",'Sep-19'!$G$6:$G$164)</f>
        <v>2218</v>
      </c>
      <c r="E11" s="32">
        <f>SUMIF('Sep-19'!$D$6:$D$164,"Anganwadi",'Sep-19'!$H$6:$H$164)</f>
        <v>2221</v>
      </c>
      <c r="F11" s="32">
        <f t="shared" si="0"/>
        <v>4439</v>
      </c>
      <c r="G11" s="31">
        <f>COUNTIF('Sep-19'!D6:D164,"School")</f>
        <v>16</v>
      </c>
      <c r="H11" s="32">
        <f>SUMIF('Sep-19'!$D$6:$D$164,"School",'Sep-19'!$G$6:$G$164)</f>
        <v>682</v>
      </c>
      <c r="I11" s="32">
        <f>SUMIF('Sep-19'!$D$6:$D$164,"School",'Sep-19'!$H$6:$H$164)</f>
        <v>701</v>
      </c>
      <c r="J11" s="32">
        <f t="shared" si="1"/>
        <v>1383</v>
      </c>
    </row>
    <row r="12" spans="1:11" ht="19.5" customHeight="1">
      <c r="A12" s="161" t="s">
        <v>38</v>
      </c>
      <c r="B12" s="161"/>
      <c r="C12" s="34">
        <f>SUM(C6:C11)</f>
        <v>218</v>
      </c>
      <c r="D12" s="34">
        <f t="shared" ref="D12:J12" si="2">SUM(D6:D11)</f>
        <v>8562</v>
      </c>
      <c r="E12" s="34">
        <f t="shared" si="2"/>
        <v>8989</v>
      </c>
      <c r="F12" s="34">
        <f t="shared" si="2"/>
        <v>17551</v>
      </c>
      <c r="G12" s="34">
        <f t="shared" si="2"/>
        <v>158</v>
      </c>
      <c r="H12" s="34">
        <f t="shared" si="2"/>
        <v>7659</v>
      </c>
      <c r="I12" s="34">
        <f t="shared" si="2"/>
        <v>8048</v>
      </c>
      <c r="J12" s="34">
        <f t="shared" si="2"/>
        <v>15707</v>
      </c>
    </row>
    <row r="14" spans="1:11">
      <c r="A14" s="156" t="s">
        <v>67</v>
      </c>
      <c r="B14" s="156"/>
      <c r="C14" s="156"/>
      <c r="D14" s="156"/>
      <c r="E14" s="156"/>
      <c r="F14" s="156"/>
    </row>
    <row r="15" spans="1:11" ht="82.5">
      <c r="A15" s="42" t="s">
        <v>27</v>
      </c>
      <c r="B15" s="41" t="s">
        <v>28</v>
      </c>
      <c r="C15" s="45" t="s">
        <v>64</v>
      </c>
      <c r="D15" s="40" t="s">
        <v>29</v>
      </c>
      <c r="E15" s="40" t="s">
        <v>30</v>
      </c>
      <c r="F15" s="40" t="s">
        <v>65</v>
      </c>
    </row>
    <row r="16" spans="1:11">
      <c r="A16" s="159">
        <v>1</v>
      </c>
      <c r="B16" s="157">
        <v>43571</v>
      </c>
      <c r="C16" s="46" t="s">
        <v>62</v>
      </c>
      <c r="D16" s="31">
        <f>COUNTIFS('April-19'!B$5:B$164,"Team 1",'April-19'!D$5:D$164,"Anganwadi")</f>
        <v>4</v>
      </c>
      <c r="E16" s="31">
        <f>COUNTIFS('April-19'!B$5:B$164,"Team 1",'April-19'!D$5:D$164,"School")</f>
        <v>21</v>
      </c>
      <c r="F16" s="32">
        <f>SUMIF('April-19'!$B$5:$B$164,"Team 1",'April-19'!$I$5:$I$164)</f>
        <v>2339</v>
      </c>
    </row>
    <row r="17" spans="1:6">
      <c r="A17" s="160"/>
      <c r="B17" s="158"/>
      <c r="C17" s="46" t="s">
        <v>63</v>
      </c>
      <c r="D17" s="31">
        <f>COUNTIFS('April-19'!B$5:B$164,"Team 2",'April-19'!D$5:D$164,"Anganwadi")</f>
        <v>5</v>
      </c>
      <c r="E17" s="31">
        <f>COUNTIFS('April-19'!B$5:B$164,"Team 2",'April-19'!D$5:D$164,"School")</f>
        <v>25</v>
      </c>
      <c r="F17" s="32">
        <f>SUMIF('April-19'!$B$5:$B$164,"Team 2",'April-19'!$I$5:$I$164)</f>
        <v>2613</v>
      </c>
    </row>
    <row r="18" spans="1:6">
      <c r="A18" s="159">
        <v>2</v>
      </c>
      <c r="B18" s="157">
        <v>43601</v>
      </c>
      <c r="C18" s="46" t="s">
        <v>62</v>
      </c>
      <c r="D18" s="31">
        <f>COUNTIFS('May-19'!B$5:B$164,"Team 1",'May-19'!D$5:D$164,"Anganwadi")</f>
        <v>8</v>
      </c>
      <c r="E18" s="31">
        <f>COUNTIFS('May-19'!B$5:B$164,"Team 1",'May-19'!D$5:D$164,"School")</f>
        <v>23</v>
      </c>
      <c r="F18" s="32">
        <f>SUMIF('May-19'!$B$5:$B$164,"Team 1",'May-19'!$I$5:$I$164)</f>
        <v>3545</v>
      </c>
    </row>
    <row r="19" spans="1:6">
      <c r="A19" s="160"/>
      <c r="B19" s="158"/>
      <c r="C19" s="46" t="s">
        <v>63</v>
      </c>
      <c r="D19" s="31">
        <f>COUNTIFS('May-19'!B$5:B$164,"Team 2",'May-19'!D$5:D$164,"Anganwadi")</f>
        <v>16</v>
      </c>
      <c r="E19" s="31">
        <f>COUNTIFS('May-19'!B$5:B$164,"Team 2",'May-19'!D$5:D$164,"School")</f>
        <v>17</v>
      </c>
      <c r="F19" s="32">
        <f>SUMIF('May-19'!$B$5:$B$164,"Team 2",'May-19'!$I$5:$I$164)</f>
        <v>2862</v>
      </c>
    </row>
    <row r="20" spans="1:6">
      <c r="A20" s="159">
        <v>3</v>
      </c>
      <c r="B20" s="157">
        <v>43632</v>
      </c>
      <c r="C20" s="46" t="s">
        <v>62</v>
      </c>
      <c r="D20" s="31">
        <f>COUNTIFS('Jun-19'!B$5:B$164,"Team 1",'Jun-19'!D$5:D$164,"Anganwadi")</f>
        <v>13</v>
      </c>
      <c r="E20" s="31">
        <f>COUNTIFS('Jun-19'!B$5:B$164,"Team 1",'Jun-19'!D$5:D$164,"School")</f>
        <v>11</v>
      </c>
      <c r="F20" s="32">
        <f>SUMIF('Jun-19'!$B$5:$B$164,"Team 1",'Jun-19'!$I$5:$I$164)</f>
        <v>2125</v>
      </c>
    </row>
    <row r="21" spans="1:6">
      <c r="A21" s="160"/>
      <c r="B21" s="158"/>
      <c r="C21" s="46" t="s">
        <v>63</v>
      </c>
      <c r="D21" s="31">
        <f>COUNTIFS('Jun-19'!B$5:B$164,"Team 2",'Jun-19'!D$5:D$164,"Anganwadi")</f>
        <v>17</v>
      </c>
      <c r="E21" s="31">
        <f>COUNTIFS('Jun-19'!B$5:B$164,"Team 2",'Jun-19'!D$5:D$164,"School")</f>
        <v>16</v>
      </c>
      <c r="F21" s="32">
        <f>SUMIF('Jun-19'!$B$5:$B$164,"Team 2",'Jun-19'!$I$5:$I$164)</f>
        <v>3219</v>
      </c>
    </row>
    <row r="22" spans="1:6">
      <c r="A22" s="159">
        <v>4</v>
      </c>
      <c r="B22" s="157">
        <v>43662</v>
      </c>
      <c r="C22" s="46" t="s">
        <v>62</v>
      </c>
      <c r="D22" s="31">
        <f>COUNTIFS('Jul-19'!B$5:B$164,"Team 1",'Jul-19'!D$5:D$164,"Anganwadi")</f>
        <v>32</v>
      </c>
      <c r="E22" s="31">
        <f>COUNTIFS('Jul-19'!B$5:B$164,"Team 1",'Jul-19'!D$5:D$164,"School")</f>
        <v>0</v>
      </c>
      <c r="F22" s="32">
        <f>SUMIF('Jul-19'!$B$5:$B$164,"Team 1",'Jul-19'!$I$5:$I$164)</f>
        <v>2555</v>
      </c>
    </row>
    <row r="23" spans="1:6">
      <c r="A23" s="160"/>
      <c r="B23" s="158"/>
      <c r="C23" s="46" t="s">
        <v>63</v>
      </c>
      <c r="D23" s="31">
        <f>COUNTIFS('Jul-19'!B$5:B$164,"Team 2",'Jul-19'!D$5:D$164,"Anganwadi")</f>
        <v>31</v>
      </c>
      <c r="E23" s="31">
        <f>COUNTIFS('Jul-19'!B$5:B$164,"Team 2",'Jul-19'!D$5:D$164,"School")</f>
        <v>0</v>
      </c>
      <c r="F23" s="32">
        <f>SUMIF('Jul-19'!$B$5:$B$164,"Team 2",'Jul-19'!$I$5:$I$164)</f>
        <v>2443</v>
      </c>
    </row>
    <row r="24" spans="1:6">
      <c r="A24" s="159">
        <v>5</v>
      </c>
      <c r="B24" s="157">
        <v>43693</v>
      </c>
      <c r="C24" s="46" t="s">
        <v>62</v>
      </c>
      <c r="D24" s="31">
        <f>COUNTIFS('Aug-19'!B$5:B$164,"Team 1",'Aug-19'!D$5:D$164,"Anganwadi")</f>
        <v>16</v>
      </c>
      <c r="E24" s="31">
        <f>COUNTIFS('Aug-19'!B$5:B$164,"Team 1",'Aug-19'!D$5:D$164,"School")</f>
        <v>10</v>
      </c>
      <c r="F24" s="32">
        <f>SUMIF('Aug-19'!$B$5:$B$164,"Team 1",'Aug-19'!$I$5:$I$164)</f>
        <v>2225</v>
      </c>
    </row>
    <row r="25" spans="1:6">
      <c r="A25" s="160"/>
      <c r="B25" s="158"/>
      <c r="C25" s="46" t="s">
        <v>63</v>
      </c>
      <c r="D25" s="31">
        <f>COUNTIFS('Aug-19'!B$5:B$164,"Team 2",'Aug-19'!D$5:D$164,"Anganwadi")</f>
        <v>22</v>
      </c>
      <c r="E25" s="31">
        <f>COUNTIFS('Aug-19'!B$5:B$164,"Team 2",'Aug-19'!D$5:D$164,"School")</f>
        <v>19</v>
      </c>
      <c r="F25" s="32">
        <f>SUMIF('Aug-19'!$B$5:$B$164,"Team 2",'Aug-19'!$I$5:$I$164)</f>
        <v>3510</v>
      </c>
    </row>
    <row r="26" spans="1:6">
      <c r="A26" s="159">
        <v>6</v>
      </c>
      <c r="B26" s="157">
        <v>43724</v>
      </c>
      <c r="C26" s="46" t="s">
        <v>62</v>
      </c>
      <c r="D26" s="31">
        <f>COUNTIFS('Sep-19'!B$5:B$164,"Team 1",'Sep-19'!D$5:D$164,"Anganwadi")</f>
        <v>19</v>
      </c>
      <c r="E26" s="31">
        <f>COUNTIFS('Sep-19'!B$5:B$164,"Team 1",'Sep-19'!D$5:D$164,"School")</f>
        <v>9</v>
      </c>
      <c r="F26" s="32">
        <f>SUMIF('Sep-19'!$B$5:$B$164,"Team 1",'Sep-19'!$I$5:$I$164)</f>
        <v>2329</v>
      </c>
    </row>
    <row r="27" spans="1:6">
      <c r="A27" s="160"/>
      <c r="B27" s="158"/>
      <c r="C27" s="46" t="s">
        <v>63</v>
      </c>
      <c r="D27" s="31">
        <f>COUNTIFS('Sep-19'!B$5:B$164,"Team 2",'Sep-19'!D$5:D$164,"Anganwadi")</f>
        <v>35</v>
      </c>
      <c r="E27" s="31">
        <f>COUNTIFS('Sep-19'!B$5:B$164,"Team 2",'Sep-19'!D$5:D$164,"School")</f>
        <v>8</v>
      </c>
      <c r="F27" s="32">
        <f>SUMIF('Sep-19'!$B$5:$B$164,"Team 2",'Sep-19'!$I$5:$I$164)</f>
        <v>3618</v>
      </c>
    </row>
    <row r="28" spans="1:6">
      <c r="A28" s="153" t="s">
        <v>38</v>
      </c>
      <c r="B28" s="154"/>
      <c r="C28" s="155"/>
      <c r="D28" s="39">
        <f>SUM(D16:D27)</f>
        <v>218</v>
      </c>
      <c r="E28" s="39">
        <f>SUM(E16:E27)</f>
        <v>159</v>
      </c>
      <c r="F28" s="39">
        <f>SUM(F16:F27)</f>
        <v>33383</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2019-06-10T06:58:11Z</dcterms:modified>
</cp:coreProperties>
</file>