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80" i="5"/>
  <c r="I26"/>
  <c r="I27"/>
  <c r="I121"/>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89" i="5"/>
  <c r="I90"/>
  <c r="I91"/>
  <c r="I92"/>
  <c r="I93"/>
  <c r="I94"/>
  <c r="I95"/>
  <c r="I96"/>
  <c r="I97"/>
  <c r="I98"/>
  <c r="I99"/>
  <c r="I100"/>
  <c r="I101"/>
  <c r="I102"/>
  <c r="I103"/>
  <c r="I104"/>
  <c r="I105"/>
  <c r="I106"/>
  <c r="I107"/>
  <c r="I108"/>
  <c r="I109"/>
  <c r="I110"/>
  <c r="I111"/>
  <c r="I112"/>
  <c r="I113"/>
  <c r="I114"/>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<sst xmlns="http://schemas.openxmlformats.org/spreadsheetml/2006/main" count="6060" uniqueCount="1250">
  <si>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</si>
  <si>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</si>
  <si>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</si>
  <si>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</si>
  <si>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</si>
  <si>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</si>
  <si>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</si>
  <si>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</si>
  <si>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</si>
  <si>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</si>
  <si>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</si>
  <si>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</si>
  <si>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</si>
  <si>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</si>
  <si>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</si>
  <si>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</si>
  <si>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</si>
  <si>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</si>
  <si>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</si>
  <si>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</si>
  <si>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</si>
  <si>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</si>
  <si>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</si>
  <si>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</si>
  <si>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</si>
  <si>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</si>
  <si>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</si>
  <si>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</si>
  <si>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</si>
  <si>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</si>
  <si>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</si>
  <si>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</si>
  <si>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</si>
  <si>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</si>
  <si>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</si>
  <si>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</si>
  <si>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</si>
  <si>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</si>
  <si>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</si>
  <si>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</si>
  <si>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</si>
  <si>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</si>
  <si>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</si>
  <si>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</si>
  <si>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</si>
  <si>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</si>
  <si>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</si>
  <si>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</si>
  <si>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</si>
  <si>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</si>
  <si>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</si>
  <si>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</si>
  <si>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</si>
  <si>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</si>
  <si>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</si>
  <si>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</si>
  <si>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</si>
  <si>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</si>
  <si>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</si>
  <si>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</si>
  <si>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</si>
  <si>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</si>
  <si>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</si>
  <si>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</si>
  <si>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</si>
  <si>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</si>
  <si>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</si>
  <si>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</si>
  <si>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</si>
  <si>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</si>
  <si>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</si>
  <si>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</si>
  <si>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Mo-Homoeo</t>
  </si>
  <si>
    <t>Dr.Ranjan Kr. Bhuyan</t>
  </si>
  <si>
    <t>Mo-Ayur</t>
  </si>
  <si>
    <t>Dr. Brinchi Boruah</t>
  </si>
  <si>
    <t>Seema Pegu</t>
  </si>
  <si>
    <t>ANM</t>
  </si>
  <si>
    <t>Dr.Dipankar Lahkar</t>
  </si>
  <si>
    <t>Jamuna pegu</t>
  </si>
  <si>
    <t>Lipchya Dutta</t>
  </si>
  <si>
    <t>Forntiar Untied High school</t>
  </si>
  <si>
    <t>Archipather LPS</t>
  </si>
  <si>
    <t>Sili surjodai High School</t>
  </si>
  <si>
    <t>2no sili LPS</t>
  </si>
  <si>
    <t>3no Muktiar AWC</t>
  </si>
  <si>
    <t>2 no Lakhisuti AWC</t>
  </si>
  <si>
    <t>Chagolikata AWC</t>
  </si>
  <si>
    <t>Majorbari AWC</t>
  </si>
  <si>
    <t>1no Lakhisuti Kachari LPS</t>
  </si>
  <si>
    <t>139 no Majorbari LPS</t>
  </si>
  <si>
    <t>Archiborgorah LPS</t>
  </si>
  <si>
    <t>Archiborgorah AWC</t>
  </si>
  <si>
    <t>Barhampur AWC</t>
  </si>
  <si>
    <t>Phulbari LPS</t>
  </si>
  <si>
    <t>Barahmpur LPS</t>
  </si>
  <si>
    <t>1no Silasuti LPS</t>
  </si>
  <si>
    <t>Dakhin Bharibpur AWC</t>
  </si>
  <si>
    <t>Lalbahadur LPS</t>
  </si>
  <si>
    <t>Lalbahadur MES</t>
  </si>
  <si>
    <t>Bharobpur archigarh LPS</t>
  </si>
  <si>
    <t>Balikata AWC(M)</t>
  </si>
  <si>
    <t>2no Maharanipur LPS</t>
  </si>
  <si>
    <t>2no Silasuti LPS</t>
  </si>
  <si>
    <t>Silasuti AWC</t>
  </si>
  <si>
    <t>Chimenmukh Tribal HS</t>
  </si>
  <si>
    <t>Dimow gulai AWC</t>
  </si>
  <si>
    <t>Paleabar bodo LPS</t>
  </si>
  <si>
    <t>Paleabar LPS</t>
  </si>
  <si>
    <t>Phulbari HS</t>
  </si>
  <si>
    <t>Kamalapur Bodo LPS</t>
  </si>
  <si>
    <t>Bone Gayari AWC</t>
  </si>
  <si>
    <t>Jalakiasuti chariali LPS</t>
  </si>
  <si>
    <t>Jalakiasuti chariali AWC</t>
  </si>
  <si>
    <t>Goranga pur LPS</t>
  </si>
  <si>
    <t>Goranga pur AWC</t>
  </si>
  <si>
    <t>Bhairabpur netaji MES</t>
  </si>
  <si>
    <t>Silabhairabpur LPS</t>
  </si>
  <si>
    <t>2no bhairabpur AWC</t>
  </si>
  <si>
    <t>Sili Kathalguri HS</t>
  </si>
  <si>
    <t>Silisorjodai HS</t>
  </si>
  <si>
    <t>2no Nalbari LPS</t>
  </si>
  <si>
    <t>2no Nalbari Bodo LPS</t>
  </si>
  <si>
    <t>Bahgabwan Bodo LPS</t>
  </si>
  <si>
    <t>Bahgabwan Miri LPS</t>
  </si>
  <si>
    <t>Bahgabwan AWC</t>
  </si>
  <si>
    <t>Chagolikata Bengoli LPS</t>
  </si>
  <si>
    <t>2no Majorbari AWC</t>
  </si>
  <si>
    <t>Archi Lason AWC</t>
  </si>
  <si>
    <t>Archi Lason LPs</t>
  </si>
  <si>
    <t>Sili Asomiya AWC</t>
  </si>
  <si>
    <t>Dakhin Brahmpur AWC</t>
  </si>
  <si>
    <t>Sili Brahmpur AWC</t>
  </si>
  <si>
    <t>Sili Brahmpur LPS</t>
  </si>
  <si>
    <t>Brahmpur bodo LPS</t>
  </si>
  <si>
    <t>Bhayam Belguri AWC</t>
  </si>
  <si>
    <t>Belguri Bodo LPS</t>
  </si>
  <si>
    <t>1no Maharanipur LPS</t>
  </si>
  <si>
    <t>1no Silagaon AWC</t>
  </si>
  <si>
    <t>2no Silagaon AWC</t>
  </si>
  <si>
    <t>Lakhipur LPS</t>
  </si>
  <si>
    <t>Lakhipur AWC</t>
  </si>
  <si>
    <t>2no Maharanipur AWC</t>
  </si>
  <si>
    <t>1no Baligaon AWC</t>
  </si>
  <si>
    <t>1/2-04-2019</t>
  </si>
  <si>
    <t>Daimalow Bodo HS</t>
  </si>
  <si>
    <t>2no Chagolikata AWC</t>
  </si>
  <si>
    <t>Arunudai HS</t>
  </si>
  <si>
    <t>Arunudai MES</t>
  </si>
  <si>
    <t>Sila Bhairabpur LPS</t>
  </si>
  <si>
    <t>1no&amp;2no Bhaoirabpur AWC</t>
  </si>
  <si>
    <t>18/20-04-2019</t>
  </si>
  <si>
    <t>Rekha Kakati</t>
  </si>
  <si>
    <t>Rupawati Saikia</t>
  </si>
  <si>
    <t>Silli S/c</t>
  </si>
  <si>
    <t>Urmila taye</t>
  </si>
  <si>
    <t>Mridula Kumbang</t>
  </si>
  <si>
    <t>HS</t>
  </si>
  <si>
    <t>LP</t>
  </si>
  <si>
    <t>MES</t>
  </si>
  <si>
    <t>8011647402</t>
  </si>
  <si>
    <t>18130244602</t>
  </si>
  <si>
    <t>9508273844</t>
  </si>
  <si>
    <t>18130244702</t>
  </si>
  <si>
    <t>7086471151</t>
  </si>
  <si>
    <t>9435392696</t>
  </si>
  <si>
    <t>18130245002</t>
  </si>
  <si>
    <t>18130245101</t>
  </si>
  <si>
    <t>7896896577</t>
  </si>
  <si>
    <t>18130279301</t>
  </si>
  <si>
    <t>9957589725</t>
  </si>
  <si>
    <t>18130261201</t>
  </si>
  <si>
    <t>9707601261</t>
  </si>
  <si>
    <t>18130245401</t>
  </si>
  <si>
    <t>9954269373</t>
  </si>
  <si>
    <t>18130272102</t>
  </si>
  <si>
    <t>7896669405</t>
  </si>
  <si>
    <t>18130275801</t>
  </si>
  <si>
    <t>9957838400</t>
  </si>
  <si>
    <t>18130237102</t>
  </si>
  <si>
    <t>9954932661</t>
  </si>
  <si>
    <t>18130272702</t>
  </si>
  <si>
    <t>NA</t>
  </si>
  <si>
    <t>9508564438</t>
  </si>
  <si>
    <t>18130244601</t>
  </si>
  <si>
    <t>8486295058</t>
  </si>
  <si>
    <t>18130271901</t>
  </si>
  <si>
    <t>9435854770</t>
  </si>
  <si>
    <t>18130279003</t>
  </si>
  <si>
    <t>9613688944</t>
  </si>
  <si>
    <t>18130244801</t>
  </si>
  <si>
    <t>9678466510</t>
  </si>
  <si>
    <t>18130295401</t>
  </si>
  <si>
    <t>9957387013</t>
  </si>
  <si>
    <t>18130272101</t>
  </si>
  <si>
    <t>9957229921</t>
  </si>
  <si>
    <t>18130272202</t>
  </si>
  <si>
    <t>9957944035</t>
  </si>
  <si>
    <t>18130272405</t>
  </si>
  <si>
    <t>9954899833</t>
  </si>
  <si>
    <t>18130237101</t>
  </si>
  <si>
    <t>9957425524</t>
  </si>
  <si>
    <t>9957434855</t>
  </si>
  <si>
    <t>18130257801</t>
  </si>
  <si>
    <t>18130257802</t>
  </si>
  <si>
    <t>7896414048</t>
  </si>
  <si>
    <t>18130257803</t>
  </si>
  <si>
    <t>ME</t>
  </si>
  <si>
    <t>kadamtala LP</t>
  </si>
  <si>
    <t>sankardev HS</t>
  </si>
  <si>
    <t>1no Manikpur AWC</t>
  </si>
  <si>
    <t>Ma-Malini LP</t>
  </si>
  <si>
    <t>Panbari AWC</t>
  </si>
  <si>
    <t>Panbari LP</t>
  </si>
  <si>
    <t>Bogaribari MES</t>
  </si>
  <si>
    <t>Sengajan Majorbari MES</t>
  </si>
  <si>
    <t>Majorbari HS</t>
  </si>
  <si>
    <t>Chengajan Majorbari LP</t>
  </si>
  <si>
    <t>Chengajan Baligaon LP</t>
  </si>
  <si>
    <t>Chengajan Majorbar Baligaon  LP</t>
  </si>
  <si>
    <t>Chengajan Baligaon G.B LP</t>
  </si>
  <si>
    <t>Chengajan Majgaon AWC</t>
  </si>
  <si>
    <t>Ranjali Bodo LP</t>
  </si>
  <si>
    <t xml:space="preserve">2no Chengajan Bogoribari Lp </t>
  </si>
  <si>
    <t>3no Majorbari JNS LP</t>
  </si>
  <si>
    <t xml:space="preserve">2no Chengajan Borgaon Lp </t>
  </si>
  <si>
    <t>Anandra nagar LP</t>
  </si>
  <si>
    <t>1no Muktiar Kuli LP</t>
  </si>
  <si>
    <t>1no Muktiar Kuli AWC</t>
  </si>
  <si>
    <t>Simen Alimur LP</t>
  </si>
  <si>
    <t>Simen Alimur AWC</t>
  </si>
  <si>
    <t>Simen Bali LP</t>
  </si>
  <si>
    <t>Anandra nagar AWC</t>
  </si>
  <si>
    <t>Krishna Nagar LP</t>
  </si>
  <si>
    <t>Krishna Nagar AWC</t>
  </si>
  <si>
    <t>Kaboguri (M) AWC</t>
  </si>
  <si>
    <t>Missing Chapori LP</t>
  </si>
  <si>
    <t>Missing Chapori AWC</t>
  </si>
  <si>
    <t>Dismur Miri AWC</t>
  </si>
  <si>
    <t>Dismur Hindu  AWC</t>
  </si>
  <si>
    <t>Bukajan Nepali AWC</t>
  </si>
  <si>
    <t>Bukajan Miri</t>
  </si>
  <si>
    <t>Bukajan LP</t>
  </si>
  <si>
    <t>Chengajan Majorbari AWC</t>
  </si>
  <si>
    <t>Dakhin Siva Lankeswar LP</t>
  </si>
  <si>
    <t>Dakhin Siva Lankeswar AWC</t>
  </si>
  <si>
    <t>Arjyabhatta MES</t>
  </si>
  <si>
    <t>Krishnapur LP</t>
  </si>
  <si>
    <t>Krishnapur AWC</t>
  </si>
  <si>
    <t>Sanynashi basti AWC</t>
  </si>
  <si>
    <t>Karaibari LP</t>
  </si>
  <si>
    <t>Sankardev MES</t>
  </si>
  <si>
    <t>Dipa Chariali AWC</t>
  </si>
  <si>
    <t>Dipa Triniali AWC</t>
  </si>
  <si>
    <t>Santipur LP</t>
  </si>
  <si>
    <t>Santipur AWC</t>
  </si>
  <si>
    <t>Dipa Nara nari LP</t>
  </si>
  <si>
    <t>Majorbari Bodo LP</t>
  </si>
  <si>
    <t>Simen Sila LP</t>
  </si>
  <si>
    <t>Simen Sila  gaon (M)</t>
  </si>
  <si>
    <t>Mon Day</t>
  </si>
  <si>
    <t>Wed Day</t>
  </si>
  <si>
    <t>Thurse Day</t>
  </si>
  <si>
    <t>Sat day</t>
  </si>
  <si>
    <t>Tue Day</t>
  </si>
  <si>
    <t>Fri Day</t>
  </si>
  <si>
    <t>Kadamtala AWC</t>
  </si>
  <si>
    <t>Kadamtala (M)AWC</t>
  </si>
  <si>
    <t>2no Lakhipur AWC</t>
  </si>
  <si>
    <t>3no Lakhipur AWC</t>
  </si>
  <si>
    <t>1no Karengbasti LP</t>
  </si>
  <si>
    <t>1no Karengbasti AWC</t>
  </si>
  <si>
    <t>2no Karengbasti AWC</t>
  </si>
  <si>
    <t>Bogoribari Mes</t>
  </si>
  <si>
    <t>Chengajan Majorbari</t>
  </si>
  <si>
    <t>Chengajan Majorbari MES</t>
  </si>
  <si>
    <t>Chengajan Majorbari Bodo LP</t>
  </si>
  <si>
    <t>3no Chengajan Majorbari LP</t>
  </si>
  <si>
    <t>3no Chengajan Asomiya LP</t>
  </si>
  <si>
    <t>1no Chengajan Bogoribari LP</t>
  </si>
  <si>
    <t>Chengajan Kachari AWC</t>
  </si>
  <si>
    <t>1No &amp;2 No Borgaon AWC</t>
  </si>
  <si>
    <t>2no Borgaon AWC</t>
  </si>
  <si>
    <t>4no Majorbari Bodo LPS</t>
  </si>
  <si>
    <t>Bambasti AWC</t>
  </si>
  <si>
    <t>Lamabasti AWC</t>
  </si>
  <si>
    <t>4no majorbari Bengoli LP</t>
  </si>
  <si>
    <t>2no Majorbari LP</t>
  </si>
  <si>
    <t>1no Majorbari AWC</t>
  </si>
  <si>
    <t>Anandanagar Likabari AWC</t>
  </si>
  <si>
    <t>Anandanagar Dashghari AWC</t>
  </si>
  <si>
    <t>Anandanagar AWC</t>
  </si>
  <si>
    <t>Jamalpur LP</t>
  </si>
  <si>
    <t>1no Jamalpur AWC</t>
  </si>
  <si>
    <t>Jamalpur AWC</t>
  </si>
  <si>
    <t>Hatimuria hazong AWC</t>
  </si>
  <si>
    <t>Chutigkreng LP</t>
  </si>
  <si>
    <t>Balikhuti LP</t>
  </si>
  <si>
    <t>Balikhuti AWC</t>
  </si>
  <si>
    <t>Majgaon Asomiya LP</t>
  </si>
  <si>
    <t>2no Debendra Nagar Lp</t>
  </si>
  <si>
    <t>Debendra Nagar AWC</t>
  </si>
  <si>
    <t>Dimow Dem Asomiya LP</t>
  </si>
  <si>
    <t>Dimow Dem Asomiya AWC</t>
  </si>
  <si>
    <t>Swami Vibekanandra HS</t>
  </si>
  <si>
    <t>Ghai Sivnagar LP</t>
  </si>
  <si>
    <t>Sivnagar AWC</t>
  </si>
  <si>
    <t>Nalbari Hazong LP</t>
  </si>
  <si>
    <t>Nalbari Hazong AWC</t>
  </si>
  <si>
    <t>Napamkuli AWC</t>
  </si>
  <si>
    <t>Napamkuli LP</t>
  </si>
  <si>
    <t>Dimow Dem Lasong AWC</t>
  </si>
  <si>
    <t>Dimow Dem utjalpur AWC</t>
  </si>
  <si>
    <t>Dimow Dem gaon AWC</t>
  </si>
  <si>
    <t>Sat Day</t>
  </si>
  <si>
    <t>Kokabari  LP</t>
  </si>
  <si>
    <t>Kakobari AWC</t>
  </si>
  <si>
    <t>Dharampur AWC</t>
  </si>
  <si>
    <t xml:space="preserve"> Kakobari Dharampur Lp</t>
  </si>
  <si>
    <t>Telkpur AWC</t>
  </si>
  <si>
    <t>Nahorbari Lp</t>
  </si>
  <si>
    <t>Nahorbari Balijan AWC</t>
  </si>
  <si>
    <t>3no nahorbari (M) AWC</t>
  </si>
  <si>
    <t>1no Betonipam Lp</t>
  </si>
  <si>
    <t>Betonipam MES</t>
  </si>
  <si>
    <t>Barwati Lachit MES</t>
  </si>
  <si>
    <t>1no Borpather AWC</t>
  </si>
  <si>
    <t>2no Borpather AWC</t>
  </si>
  <si>
    <t>2no Majgaon AWC</t>
  </si>
  <si>
    <t>Barwati Medical Chck AWC</t>
  </si>
  <si>
    <t>1no Barwati AWC</t>
  </si>
  <si>
    <t>Gelegi AWC</t>
  </si>
  <si>
    <t>1no Barwati Lp</t>
  </si>
  <si>
    <t>2no Barwati Chuck AWC</t>
  </si>
  <si>
    <t>2no Betonipam AWC</t>
  </si>
  <si>
    <t>Sapekhati AWC</t>
  </si>
  <si>
    <t>Betonichuck AWC</t>
  </si>
  <si>
    <t>Pukia AWC</t>
  </si>
  <si>
    <t>Garmarah Dalimi LPS</t>
  </si>
  <si>
    <t>Kenduguri AWC</t>
  </si>
  <si>
    <t>Kenduguri MES</t>
  </si>
  <si>
    <t>Nagaon AWC</t>
  </si>
  <si>
    <t>Nagaon LP</t>
  </si>
  <si>
    <t>Majgaon AWC</t>
  </si>
  <si>
    <t>Gelwa Kenduguri AWC</t>
  </si>
  <si>
    <t>Darjichuburi AWC</t>
  </si>
  <si>
    <t>Gharmarah Model Satra Mes</t>
  </si>
  <si>
    <t>Khanamukh AWC</t>
  </si>
  <si>
    <t>Khanamukh LP</t>
  </si>
  <si>
    <t>2no Khanamukh Lp</t>
  </si>
  <si>
    <t>2no Khanamukh AWC</t>
  </si>
  <si>
    <t>Nabajyoti Adarsha AWC</t>
  </si>
  <si>
    <t>Society Kulamua AWC</t>
  </si>
  <si>
    <t>Lohitpur AWC</t>
  </si>
  <si>
    <t>Dakhin Society Panbari Basti AWC</t>
  </si>
  <si>
    <t>Ratanpuli AWC</t>
  </si>
  <si>
    <t>Biswakrama Gaon AWC</t>
  </si>
  <si>
    <t>2no Society AWC</t>
  </si>
  <si>
    <t>Kankan Nagar AWC</t>
  </si>
  <si>
    <t>Society Bengoli Bharti Basti</t>
  </si>
  <si>
    <t>Lisang Society AWC</t>
  </si>
  <si>
    <t>Vivekanandra path AWC</t>
  </si>
  <si>
    <t>Jyoti Nagar AWC</t>
  </si>
  <si>
    <t>Amritpur Nirankar Coloney AWC</t>
  </si>
  <si>
    <t>Subhaspali AWC</t>
  </si>
  <si>
    <t>Singal basti AWC</t>
  </si>
  <si>
    <t>2no Singal palli AWC</t>
  </si>
  <si>
    <t>Upen Ba bapara AWC</t>
  </si>
  <si>
    <t>2no Ruwat AWC</t>
  </si>
  <si>
    <t>Madhaya Silapather Bazar AWC</t>
  </si>
  <si>
    <t>Bangkut Tayeng path AWC</t>
  </si>
  <si>
    <t>Dakhin Jonaki Nagar AWC</t>
  </si>
  <si>
    <t>Bhuben Lahoripath AWC</t>
  </si>
  <si>
    <t>Kulamua Bengoli AWC</t>
  </si>
  <si>
    <t>Pachim Bamgaon AWC</t>
  </si>
  <si>
    <t>Society Bengoli AWC</t>
  </si>
  <si>
    <t>Uttar Socuety Nepali AWC</t>
  </si>
  <si>
    <t>Kalyanpur Mini AWC</t>
  </si>
  <si>
    <t>Helajuri AWC</t>
  </si>
  <si>
    <t>Hatulachuck AWC</t>
  </si>
  <si>
    <t>2no Sumani (M) AWC</t>
  </si>
  <si>
    <t>Sissiborgaon AWC</t>
  </si>
  <si>
    <t>SesuWoni AWC</t>
  </si>
  <si>
    <t>Ujani Sesuwani (M) AWC</t>
  </si>
  <si>
    <t>Sissibhatiachuck AWC</t>
  </si>
  <si>
    <t>Bhebeli AWC</t>
  </si>
  <si>
    <t>Bhebeli Nakari AWC</t>
  </si>
  <si>
    <t>Betonipam LP</t>
  </si>
  <si>
    <t>Nabajyoti MES</t>
  </si>
  <si>
    <t>Sarupam Hazong AWC</t>
  </si>
  <si>
    <t>Sarupam Hazong LP</t>
  </si>
  <si>
    <t>baligaon Hendique AWC</t>
  </si>
  <si>
    <t>Balijan ME</t>
  </si>
  <si>
    <t>Natun Balijan LP</t>
  </si>
  <si>
    <t>Relway Statitan LP</t>
  </si>
  <si>
    <t>Relway Statitan ME</t>
  </si>
  <si>
    <t>mechu Nalinipam AWC</t>
  </si>
  <si>
    <t>Lakua Chuck LP</t>
  </si>
  <si>
    <t>1no Majgaon LP</t>
  </si>
  <si>
    <t>2no Majgaon LP</t>
  </si>
  <si>
    <t>2no Phulbari AWC</t>
  </si>
  <si>
    <t>2no Phulbari LPS</t>
  </si>
  <si>
    <t>Alikash AWC</t>
  </si>
  <si>
    <t>2no Alikas AWC</t>
  </si>
  <si>
    <t>Lukapriya LP</t>
  </si>
  <si>
    <t>Lukapriya AWC</t>
  </si>
  <si>
    <t>Halakhani AWC</t>
  </si>
  <si>
    <t>Mithunpather LP</t>
  </si>
  <si>
    <t>Mithunpather AWC</t>
  </si>
  <si>
    <t>2no Madhuripather AWC</t>
  </si>
  <si>
    <t>Madhuripather Lp</t>
  </si>
  <si>
    <t>Madhuripather MES</t>
  </si>
  <si>
    <t>Madhuripather AWC</t>
  </si>
  <si>
    <t>Rampur AWC</t>
  </si>
  <si>
    <t>Anandapur AWC</t>
  </si>
  <si>
    <t>Dakhin Society AWC</t>
  </si>
  <si>
    <t>Dakhin Society Nepali</t>
  </si>
  <si>
    <t>Pachim Society Biswkarma</t>
  </si>
  <si>
    <t>2no society AWC(M)</t>
  </si>
  <si>
    <t>Sila Sonowal AWC</t>
  </si>
  <si>
    <t>2no Silagaon new AWC</t>
  </si>
  <si>
    <t>Sila Borghuli AWC</t>
  </si>
  <si>
    <t>Missinpur AWC</t>
  </si>
  <si>
    <t>Missinpur Silitia</t>
  </si>
  <si>
    <t>Uttar Amritpur AWC</t>
  </si>
  <si>
    <t>Joytianagar Dimbeswar Borah</t>
  </si>
  <si>
    <t>Amritpur Silapather Batar AWC</t>
  </si>
  <si>
    <t>Uttar palpati AWC</t>
  </si>
  <si>
    <t>1no Natun Missinggaon AwC</t>
  </si>
  <si>
    <t>Dakhin Palpati AWC</t>
  </si>
  <si>
    <t>Hempur Borpather (M) AWC</t>
  </si>
  <si>
    <t>Puroni Block (M) AWC</t>
  </si>
  <si>
    <t>Tokowani AWC</t>
  </si>
  <si>
    <t>Thekeraguri AWC</t>
  </si>
  <si>
    <t>1no Rwat gaon AWC</t>
  </si>
  <si>
    <t>Ghutung gaon AWC</t>
  </si>
  <si>
    <t>Mathabari AWC</t>
  </si>
  <si>
    <t>Jonaki Nagar AWC</t>
  </si>
  <si>
    <t>Karphulani AWC</t>
  </si>
  <si>
    <t>Silaborghuli Ruwanipather AWC</t>
  </si>
  <si>
    <t>Lesai Nagar AWC</t>
  </si>
  <si>
    <t>Seuji Nagar AWC</t>
  </si>
  <si>
    <t>Seuji Pather AWC</t>
  </si>
  <si>
    <t>Kalyanpur AWC</t>
  </si>
  <si>
    <t>2no Natun missing gaon</t>
  </si>
  <si>
    <t>1no society nepali AWC</t>
  </si>
  <si>
    <t>Jyoti nagar AWC</t>
  </si>
  <si>
    <t>Sumani AWC</t>
  </si>
  <si>
    <t>Borchuck Koibotra AWC</t>
  </si>
  <si>
    <t>Chakamarah AWC</t>
  </si>
  <si>
    <t>Chokhamtng AWC</t>
  </si>
  <si>
    <t>Chaporichuck AWC</t>
  </si>
  <si>
    <t>Jaamdarchuck AWC</t>
  </si>
  <si>
    <t>Natun Missing gaon AWC</t>
  </si>
  <si>
    <t>MES Koloni AWC</t>
  </si>
  <si>
    <t>Sankar pur AWC</t>
  </si>
  <si>
    <t>Phulbari nagaon AWC</t>
  </si>
  <si>
    <t>Phulbari Pather AWC</t>
  </si>
  <si>
    <t>Athgarh AWC</t>
  </si>
  <si>
    <t>Baruwa Chuck AWC</t>
  </si>
  <si>
    <t>Biharipati AWC</t>
  </si>
  <si>
    <t>Tangani Gaon</t>
  </si>
  <si>
    <t>Chordarchuck AWC</t>
  </si>
  <si>
    <t>Tongani Patiri AWC</t>
  </si>
  <si>
    <t>Tongani Patiri Chambai AWC</t>
  </si>
  <si>
    <t>Rupahimukh AWC</t>
  </si>
  <si>
    <t>Tangani AWC</t>
  </si>
  <si>
    <t>Tangani Bodo AWC</t>
  </si>
  <si>
    <t>Gelwa Aengia AWC</t>
  </si>
  <si>
    <t>Gelwa Silikhaguri AWC</t>
  </si>
  <si>
    <t>Silikhaguri AWC</t>
  </si>
  <si>
    <t>Gelwa Muslim AWC</t>
  </si>
  <si>
    <t>Kulajan Pather AWC</t>
  </si>
  <si>
    <t>Kandulijan (M)AWC</t>
  </si>
  <si>
    <t>Mechu Kachari AWC</t>
  </si>
  <si>
    <t>Mechu Assomiya AWC</t>
  </si>
  <si>
    <t>Mechu Nalinipam AWC</t>
  </si>
  <si>
    <t>Mechu Nalinuchuck AWC</t>
  </si>
  <si>
    <t>Kathalguri</t>
  </si>
  <si>
    <t>Bijoypur</t>
  </si>
  <si>
    <t>1no Gandhinagar</t>
  </si>
  <si>
    <t>2no Gandhinagar</t>
  </si>
  <si>
    <t>Karpulani</t>
  </si>
  <si>
    <t>Bormuria Bodo</t>
  </si>
  <si>
    <t>Bormuria Mala</t>
  </si>
  <si>
    <t>Bormuria Bukajan</t>
  </si>
  <si>
    <t>Bormuria deori</t>
  </si>
  <si>
    <t>Akajan Santipur</t>
  </si>
  <si>
    <t>Akajan Miri</t>
  </si>
  <si>
    <t>Dablung Patiri</t>
  </si>
  <si>
    <t>santipur</t>
  </si>
  <si>
    <t>Kacharipather</t>
  </si>
  <si>
    <t>Kulamua</t>
  </si>
  <si>
    <t>Ayengia bali</t>
  </si>
  <si>
    <t>Ayengia Chapori</t>
  </si>
  <si>
    <t xml:space="preserve">Gelwa Haridas </t>
  </si>
  <si>
    <t>1no gelwa</t>
  </si>
  <si>
    <t>2no Gelwa</t>
  </si>
  <si>
    <t>Kulajan AWC</t>
  </si>
  <si>
    <t>Kulajan Mathura</t>
  </si>
  <si>
    <t>Dighali Chapori</t>
  </si>
  <si>
    <t>Borchelek</t>
  </si>
  <si>
    <t xml:space="preserve">Udmarah Dighali </t>
  </si>
  <si>
    <t>Bhangidia Borchelek</t>
  </si>
  <si>
    <t>Tangani Majgaon</t>
  </si>
  <si>
    <t>Mon /Tue Day</t>
  </si>
  <si>
    <t>Mon/Tue Day</t>
  </si>
  <si>
    <t>Thurse/Sat Day</t>
  </si>
  <si>
    <t>Karpulani Surjmukh MES</t>
  </si>
  <si>
    <t>Mahatmagandhi LP</t>
  </si>
  <si>
    <t>sambai LP</t>
  </si>
  <si>
    <t>Silapather Nagar LP</t>
  </si>
  <si>
    <t>Silapather Madhaya bajar AWC</t>
  </si>
  <si>
    <t>Silapather Town Residantial HSS</t>
  </si>
  <si>
    <t>Silapather Town HS</t>
  </si>
  <si>
    <t>Sitaram Try HS</t>
  </si>
  <si>
    <t>Silapather town MVS</t>
  </si>
  <si>
    <t>Gelgeli HS</t>
  </si>
  <si>
    <t>Gelgeli MES</t>
  </si>
  <si>
    <t>Hanuman Gandhi HS</t>
  </si>
  <si>
    <t>Sissiborgaon MVS</t>
  </si>
  <si>
    <t>Sissichariali HSS</t>
  </si>
  <si>
    <t>Gelua MP.HS</t>
  </si>
  <si>
    <t>Akajan tribal HS</t>
  </si>
  <si>
    <t>Akajan HS</t>
  </si>
  <si>
    <t>Akajan santipur LPS</t>
  </si>
  <si>
    <t>Akajan Santipur AWC</t>
  </si>
  <si>
    <t>santi borgarah MES</t>
  </si>
  <si>
    <t>santi borgarah AWC</t>
  </si>
  <si>
    <t>Maissing janajati MES</t>
  </si>
  <si>
    <t>Akajan LP</t>
  </si>
  <si>
    <t>Akajan AWC</t>
  </si>
  <si>
    <t>Ayegia patiri LP</t>
  </si>
  <si>
    <t>Bormuria adarsha LP</t>
  </si>
  <si>
    <t>Namgharia LP</t>
  </si>
  <si>
    <t>Chekai Namgharia LP</t>
  </si>
  <si>
    <t>chekai Namgharia AWC</t>
  </si>
  <si>
    <t>Kenduguri LP</t>
  </si>
  <si>
    <t>Gandhinagar LP</t>
  </si>
  <si>
    <t>2no Silapather neheru LP</t>
  </si>
  <si>
    <t>2no Silapather neheru MES</t>
  </si>
  <si>
    <t>Silapather koneg HS</t>
  </si>
  <si>
    <t>Silapather Koneg MES</t>
  </si>
  <si>
    <t>Sitaram taye HS</t>
  </si>
  <si>
    <t>Gegeli LP</t>
  </si>
  <si>
    <t>Dopather Majgaon AWC</t>
  </si>
  <si>
    <t>Hanuman gandhi Hindi HS</t>
  </si>
  <si>
    <t>Sissi borgaon MVS</t>
  </si>
  <si>
    <t>Sissi chariali HSS</t>
  </si>
  <si>
    <t>Gelwa MPHS</t>
  </si>
  <si>
    <t>Kulajan tribal HS</t>
  </si>
  <si>
    <t>Kulajan LP</t>
  </si>
  <si>
    <t>Akajan tribal Grils HS</t>
  </si>
  <si>
    <t>Kasturba Gandhi HS</t>
  </si>
  <si>
    <t>Jariguri Darik LPS</t>
  </si>
  <si>
    <t>Jariguri Bodo LPS</t>
  </si>
  <si>
    <t>Jariguri Bodo AWC</t>
  </si>
  <si>
    <t>Siyamjuli LP</t>
  </si>
  <si>
    <t>Siyamjuli AWC</t>
  </si>
  <si>
    <t>Siyamjuli Majgaon miri AWC</t>
  </si>
  <si>
    <t>Gelua adarsha lps</t>
  </si>
  <si>
    <t>Shawid dhanjoi lp</t>
  </si>
  <si>
    <t>Oyengia bali LP</t>
  </si>
  <si>
    <t>oyengia bali HS</t>
  </si>
  <si>
    <t>Kacharipather LPS</t>
  </si>
  <si>
    <t>Kulamua HS</t>
  </si>
  <si>
    <t>Sardarchuck LP</t>
  </si>
  <si>
    <t>Tongani LP</t>
  </si>
  <si>
    <t>Tongani medok LP</t>
  </si>
  <si>
    <t>Betonipaam HS</t>
  </si>
  <si>
    <t>Ba-Bapu LP</t>
  </si>
  <si>
    <t>Garmarah Dalani AWC</t>
  </si>
  <si>
    <t>Aritpur</t>
  </si>
  <si>
    <t>Tongani Patiri Tayang AWC</t>
  </si>
  <si>
    <t>Wed day</t>
  </si>
  <si>
    <t>Namgharia NC LP</t>
  </si>
  <si>
    <t>Silapather Town Grils HS</t>
  </si>
  <si>
    <t>05/6-08-2019</t>
  </si>
  <si>
    <t>Kulajan HS</t>
  </si>
  <si>
    <t>5/6-8-19</t>
  </si>
  <si>
    <t xml:space="preserve">Kulamua Taye </t>
  </si>
  <si>
    <t>Kulamua Missing</t>
  </si>
  <si>
    <t>Kulamua Nepali</t>
  </si>
  <si>
    <t xml:space="preserve">1no Gelua </t>
  </si>
  <si>
    <t>2no Gelua</t>
  </si>
  <si>
    <t>Tangani Napam</t>
  </si>
  <si>
    <t>Payeng chapori</t>
  </si>
  <si>
    <t>Bormuria Bukajan Missing</t>
  </si>
  <si>
    <t>Tongani Nalbari (M)</t>
  </si>
  <si>
    <t xml:space="preserve">Tongani Nalbari </t>
  </si>
  <si>
    <t>Jalakiasuti Chariali</t>
  </si>
  <si>
    <t>Uttar baligaon</t>
  </si>
  <si>
    <t>Dakhin Soceity Panbari Basti</t>
  </si>
  <si>
    <t>2no society (M)</t>
  </si>
  <si>
    <t>Morangaon (M)</t>
  </si>
  <si>
    <t>Bamgaon Bengoli</t>
  </si>
  <si>
    <t xml:space="preserve">Phulbari </t>
  </si>
  <si>
    <t>Santiborgarah Balijan</t>
  </si>
  <si>
    <t>Dimow Chariali</t>
  </si>
  <si>
    <t>Dimow Bhalow tayang Chuck</t>
  </si>
  <si>
    <t>Ayengia Bali</t>
  </si>
  <si>
    <t>Ayengia Chariali</t>
  </si>
  <si>
    <t>2no Phulbari(Jipu)</t>
  </si>
  <si>
    <t>Santipur borgarah</t>
  </si>
  <si>
    <t>Santipur Borgarah &amp; Santipur Balijan</t>
  </si>
  <si>
    <t>7896793903</t>
  </si>
  <si>
    <t>8011923753</t>
  </si>
  <si>
    <t>8811843107</t>
  </si>
  <si>
    <t>9678671633</t>
  </si>
  <si>
    <t>9957379090</t>
  </si>
  <si>
    <t>9678681961</t>
  </si>
  <si>
    <t>Barhampur Kachari LP</t>
  </si>
  <si>
    <t>9864714346</t>
  </si>
  <si>
    <t>8474003805</t>
  </si>
  <si>
    <t>9954794405</t>
  </si>
  <si>
    <t>9678704632</t>
  </si>
  <si>
    <t>9678231597</t>
  </si>
  <si>
    <t>9954886083</t>
  </si>
  <si>
    <t>8011591425</t>
  </si>
  <si>
    <t>8761985078</t>
  </si>
  <si>
    <t>9954644224</t>
  </si>
  <si>
    <t xml:space="preserve">9954408316 </t>
  </si>
  <si>
    <t>9707835575</t>
  </si>
  <si>
    <t>8472863358</t>
  </si>
  <si>
    <t>9957209472</t>
  </si>
  <si>
    <t>9678325762</t>
  </si>
  <si>
    <t>9957088740</t>
  </si>
  <si>
    <t>9957433272</t>
  </si>
  <si>
    <t>8135961442</t>
  </si>
  <si>
    <t>9678348366</t>
  </si>
  <si>
    <t>7896843290</t>
  </si>
  <si>
    <t>9954853788</t>
  </si>
  <si>
    <t>8812888268</t>
  </si>
  <si>
    <t>9678602604</t>
  </si>
  <si>
    <t>9854114225</t>
  </si>
  <si>
    <t>Dismur Hindu LP</t>
  </si>
  <si>
    <t>9707306249</t>
  </si>
  <si>
    <t>7896365527</t>
  </si>
  <si>
    <t>9707581128</t>
  </si>
  <si>
    <t>9613433703</t>
  </si>
  <si>
    <t xml:space="preserve">8011780836 </t>
  </si>
  <si>
    <t>8761093183</t>
  </si>
  <si>
    <t>9707254650</t>
  </si>
  <si>
    <t>9957434912</t>
  </si>
  <si>
    <t>8876457157</t>
  </si>
  <si>
    <t xml:space="preserve">8011589597 </t>
  </si>
  <si>
    <t>8473989922</t>
  </si>
  <si>
    <t>9678967475</t>
  </si>
  <si>
    <t xml:space="preserve">8399087292 </t>
  </si>
  <si>
    <t>8822030064</t>
  </si>
  <si>
    <t>8822318314</t>
  </si>
  <si>
    <t>7399386549</t>
  </si>
  <si>
    <t>9954643349</t>
  </si>
  <si>
    <t>8472863018</t>
  </si>
  <si>
    <t>9954633102</t>
  </si>
  <si>
    <t>8753945085</t>
  </si>
  <si>
    <t>9954974504</t>
  </si>
  <si>
    <t>9954470697</t>
  </si>
  <si>
    <t>8973098553</t>
  </si>
  <si>
    <t>8011590567</t>
  </si>
  <si>
    <t>7399458277</t>
  </si>
  <si>
    <t>9678707552</t>
  </si>
  <si>
    <t>7896365582</t>
  </si>
  <si>
    <t>8011393166</t>
  </si>
  <si>
    <t>9957379100</t>
  </si>
  <si>
    <t>9401234086</t>
  </si>
  <si>
    <t xml:space="preserve">8721810176 </t>
  </si>
  <si>
    <t>8402057625</t>
  </si>
  <si>
    <t>9678668285</t>
  </si>
  <si>
    <t>8761883487</t>
  </si>
  <si>
    <t>9954407400</t>
  </si>
  <si>
    <t>9707155951</t>
  </si>
  <si>
    <t>8254023274</t>
  </si>
  <si>
    <t>9954916463</t>
  </si>
  <si>
    <t>9954644234</t>
  </si>
  <si>
    <t>7896663295</t>
  </si>
  <si>
    <t>9577906801</t>
  </si>
  <si>
    <t>7896669307</t>
  </si>
  <si>
    <t>9859047836</t>
  </si>
  <si>
    <t>7896669640</t>
  </si>
  <si>
    <t>9954408279</t>
  </si>
  <si>
    <t>09678507535</t>
  </si>
  <si>
    <t>9954792314</t>
  </si>
  <si>
    <t>9954639080</t>
  </si>
  <si>
    <t>9954932465</t>
  </si>
  <si>
    <t>9577056400</t>
  </si>
  <si>
    <t>9678099766</t>
  </si>
  <si>
    <t>09854394515</t>
  </si>
  <si>
    <t>9954780280</t>
  </si>
  <si>
    <t>9613967626</t>
  </si>
  <si>
    <t>09859048022</t>
  </si>
  <si>
    <t>80116476869</t>
  </si>
  <si>
    <t>9954186566</t>
  </si>
  <si>
    <t>9678522806</t>
  </si>
  <si>
    <t>9954512174</t>
  </si>
  <si>
    <t>09954546606</t>
  </si>
  <si>
    <t>9954387303</t>
  </si>
  <si>
    <t>9864577230</t>
  </si>
  <si>
    <t>9508578226</t>
  </si>
  <si>
    <t>789614703</t>
  </si>
  <si>
    <t>7399644737</t>
  </si>
  <si>
    <t>09707288725</t>
  </si>
  <si>
    <t>9707106145</t>
  </si>
  <si>
    <t>7896525945</t>
  </si>
  <si>
    <t>Harinathpur LP</t>
  </si>
  <si>
    <t>07896620102</t>
  </si>
  <si>
    <t>9957246033</t>
  </si>
  <si>
    <t>9957944558</t>
  </si>
  <si>
    <t>9613672785</t>
  </si>
  <si>
    <t>9957387408</t>
  </si>
  <si>
    <t>09707054360</t>
  </si>
  <si>
    <t>09957590181</t>
  </si>
  <si>
    <t>9957433551</t>
  </si>
  <si>
    <t>09954406582</t>
  </si>
  <si>
    <t>09678827538</t>
  </si>
  <si>
    <t>9577285525</t>
  </si>
  <si>
    <t>7896669833</t>
  </si>
  <si>
    <t>9864955712</t>
  </si>
  <si>
    <t>9957321161</t>
  </si>
  <si>
    <t>9707781189</t>
  </si>
  <si>
    <t>9707245289</t>
  </si>
  <si>
    <t>9678952591</t>
  </si>
  <si>
    <t>7896540399</t>
  </si>
  <si>
    <t>09954397203</t>
  </si>
  <si>
    <t>9707204286</t>
  </si>
  <si>
    <t>7399313575</t>
  </si>
  <si>
    <t>9957163694</t>
  </si>
  <si>
    <t>9954918699</t>
  </si>
  <si>
    <t>9954415516</t>
  </si>
  <si>
    <t>9613794025</t>
  </si>
  <si>
    <t>7896202149</t>
  </si>
  <si>
    <t>9864703551</t>
  </si>
  <si>
    <t>9577634660</t>
  </si>
  <si>
    <t>7399643930</t>
  </si>
  <si>
    <t>9954076218</t>
  </si>
  <si>
    <t>9854776394</t>
  </si>
  <si>
    <t>7399566850</t>
  </si>
  <si>
    <t>9957543277</t>
  </si>
  <si>
    <t>8876594149</t>
  </si>
  <si>
    <t>9577319098</t>
  </si>
  <si>
    <t>8749927795</t>
  </si>
  <si>
    <t>8761094031</t>
  </si>
  <si>
    <t>7399644060</t>
  </si>
  <si>
    <t>8876542881</t>
  </si>
  <si>
    <t>8472845504</t>
  </si>
  <si>
    <t>8876457208</t>
  </si>
  <si>
    <t>8811821297</t>
  </si>
  <si>
    <t>8876451867</t>
  </si>
  <si>
    <t>8133900997</t>
  </si>
  <si>
    <t>8876452796</t>
  </si>
  <si>
    <t>8254923763</t>
  </si>
  <si>
    <t>9954181852</t>
  </si>
  <si>
    <t>8876590576</t>
  </si>
  <si>
    <t>9706683069</t>
  </si>
  <si>
    <t>7896961915</t>
  </si>
  <si>
    <t>9678640276</t>
  </si>
  <si>
    <t>8486538074</t>
  </si>
  <si>
    <t>7086491319</t>
  </si>
  <si>
    <t>9957387425</t>
  </si>
  <si>
    <t>8472039393</t>
  </si>
  <si>
    <t>9954979567</t>
  </si>
  <si>
    <t>8403055172</t>
  </si>
  <si>
    <t>7035225634</t>
  </si>
  <si>
    <t>9954642355</t>
  </si>
  <si>
    <t>9957042058</t>
  </si>
  <si>
    <t>8459165825</t>
  </si>
  <si>
    <t>8811818371</t>
  </si>
  <si>
    <t>9859165825</t>
  </si>
  <si>
    <t>9954642293</t>
  </si>
  <si>
    <t>8753950341</t>
  </si>
  <si>
    <t>9577052145</t>
  </si>
  <si>
    <t>9957453796</t>
  </si>
  <si>
    <t>8135013827</t>
  </si>
  <si>
    <t>9954856799</t>
  </si>
  <si>
    <t>9678385872</t>
  </si>
  <si>
    <t>9954409096</t>
  </si>
  <si>
    <t>9957487503</t>
  </si>
  <si>
    <t>9954385038</t>
  </si>
  <si>
    <t>7399481139</t>
  </si>
  <si>
    <t>9957983099</t>
  </si>
  <si>
    <t>9954938218</t>
  </si>
  <si>
    <t>9678354079</t>
  </si>
  <si>
    <t>9957631399</t>
  </si>
  <si>
    <t>7896728658</t>
  </si>
  <si>
    <t>8473989840</t>
  </si>
  <si>
    <t>7896459543</t>
  </si>
  <si>
    <t>9678377055</t>
  </si>
  <si>
    <t>9613121032</t>
  </si>
  <si>
    <t>9854115156</t>
  </si>
  <si>
    <t>9678886513</t>
  </si>
  <si>
    <t>9954466343</t>
  </si>
  <si>
    <t>9957339728</t>
  </si>
  <si>
    <t>8486801663</t>
  </si>
  <si>
    <t>8486322297</t>
  </si>
  <si>
    <t>7896201977</t>
  </si>
  <si>
    <t>9957979957</t>
  </si>
  <si>
    <t>8011777197</t>
  </si>
  <si>
    <t>9954832408</t>
  </si>
  <si>
    <t>8011787154</t>
  </si>
  <si>
    <t>9678871542</t>
  </si>
  <si>
    <t>9127232935</t>
  </si>
  <si>
    <t>9957632731</t>
  </si>
  <si>
    <t>8011216311</t>
  </si>
  <si>
    <t>9957397855</t>
  </si>
  <si>
    <t>9954957297</t>
  </si>
  <si>
    <t>7896533773</t>
  </si>
  <si>
    <t>9706435272</t>
  </si>
  <si>
    <t>9678217630</t>
  </si>
  <si>
    <t>8011777363</t>
  </si>
  <si>
    <t>7086113016</t>
  </si>
  <si>
    <t>8486305153</t>
  </si>
  <si>
    <t>9954942916</t>
  </si>
  <si>
    <t>9678566551</t>
  </si>
  <si>
    <t>7896107909</t>
  </si>
  <si>
    <t>9954440881</t>
  </si>
  <si>
    <t>9678871773</t>
  </si>
  <si>
    <t>8876606164</t>
  </si>
  <si>
    <t>9678354082</t>
  </si>
  <si>
    <t>8011996447</t>
  </si>
  <si>
    <t>9678950619</t>
  </si>
  <si>
    <t>8011588829</t>
  </si>
  <si>
    <t>Rima Chutia</t>
  </si>
  <si>
    <t>Sissiborgaon</t>
  </si>
  <si>
    <t>Jyoti  Chutia</t>
  </si>
  <si>
    <t>7399566936</t>
  </si>
  <si>
    <t>7399463015</t>
  </si>
  <si>
    <t>8136023380</t>
  </si>
  <si>
    <t>9670660307</t>
  </si>
  <si>
    <t>9678950225</t>
  </si>
  <si>
    <t>9957320128</t>
  </si>
  <si>
    <t>9954898134</t>
  </si>
  <si>
    <t>9957648912</t>
  </si>
  <si>
    <t>8474005034</t>
  </si>
  <si>
    <t>9678507022</t>
  </si>
  <si>
    <t>8752847644</t>
  </si>
  <si>
    <t>9957886002</t>
  </si>
  <si>
    <t>9954481436</t>
  </si>
  <si>
    <t>9678284120</t>
  </si>
  <si>
    <t>9957481257</t>
  </si>
  <si>
    <t>9577239981</t>
  </si>
  <si>
    <t>8812099725</t>
  </si>
  <si>
    <t>8133973005</t>
  </si>
  <si>
    <t>9577492646</t>
  </si>
  <si>
    <t>8761094186</t>
  </si>
  <si>
    <t>9954179036</t>
  </si>
  <si>
    <t>8135952223</t>
  </si>
  <si>
    <t>9954633294</t>
  </si>
  <si>
    <t>9127395882</t>
  </si>
  <si>
    <t>9957906103</t>
  </si>
  <si>
    <t>7896962670</t>
  </si>
  <si>
    <t>9957859289</t>
  </si>
  <si>
    <t>9954085928</t>
  </si>
  <si>
    <t>7896787337</t>
  </si>
  <si>
    <t>8870143908</t>
  </si>
  <si>
    <t>9957648966</t>
  </si>
  <si>
    <t>9957840989</t>
  </si>
  <si>
    <t>9957433823</t>
  </si>
  <si>
    <t>9678587765</t>
  </si>
  <si>
    <t>8811819917</t>
  </si>
  <si>
    <t>9954162139</t>
  </si>
  <si>
    <t>9508422717</t>
  </si>
  <si>
    <t>8473804544</t>
  </si>
  <si>
    <t>9864855338</t>
  </si>
  <si>
    <t>9957885994</t>
  </si>
  <si>
    <t>9678284296</t>
  </si>
  <si>
    <t>9854185488</t>
  </si>
  <si>
    <t>8472930997</t>
  </si>
  <si>
    <t>8474002867</t>
  </si>
  <si>
    <t>7576847395</t>
  </si>
  <si>
    <t>9678348507</t>
  </si>
  <si>
    <t>8486674638</t>
  </si>
  <si>
    <t>8011518333</t>
  </si>
  <si>
    <t>8876140585</t>
  </si>
  <si>
    <t>9678297916</t>
  </si>
  <si>
    <t>9678915341</t>
  </si>
  <si>
    <t>7896620821</t>
  </si>
  <si>
    <t>8812888219</t>
  </si>
  <si>
    <t>9954935550</t>
  </si>
  <si>
    <t>8011756718</t>
  </si>
  <si>
    <t>8011215073</t>
  </si>
  <si>
    <t>7086113452</t>
  </si>
  <si>
    <t>9854971738</t>
  </si>
  <si>
    <t>9957433367</t>
  </si>
  <si>
    <t>9954501905</t>
  </si>
  <si>
    <t>9864923383</t>
  </si>
  <si>
    <t>9957675197</t>
  </si>
  <si>
    <t>9954409513</t>
  </si>
  <si>
    <t>9954979600</t>
  </si>
  <si>
    <t>8011588955</t>
  </si>
  <si>
    <t>9954405790</t>
  </si>
  <si>
    <t>9954633166</t>
  </si>
  <si>
    <t>8011057922</t>
  </si>
  <si>
    <t>9954404638</t>
  </si>
  <si>
    <t>9954335424</t>
  </si>
  <si>
    <t>8812888024</t>
  </si>
  <si>
    <t>9954408317</t>
  </si>
  <si>
    <t>9957244949</t>
  </si>
  <si>
    <t>9957236869</t>
  </si>
  <si>
    <t>9613530050</t>
  </si>
  <si>
    <t>9954128398</t>
  </si>
  <si>
    <t>8011562049</t>
  </si>
  <si>
    <t>9954931851</t>
  </si>
  <si>
    <t>9954404661</t>
  </si>
  <si>
    <t>9954932553</t>
  </si>
  <si>
    <t>7896669360</t>
  </si>
  <si>
    <t>9864859166</t>
  </si>
  <si>
    <t>9678592062</t>
  </si>
  <si>
    <t>9954718427</t>
  </si>
  <si>
    <t>9678096159</t>
  </si>
  <si>
    <t>9954979450</t>
  </si>
  <si>
    <t>9678952479</t>
  </si>
  <si>
    <t>9954507568</t>
  </si>
  <si>
    <t>18130204101</t>
  </si>
  <si>
    <t>18130204102</t>
  </si>
  <si>
    <t>18130204103</t>
  </si>
  <si>
    <t>18130204105</t>
  </si>
  <si>
    <t>18130204106</t>
  </si>
  <si>
    <t>18130204301</t>
  </si>
  <si>
    <t>18130206301</t>
  </si>
  <si>
    <t>18130206701</t>
  </si>
  <si>
    <t>18130206702</t>
  </si>
  <si>
    <t>18130206703</t>
  </si>
  <si>
    <t>18130208201</t>
  </si>
  <si>
    <t>18130208401</t>
  </si>
  <si>
    <t>18130208402</t>
  </si>
  <si>
    <t>18130208403</t>
  </si>
  <si>
    <t>18130208501</t>
  </si>
  <si>
    <t>18130208601</t>
  </si>
  <si>
    <t>18130208602</t>
  </si>
  <si>
    <t>18130208603</t>
  </si>
  <si>
    <t>18130208604</t>
  </si>
  <si>
    <t>18130208701</t>
  </si>
  <si>
    <t>18130208702</t>
  </si>
  <si>
    <t>18130208801</t>
  </si>
  <si>
    <t>18130209001</t>
  </si>
  <si>
    <t>18130214504</t>
  </si>
  <si>
    <t>18130214601</t>
  </si>
  <si>
    <t>18130214801</t>
  </si>
  <si>
    <t>18130214901</t>
  </si>
  <si>
    <t>18130217101</t>
  </si>
  <si>
    <t>18130217102</t>
  </si>
  <si>
    <t>18130217402</t>
  </si>
  <si>
    <t>18130217403</t>
  </si>
  <si>
    <t>18130217602</t>
  </si>
  <si>
    <t>18130217801</t>
  </si>
  <si>
    <t>18130217803</t>
  </si>
  <si>
    <t>18130217901</t>
  </si>
  <si>
    <t>18130217904</t>
  </si>
  <si>
    <t>18130223302</t>
  </si>
  <si>
    <t>18130224601</t>
  </si>
  <si>
    <t>18130226001</t>
  </si>
  <si>
    <t>18130226101</t>
  </si>
  <si>
    <t>18130226102</t>
  </si>
  <si>
    <t>18130226104</t>
  </si>
  <si>
    <t>18130226301</t>
  </si>
  <si>
    <t>18130226302</t>
  </si>
  <si>
    <t>18130226307</t>
  </si>
  <si>
    <t>18130226308</t>
  </si>
  <si>
    <t>18130226401</t>
  </si>
  <si>
    <t>18130226501</t>
  </si>
  <si>
    <t>18130226601</t>
  </si>
  <si>
    <t>18130226602</t>
  </si>
  <si>
    <t>18130226608</t>
  </si>
  <si>
    <t>18130226609</t>
  </si>
  <si>
    <t>18130226610</t>
  </si>
  <si>
    <t>18130226611</t>
  </si>
  <si>
    <t>18130226612</t>
  </si>
  <si>
    <t>18130226613</t>
  </si>
  <si>
    <t>18130226614</t>
  </si>
  <si>
    <t>18130226702</t>
  </si>
  <si>
    <t>Lp</t>
  </si>
  <si>
    <t>9957769917</t>
  </si>
  <si>
    <t>9678664517</t>
  </si>
  <si>
    <t>9957861651</t>
  </si>
  <si>
    <t xml:space="preserve">Deorighat </t>
  </si>
  <si>
    <t>Namita Pegu</t>
  </si>
  <si>
    <t>9707253507</t>
  </si>
  <si>
    <t>Tarulata pait</t>
  </si>
  <si>
    <t>9957363450</t>
  </si>
  <si>
    <t xml:space="preserve">Akajan </t>
  </si>
  <si>
    <t>Chandraprava Bora</t>
  </si>
  <si>
    <t>Rupeswari Jimey</t>
  </si>
  <si>
    <t>8822516603</t>
  </si>
  <si>
    <t>Sharbeswari Deori</t>
  </si>
  <si>
    <t>7896410836</t>
  </si>
  <si>
    <t xml:space="preserve">Silapathar </t>
  </si>
  <si>
    <t>Radhika Sarmah</t>
  </si>
  <si>
    <t>9957425935</t>
  </si>
  <si>
    <t>Abanti Taye</t>
  </si>
  <si>
    <t>9957148086</t>
  </si>
  <si>
    <t xml:space="preserve">Jariguri </t>
  </si>
  <si>
    <t>Tileswari Taye</t>
  </si>
  <si>
    <t>9954917318</t>
  </si>
  <si>
    <t>Akajan</t>
  </si>
  <si>
    <t>Birati Taye</t>
  </si>
  <si>
    <t>9954507787</t>
  </si>
  <si>
    <t>Kulajan</t>
  </si>
  <si>
    <t>Indira Doley</t>
  </si>
  <si>
    <t>9706689456</t>
  </si>
  <si>
    <t>Meghali Gogoi</t>
  </si>
  <si>
    <t>9678615184</t>
  </si>
  <si>
    <t>Phulanti Jimey</t>
  </si>
  <si>
    <t>9957425464</t>
  </si>
  <si>
    <t>Kalpana Taye</t>
  </si>
  <si>
    <t>9954223051</t>
  </si>
  <si>
    <t>Archi Borgarah</t>
  </si>
  <si>
    <t xml:space="preserve">Pale abar </t>
  </si>
  <si>
    <t xml:space="preserve">Bomjiguri </t>
  </si>
  <si>
    <t>9954918306</t>
  </si>
  <si>
    <t>30/31-07-2019</t>
  </si>
  <si>
    <t xml:space="preserve">Mrinalini Borgohain </t>
  </si>
  <si>
    <t>Sorujmoni Bhuyan</t>
  </si>
  <si>
    <t>Sabitri Pegu</t>
  </si>
  <si>
    <t>Kalpana Gogoi</t>
  </si>
  <si>
    <t>Anubala Kardong</t>
  </si>
  <si>
    <t>1no muktiar Kuli LP</t>
  </si>
  <si>
    <t>Chengajan majorbari LPS</t>
  </si>
  <si>
    <t>5no chengajan Majorbari LP</t>
  </si>
  <si>
    <t>Majorbari</t>
  </si>
  <si>
    <t xml:space="preserve">Dismur Hindu </t>
  </si>
  <si>
    <t>Dipa Nar-Nari LP</t>
  </si>
  <si>
    <t>2no Khanamukh LP</t>
  </si>
  <si>
    <t>Khanamukh</t>
  </si>
  <si>
    <t xml:space="preserve">Mithunpather </t>
  </si>
  <si>
    <t xml:space="preserve">Sila Phulbari </t>
  </si>
  <si>
    <t>Sila Phulbari LP</t>
  </si>
  <si>
    <t>Rekhachapori LP</t>
  </si>
  <si>
    <t xml:space="preserve">Rekhachapori </t>
  </si>
  <si>
    <t>Medipamwa LP</t>
  </si>
  <si>
    <t xml:space="preserve">Medipamwa </t>
  </si>
  <si>
    <t>Rupahi Janajati MES</t>
  </si>
  <si>
    <t>2no Phulbari Simanta MES</t>
  </si>
  <si>
    <t>2no Nepaliphulbari LP</t>
  </si>
  <si>
    <t xml:space="preserve">2no Nepaliphulbari </t>
  </si>
  <si>
    <t>Silajanjati HS</t>
  </si>
  <si>
    <t>Dakhin Soceity adarsha</t>
  </si>
  <si>
    <t>Dakhin Soceity adarsha LP</t>
  </si>
  <si>
    <t>Mahatma Gandhi LP</t>
  </si>
  <si>
    <t xml:space="preserve">Gandhinagar </t>
  </si>
  <si>
    <t>amritpur LP</t>
  </si>
  <si>
    <t xml:space="preserve">Amritpur </t>
  </si>
  <si>
    <t>Amritpur MES</t>
  </si>
  <si>
    <t>Silapather Residantial HS</t>
  </si>
  <si>
    <t>Nabajyoti LP</t>
  </si>
  <si>
    <t>Debeswar Taye MES</t>
  </si>
  <si>
    <t>Silapather Society LP</t>
  </si>
  <si>
    <t>Anandanagar LP</t>
  </si>
  <si>
    <t xml:space="preserve">Anandanagar </t>
  </si>
  <si>
    <t>Chimenalimur LP</t>
  </si>
  <si>
    <t>Chungkrang adarsha LP</t>
  </si>
  <si>
    <t xml:space="preserve">Chimen alimur </t>
  </si>
  <si>
    <t>484 Dismur LP</t>
  </si>
  <si>
    <t>Santi Borgarah LP</t>
  </si>
  <si>
    <t xml:space="preserve">Santi Borgarah </t>
  </si>
  <si>
    <t>Khanamukh HS</t>
  </si>
  <si>
    <t xml:space="preserve">Khanamukh </t>
  </si>
  <si>
    <t>Silapather Majgaon LP</t>
  </si>
  <si>
    <t>Majgaon</t>
  </si>
  <si>
    <t>Likabali NC LP</t>
  </si>
  <si>
    <t xml:space="preserve">Likabali NC </t>
  </si>
  <si>
    <t>Silachapori LP</t>
  </si>
  <si>
    <t xml:space="preserve">Silachapori </t>
  </si>
  <si>
    <t>22n0 Rupahimukh LP</t>
  </si>
  <si>
    <t>Rupahimukh</t>
  </si>
  <si>
    <t>Pamuaguri LP</t>
  </si>
  <si>
    <t>Barwati</t>
  </si>
  <si>
    <t>2no Barwati LP</t>
  </si>
  <si>
    <t>Jipu Gaghagra LP</t>
  </si>
  <si>
    <t>2no Sili Hatigarah simanta LP</t>
  </si>
  <si>
    <t>Lakuwachuck LP</t>
  </si>
  <si>
    <t>Sila Janajati HS</t>
  </si>
  <si>
    <t xml:space="preserve">Sila Janajati </t>
  </si>
  <si>
    <t>Sonarighat LP</t>
  </si>
  <si>
    <t xml:space="preserve">Sonarighat </t>
  </si>
  <si>
    <t>Dighalipam LP</t>
  </si>
  <si>
    <t>Sombai LP</t>
  </si>
  <si>
    <t xml:space="preserve">Sombai </t>
  </si>
  <si>
    <t>Malinipur LP</t>
  </si>
  <si>
    <t>Malinipur MES</t>
  </si>
  <si>
    <t xml:space="preserve">Malinipur </t>
  </si>
  <si>
    <t>2no Silapather Neheru LP</t>
  </si>
  <si>
    <t xml:space="preserve">2no Silapather Neheru </t>
  </si>
  <si>
    <t>Silapather Residantal HS</t>
  </si>
  <si>
    <t>Nabajyoti Lp</t>
  </si>
  <si>
    <t>Dismur Miri</t>
  </si>
  <si>
    <t>8761094126</t>
  </si>
  <si>
    <t>8011216356</t>
  </si>
  <si>
    <t>7399858876</t>
  </si>
  <si>
    <t>9706164973</t>
  </si>
  <si>
    <t xml:space="preserve">Misamari Chapori </t>
  </si>
  <si>
    <t>9859461205</t>
  </si>
  <si>
    <t>Alupara Bodo LP</t>
  </si>
  <si>
    <t>9957793074</t>
  </si>
  <si>
    <t>9954633361</t>
  </si>
  <si>
    <t>9954666524</t>
  </si>
  <si>
    <t>9954931991</t>
  </si>
  <si>
    <t>9707621794</t>
  </si>
  <si>
    <t>9954794171</t>
  </si>
  <si>
    <t>9954756422</t>
  </si>
  <si>
    <t>9957544489</t>
  </si>
  <si>
    <t>9957433544</t>
  </si>
  <si>
    <t>9954872511</t>
  </si>
  <si>
    <t>9954409481</t>
  </si>
  <si>
    <t>9954844547</t>
  </si>
  <si>
    <t>9707331980</t>
  </si>
  <si>
    <t>9954915488</t>
  </si>
  <si>
    <t>9954898496</t>
  </si>
  <si>
    <t>9954408466</t>
  </si>
  <si>
    <t>9864480346</t>
  </si>
  <si>
    <t>9613922635</t>
  </si>
  <si>
    <t>9954643973</t>
  </si>
  <si>
    <t>9954740354</t>
  </si>
  <si>
    <t>8011591344</t>
  </si>
  <si>
    <t>9957330705</t>
  </si>
  <si>
    <t>9678259291</t>
  </si>
  <si>
    <t>18130202501</t>
  </si>
  <si>
    <t>18130202802</t>
  </si>
  <si>
    <t>18130203902</t>
  </si>
  <si>
    <t>18130231201</t>
  </si>
  <si>
    <t>18130231301</t>
  </si>
  <si>
    <t>18130231302</t>
  </si>
  <si>
    <t>18130231501</t>
  </si>
  <si>
    <t>18130231601</t>
  </si>
  <si>
    <t>18130231901</t>
  </si>
  <si>
    <t>18130231902</t>
  </si>
  <si>
    <t>18130232001</t>
  </si>
  <si>
    <t>18130232101</t>
  </si>
  <si>
    <t>18130232103</t>
  </si>
  <si>
    <t>18130232301</t>
  </si>
  <si>
    <t>18130232401</t>
  </si>
  <si>
    <t>18130232603</t>
  </si>
  <si>
    <t>18130237403</t>
  </si>
  <si>
    <t>18130237405</t>
  </si>
  <si>
    <t>18130237603</t>
  </si>
  <si>
    <t>18130237901</t>
  </si>
  <si>
    <t>18130238301</t>
  </si>
  <si>
    <t>18130238401</t>
  </si>
  <si>
    <t>18130238601</t>
  </si>
  <si>
    <t>18130238602</t>
  </si>
  <si>
    <t>18130250401</t>
  </si>
  <si>
    <t>18130250402</t>
  </si>
  <si>
    <t>18130250501</t>
  </si>
  <si>
    <t>18130250601</t>
  </si>
  <si>
    <t>18130250702</t>
  </si>
  <si>
    <t>18130250801</t>
  </si>
  <si>
    <t>18130250901</t>
  </si>
  <si>
    <t>18130251004</t>
  </si>
  <si>
    <t>18130251101</t>
  </si>
  <si>
    <t>18130255302</t>
  </si>
  <si>
    <t>18130258101</t>
  </si>
  <si>
    <t>18130258103</t>
  </si>
  <si>
    <t>18130258104</t>
  </si>
  <si>
    <t>18130258201</t>
  </si>
  <si>
    <t>18130258202</t>
  </si>
  <si>
    <t>18130267001</t>
  </si>
  <si>
    <t>18130267501</t>
  </si>
  <si>
    <t>18130273601</t>
  </si>
  <si>
    <t>18130273602</t>
  </si>
  <si>
    <t>18130273801</t>
  </si>
  <si>
    <t>18130274001</t>
  </si>
  <si>
    <t>18130274005</t>
  </si>
  <si>
    <t>18130276101</t>
  </si>
  <si>
    <t>18130276102</t>
  </si>
  <si>
    <t>18130277001</t>
  </si>
  <si>
    <t>18130277101</t>
  </si>
  <si>
    <t>18130277703</t>
  </si>
  <si>
    <t>18130283201</t>
  </si>
  <si>
    <t>18130251206</t>
  </si>
  <si>
    <t>18130201403</t>
  </si>
  <si>
    <t>18130201801</t>
  </si>
  <si>
    <t>18130201803</t>
  </si>
  <si>
    <t>18130201901</t>
  </si>
  <si>
    <t>18130201903</t>
  </si>
  <si>
    <t>18130202004</t>
  </si>
  <si>
    <t>18130202101</t>
  </si>
  <si>
    <t>18130202103</t>
  </si>
  <si>
    <t>18130202301</t>
  </si>
  <si>
    <t>18130202302</t>
  </si>
  <si>
    <t>18130202303</t>
  </si>
  <si>
    <t>18130202601</t>
  </si>
  <si>
    <t>18130202602</t>
  </si>
  <si>
    <t>18130202701</t>
  </si>
  <si>
    <t>18130202801</t>
  </si>
  <si>
    <t>18130202901</t>
  </si>
  <si>
    <t>18130202902</t>
  </si>
  <si>
    <t>18130203001</t>
  </si>
  <si>
    <t>18130203004</t>
  </si>
  <si>
    <t>18130203101</t>
  </si>
  <si>
    <t>18130203103</t>
  </si>
  <si>
    <t>18130203201</t>
  </si>
  <si>
    <t>18130203202</t>
  </si>
  <si>
    <t>18130203204</t>
  </si>
  <si>
    <t>18130203301</t>
  </si>
  <si>
    <t>18130203302</t>
  </si>
  <si>
    <t>18130203304</t>
  </si>
  <si>
    <t>18130203308</t>
  </si>
  <si>
    <t>18130203601</t>
  </si>
  <si>
    <t>18130203701</t>
  </si>
  <si>
    <t>18130203702</t>
  </si>
  <si>
    <t>18130203901</t>
  </si>
  <si>
    <t>18130214301</t>
  </si>
  <si>
    <t>18130214303</t>
  </si>
  <si>
    <t>LPS</t>
  </si>
  <si>
    <t>MVS</t>
  </si>
  <si>
    <t>lp</t>
  </si>
  <si>
    <t>Chandika Mech</t>
  </si>
  <si>
    <t>Lakhimi Boruah Ligira</t>
  </si>
  <si>
    <t>Likabali</t>
  </si>
  <si>
    <t>Rekha Marang</t>
  </si>
  <si>
    <t>Muktiar S/C</t>
  </si>
  <si>
    <t xml:space="preserve">Bijoya Taye </t>
  </si>
  <si>
    <t>Sissibargaon S/C</t>
  </si>
  <si>
    <t>Someswari Das</t>
  </si>
  <si>
    <t>Dipika Chutia</t>
  </si>
  <si>
    <t>Silapathar S/C</t>
  </si>
  <si>
    <t>Junmoni Gogoi</t>
  </si>
  <si>
    <t>Kusum Changmai</t>
  </si>
  <si>
    <t>Gelua S/C</t>
  </si>
  <si>
    <t>Nilu Saikia</t>
  </si>
  <si>
    <t>Juri Duarah</t>
  </si>
  <si>
    <t>Akajan S/C</t>
  </si>
  <si>
    <t>Kulajan S/C</t>
  </si>
  <si>
    <t>Phulmai Tayung</t>
  </si>
  <si>
    <t>For Wheeler</t>
  </si>
  <si>
    <t>Dipika Boruah</t>
  </si>
  <si>
    <t>Baruti S/C</t>
  </si>
  <si>
    <t>Debajani Handique</t>
  </si>
  <si>
    <t>Society Shambasti AWC</t>
  </si>
  <si>
    <t>1813020003</t>
  </si>
  <si>
    <t>1813020007</t>
  </si>
  <si>
    <t>1813020026</t>
  </si>
  <si>
    <t>1813020063</t>
  </si>
  <si>
    <t>1813020011</t>
  </si>
  <si>
    <t>1813020021</t>
  </si>
  <si>
    <t>1813020041</t>
  </si>
  <si>
    <t>1813020024</t>
  </si>
  <si>
    <t>1813020060</t>
  </si>
  <si>
    <t>1813020051</t>
  </si>
  <si>
    <t>Likabali S/C</t>
  </si>
  <si>
    <t>Kalpana Das</t>
  </si>
  <si>
    <t>Jalakiasuti S/C</t>
  </si>
  <si>
    <t>Sima Deuri</t>
  </si>
  <si>
    <t>Phulmala Mandal</t>
  </si>
  <si>
    <t>Fri Dai</t>
  </si>
  <si>
    <t>Tue / Wed Day</t>
  </si>
  <si>
    <t>cdposissiborgaon@gmail.com</t>
  </si>
  <si>
    <t>pa.sh.sissiborgaon@gmail.com</t>
  </si>
  <si>
    <t>Dhemaji</t>
  </si>
  <si>
    <t>Mr.Banamali Pegu</t>
  </si>
  <si>
    <t>Mrs.Bulanti  Borgohain</t>
  </si>
</sst>
</file>

<file path=xl/styles.xml><?xml version="1.0" encoding="utf-8"?>
<styleSheet xmlns="http://schemas.openxmlformats.org/spreadsheetml/2006/main">
  <numFmts count="1">
    <numFmt numFmtId="164" formatCode="[$-409]d/mmm/yy;@"/>
  </numFmts>
  <fonts count="3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theme="1"/>
      <name val="Cambria"/>
      <family val="1"/>
    </font>
    <font>
      <sz val="11"/>
      <name val="Arial Narrow"/>
      <family val="2"/>
    </font>
    <font>
      <sz val="10"/>
      <color theme="1"/>
      <name val="Calibri"/>
      <family val="2"/>
      <scheme val="minor"/>
    </font>
    <font>
      <sz val="11"/>
      <color theme="1"/>
      <name val="MS Sans Serif"/>
      <family val="2"/>
    </font>
    <font>
      <sz val="11"/>
      <color theme="1"/>
      <name val="Cambria"/>
      <family val="1"/>
    </font>
    <font>
      <sz val="11"/>
      <color indexed="8"/>
      <name val="Calibri"/>
      <family val="2"/>
      <scheme val="minor"/>
    </font>
    <font>
      <sz val="10"/>
      <name val="Arial"/>
      <family val="2"/>
    </font>
    <font>
      <sz val="11"/>
      <name val="Cambria"/>
      <family val="1"/>
    </font>
    <font>
      <sz val="11"/>
      <name val="Times New Roman"/>
      <family val="1"/>
    </font>
    <font>
      <sz val="11"/>
      <color theme="1"/>
      <name val="Times New Roman"/>
      <family val="1"/>
    </font>
    <font>
      <sz val="12"/>
      <color theme="1"/>
      <name val="Calibri"/>
      <family val="2"/>
      <scheme val="minor"/>
    </font>
    <font>
      <sz val="12"/>
      <color theme="1"/>
      <name val="Times New Roman"/>
      <family val="1"/>
    </font>
    <font>
      <sz val="12"/>
      <color theme="1"/>
      <name val="Arial Narrow"/>
      <family val="2"/>
    </font>
    <font>
      <i/>
      <sz val="11"/>
      <color theme="1"/>
      <name val="Arial Narrow"/>
      <family val="2"/>
    </font>
    <font>
      <i/>
      <sz val="11"/>
      <name val="Arial Narrow"/>
      <family val="2"/>
    </font>
    <font>
      <sz val="12"/>
      <color theme="1"/>
      <name val="Cambria"/>
      <family val="1"/>
    </font>
    <font>
      <sz val="10"/>
      <color theme="1"/>
      <name val="Arial Narrow"/>
      <family val="2"/>
    </font>
    <font>
      <u/>
      <sz val="11"/>
      <color theme="1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4" fillId="0" borderId="0"/>
    <xf numFmtId="0" fontId="35" fillId="0" borderId="0" applyNumberFormat="0" applyFill="0" applyBorder="0" applyAlignment="0" applyProtection="0">
      <alignment vertical="top"/>
      <protection locked="0"/>
    </xf>
  </cellStyleXfs>
  <cellXfs count="19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8" fillId="0" borderId="1" xfId="0" applyFont="1" applyFill="1" applyBorder="1" applyAlignment="1" applyProtection="1">
      <alignment horizontal="left" vertical="top" wrapText="1"/>
      <protection locked="0"/>
    </xf>
    <xf numFmtId="0" fontId="19" fillId="10" borderId="1" xfId="0" applyFont="1" applyFill="1" applyBorder="1" applyAlignment="1" applyProtection="1">
      <alignment horizontal="left" vertical="top" wrapText="1"/>
      <protection locked="0"/>
    </xf>
    <xf numFmtId="0" fontId="3" fillId="10" borderId="1" xfId="0" applyFont="1" applyFill="1" applyBorder="1" applyAlignment="1" applyProtection="1">
      <alignment horizontal="center" vertical="top" wrapText="1"/>
      <protection locked="0"/>
    </xf>
    <xf numFmtId="0" fontId="3" fillId="10" borderId="1" xfId="0" applyFont="1" applyFill="1" applyBorder="1" applyAlignment="1" applyProtection="1">
      <alignment horizontal="left" vertical="top" wrapText="1"/>
      <protection locked="0"/>
    </xf>
    <xf numFmtId="0" fontId="20" fillId="0" borderId="1" xfId="0" applyFont="1" applyBorder="1" applyProtection="1">
      <protection locked="0"/>
    </xf>
    <xf numFmtId="0" fontId="21" fillId="0" borderId="1" xfId="0" applyFont="1" applyFill="1" applyBorder="1" applyProtection="1">
      <protection locked="0"/>
    </xf>
    <xf numFmtId="49" fontId="0"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4" borderId="1" xfId="0" applyFill="1" applyBorder="1" applyProtection="1">
      <protection locked="0"/>
    </xf>
    <xf numFmtId="0" fontId="0" fillId="10" borderId="1" xfId="0" applyFill="1" applyBorder="1" applyProtection="1">
      <protection locked="0"/>
    </xf>
    <xf numFmtId="0" fontId="0" fillId="10" borderId="1" xfId="0" applyFont="1" applyFill="1" applyBorder="1" applyProtection="1">
      <protection locked="0"/>
    </xf>
    <xf numFmtId="0" fontId="22" fillId="0" borderId="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3" fillId="1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vertical="top" wrapText="1"/>
      <protection locked="0"/>
    </xf>
    <xf numFmtId="0" fontId="23" fillId="0" borderId="1" xfId="0" applyFont="1" applyFill="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19" fillId="0" borderId="1" xfId="0" applyFont="1" applyFill="1" applyBorder="1" applyAlignment="1" applyProtection="1">
      <alignment horizontal="center" vertical="top" wrapText="1"/>
      <protection locked="0"/>
    </xf>
    <xf numFmtId="0" fontId="26" fillId="0" borderId="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0" fillId="0" borderId="1" xfId="0" applyFont="1" applyBorder="1" applyAlignment="1" applyProtection="1">
      <alignment wrapText="1"/>
      <protection locked="0"/>
    </xf>
    <xf numFmtId="0" fontId="0" fillId="0" borderId="1" xfId="0" applyFont="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3" fillId="0" borderId="1" xfId="0" applyFont="1" applyBorder="1" applyAlignment="1" applyProtection="1">
      <alignment vertical="center"/>
      <protection locked="0"/>
    </xf>
    <xf numFmtId="0" fontId="28" fillId="10" borderId="1" xfId="0" applyFont="1" applyFill="1" applyBorder="1" applyAlignment="1" applyProtection="1">
      <alignment horizontal="left" vertical="top" wrapText="1"/>
      <protection locked="0"/>
    </xf>
    <xf numFmtId="0" fontId="29" fillId="10" borderId="1" xfId="0" applyFont="1" applyFill="1" applyBorder="1" applyAlignment="1" applyProtection="1">
      <alignment horizontal="left" vertical="top" wrapText="1"/>
      <protection locked="0"/>
    </xf>
    <xf numFmtId="0" fontId="30" fillId="10" borderId="1" xfId="0" applyFont="1" applyFill="1" applyBorder="1" applyAlignment="1" applyProtection="1">
      <alignment horizontal="center" vertical="top" wrapText="1"/>
      <protection locked="0"/>
    </xf>
    <xf numFmtId="0" fontId="31" fillId="10" borderId="1" xfId="0" applyFont="1" applyFill="1" applyBorder="1" applyAlignment="1" applyProtection="1">
      <alignment horizontal="left" vertical="top" wrapText="1"/>
      <protection locked="0"/>
    </xf>
    <xf numFmtId="0" fontId="32" fillId="10" borderId="1" xfId="0" applyFont="1" applyFill="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center" vertical="top" wrapText="1"/>
      <protection locked="0"/>
    </xf>
    <xf numFmtId="0" fontId="32" fillId="0" borderId="1" xfId="0" applyFont="1" applyBorder="1" applyAlignment="1" applyProtection="1">
      <alignment horizontal="left" vertical="top" wrapText="1"/>
      <protection locked="0"/>
    </xf>
    <xf numFmtId="0" fontId="0" fillId="10" borderId="1" xfId="0" applyFont="1" applyFill="1" applyBorder="1" applyAlignment="1" applyProtection="1">
      <alignment horizontal="left" vertical="top" wrapText="1"/>
      <protection locked="0"/>
    </xf>
    <xf numFmtId="0" fontId="22" fillId="10" borderId="1" xfId="0" applyFont="1" applyFill="1" applyBorder="1" applyAlignment="1" applyProtection="1">
      <alignment horizontal="left" vertical="top" wrapText="1"/>
      <protection locked="0"/>
    </xf>
    <xf numFmtId="0" fontId="34" fillId="1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right" vertical="center" wrapText="1"/>
      <protection locked="0"/>
    </xf>
    <xf numFmtId="0" fontId="35" fillId="0" borderId="1" xfId="2" applyFill="1" applyBorder="1" applyAlignment="1" applyProtection="1">
      <alignment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sh.sissiborgaon@gmail.com" TargetMode="External"/><Relationship Id="rId2" Type="http://schemas.openxmlformats.org/officeDocument/2006/relationships/hyperlink" Target="mailto:pa.sh.sissiborgaon@gmail.com" TargetMode="External"/><Relationship Id="rId1" Type="http://schemas.openxmlformats.org/officeDocument/2006/relationships/hyperlink" Target="mailto:pa.sh.sissiborgaon@gmail.com" TargetMode="External"/><Relationship Id="rId5" Type="http://schemas.openxmlformats.org/officeDocument/2006/relationships/printerSettings" Target="../printerSettings/printerSettings1.bin"/><Relationship Id="rId4" Type="http://schemas.openxmlformats.org/officeDocument/2006/relationships/hyperlink" Target="mailto:pa.sh.sissiborgao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N8" sqref="N8"/>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9" t="s">
        <v>69</v>
      </c>
      <c r="B1" s="119"/>
      <c r="C1" s="119"/>
      <c r="D1" s="119"/>
      <c r="E1" s="119"/>
      <c r="F1" s="119"/>
      <c r="G1" s="119"/>
      <c r="H1" s="119"/>
      <c r="I1" s="119"/>
      <c r="J1" s="119"/>
      <c r="K1" s="119"/>
      <c r="L1" s="119"/>
      <c r="M1" s="119"/>
    </row>
    <row r="2" spans="1:14">
      <c r="A2" s="120" t="s">
        <v>0</v>
      </c>
      <c r="B2" s="120"/>
      <c r="C2" s="122" t="s">
        <v>68</v>
      </c>
      <c r="D2" s="123"/>
      <c r="E2" s="2" t="s">
        <v>1</v>
      </c>
      <c r="F2" s="110" t="s">
        <v>1247</v>
      </c>
      <c r="G2" s="110"/>
      <c r="H2" s="110"/>
      <c r="I2" s="110"/>
      <c r="J2" s="110"/>
      <c r="K2" s="135" t="s">
        <v>24</v>
      </c>
      <c r="L2" s="135"/>
      <c r="M2" s="36" t="s">
        <v>822</v>
      </c>
    </row>
    <row r="3" spans="1:14" ht="7.5" customHeight="1">
      <c r="A3" s="155"/>
      <c r="B3" s="155"/>
      <c r="C3" s="155"/>
      <c r="D3" s="155"/>
      <c r="E3" s="155"/>
      <c r="F3" s="154"/>
      <c r="G3" s="154"/>
      <c r="H3" s="154"/>
      <c r="I3" s="154"/>
      <c r="J3" s="154"/>
      <c r="K3" s="156"/>
      <c r="L3" s="156"/>
      <c r="M3" s="156"/>
    </row>
    <row r="4" spans="1:14">
      <c r="A4" s="129" t="s">
        <v>2</v>
      </c>
      <c r="B4" s="130"/>
      <c r="C4" s="130"/>
      <c r="D4" s="130"/>
      <c r="E4" s="131"/>
      <c r="F4" s="154"/>
      <c r="G4" s="154"/>
      <c r="H4" s="154"/>
      <c r="I4" s="157" t="s">
        <v>60</v>
      </c>
      <c r="J4" s="157"/>
      <c r="K4" s="157"/>
      <c r="L4" s="157"/>
      <c r="M4" s="157"/>
    </row>
    <row r="5" spans="1:14" ht="18.75" customHeight="1">
      <c r="A5" s="153" t="s">
        <v>4</v>
      </c>
      <c r="B5" s="153"/>
      <c r="C5" s="132" t="s">
        <v>1248</v>
      </c>
      <c r="D5" s="133"/>
      <c r="E5" s="134"/>
      <c r="F5" s="154"/>
      <c r="G5" s="154"/>
      <c r="H5" s="154"/>
      <c r="I5" s="124" t="s">
        <v>5</v>
      </c>
      <c r="J5" s="124"/>
      <c r="K5" s="126" t="s">
        <v>1249</v>
      </c>
      <c r="L5" s="128"/>
      <c r="M5" s="127"/>
    </row>
    <row r="6" spans="1:14" ht="18.75" customHeight="1">
      <c r="A6" s="125" t="s">
        <v>18</v>
      </c>
      <c r="B6" s="125"/>
      <c r="C6" s="37">
        <v>7002108076</v>
      </c>
      <c r="D6" s="121"/>
      <c r="E6" s="121"/>
      <c r="F6" s="154"/>
      <c r="G6" s="154"/>
      <c r="H6" s="154"/>
      <c r="I6" s="125" t="s">
        <v>18</v>
      </c>
      <c r="J6" s="125"/>
      <c r="K6" s="126">
        <v>9435189972</v>
      </c>
      <c r="L6" s="127"/>
      <c r="M6" s="136" t="s">
        <v>1245</v>
      </c>
      <c r="N6" s="127"/>
    </row>
    <row r="7" spans="1:14">
      <c r="A7" s="152" t="s">
        <v>3</v>
      </c>
      <c r="B7" s="152"/>
      <c r="C7" s="152"/>
      <c r="D7" s="152"/>
      <c r="E7" s="152"/>
      <c r="F7" s="152"/>
      <c r="G7" s="152"/>
      <c r="H7" s="152"/>
      <c r="I7" s="152"/>
      <c r="J7" s="152"/>
      <c r="K7" s="152"/>
      <c r="L7" s="152"/>
      <c r="M7" s="152"/>
    </row>
    <row r="8" spans="1:14">
      <c r="A8" s="116" t="s">
        <v>21</v>
      </c>
      <c r="B8" s="117"/>
      <c r="C8" s="118"/>
      <c r="D8" s="3" t="s">
        <v>20</v>
      </c>
      <c r="E8" s="56">
        <v>90700501</v>
      </c>
      <c r="F8" s="139"/>
      <c r="G8" s="140"/>
      <c r="H8" s="140"/>
      <c r="I8" s="116" t="s">
        <v>22</v>
      </c>
      <c r="J8" s="117"/>
      <c r="K8" s="118"/>
      <c r="L8" s="3" t="s">
        <v>20</v>
      </c>
      <c r="M8" s="56">
        <v>90700502</v>
      </c>
    </row>
    <row r="9" spans="1:14">
      <c r="A9" s="144" t="s">
        <v>26</v>
      </c>
      <c r="B9" s="145"/>
      <c r="C9" s="6" t="s">
        <v>6</v>
      </c>
      <c r="D9" s="9" t="s">
        <v>12</v>
      </c>
      <c r="E9" s="5" t="s">
        <v>15</v>
      </c>
      <c r="F9" s="141"/>
      <c r="G9" s="142"/>
      <c r="H9" s="142"/>
      <c r="I9" s="144" t="s">
        <v>26</v>
      </c>
      <c r="J9" s="145"/>
      <c r="K9" s="6" t="s">
        <v>6</v>
      </c>
      <c r="L9" s="9" t="s">
        <v>12</v>
      </c>
      <c r="M9" s="5" t="s">
        <v>15</v>
      </c>
    </row>
    <row r="10" spans="1:14">
      <c r="A10" s="151" t="s">
        <v>73</v>
      </c>
      <c r="B10" s="151"/>
      <c r="C10" s="17" t="s">
        <v>72</v>
      </c>
      <c r="D10" s="37">
        <v>6001753042</v>
      </c>
      <c r="E10" s="108" t="s">
        <v>1246</v>
      </c>
      <c r="F10" s="141"/>
      <c r="G10" s="142"/>
      <c r="H10" s="142"/>
      <c r="I10" s="146" t="s">
        <v>78</v>
      </c>
      <c r="J10" s="147"/>
      <c r="K10" s="17" t="s">
        <v>74</v>
      </c>
      <c r="L10" s="37">
        <v>7002900502</v>
      </c>
      <c r="M10" s="108" t="s">
        <v>1246</v>
      </c>
    </row>
    <row r="11" spans="1:14">
      <c r="A11" s="151" t="s">
        <v>75</v>
      </c>
      <c r="B11" s="151"/>
      <c r="C11" s="17" t="s">
        <v>74</v>
      </c>
      <c r="D11" s="37">
        <v>8011676392</v>
      </c>
      <c r="E11" s="108" t="s">
        <v>1246</v>
      </c>
      <c r="F11" s="141"/>
      <c r="G11" s="142"/>
      <c r="H11" s="142"/>
      <c r="I11" s="132" t="s">
        <v>79</v>
      </c>
      <c r="J11" s="134"/>
      <c r="K11" s="20" t="s">
        <v>77</v>
      </c>
      <c r="L11" s="37">
        <v>9101416365</v>
      </c>
      <c r="M11" s="108" t="s">
        <v>1246</v>
      </c>
    </row>
    <row r="12" spans="1:14">
      <c r="A12" s="151" t="s">
        <v>76</v>
      </c>
      <c r="B12" s="151"/>
      <c r="C12" s="17" t="s">
        <v>77</v>
      </c>
      <c r="D12" s="37">
        <v>9577876096</v>
      </c>
      <c r="E12" s="108" t="s">
        <v>1246</v>
      </c>
      <c r="F12" s="141"/>
      <c r="G12" s="142"/>
      <c r="H12" s="142"/>
      <c r="I12" s="146" t="s">
        <v>80</v>
      </c>
      <c r="J12" s="147"/>
      <c r="K12" s="17" t="s">
        <v>77</v>
      </c>
      <c r="L12" s="37">
        <v>9365349262</v>
      </c>
      <c r="M12" s="108" t="s">
        <v>1246</v>
      </c>
    </row>
    <row r="13" spans="1:14">
      <c r="A13" s="151"/>
      <c r="B13" s="151"/>
      <c r="C13" s="17"/>
      <c r="D13" s="37"/>
      <c r="E13" s="38"/>
      <c r="F13" s="141"/>
      <c r="G13" s="142"/>
      <c r="H13" s="142"/>
      <c r="I13" s="146"/>
      <c r="J13" s="147"/>
      <c r="K13" s="17"/>
      <c r="L13" s="37"/>
      <c r="M13" s="38"/>
    </row>
    <row r="14" spans="1:14">
      <c r="A14" s="148" t="s">
        <v>19</v>
      </c>
      <c r="B14" s="149"/>
      <c r="C14" s="150"/>
      <c r="D14" s="115"/>
      <c r="E14" s="115"/>
      <c r="F14" s="141"/>
      <c r="G14" s="142"/>
      <c r="H14" s="142"/>
      <c r="I14" s="143"/>
      <c r="J14" s="143"/>
      <c r="K14" s="143"/>
      <c r="L14" s="143"/>
      <c r="M14" s="143"/>
      <c r="N14" s="8"/>
    </row>
    <row r="15" spans="1:14">
      <c r="A15" s="138"/>
      <c r="B15" s="138"/>
      <c r="C15" s="138"/>
      <c r="D15" s="138"/>
      <c r="E15" s="138"/>
      <c r="F15" s="138"/>
      <c r="G15" s="138"/>
      <c r="H15" s="138"/>
      <c r="I15" s="138"/>
      <c r="J15" s="138"/>
      <c r="K15" s="138"/>
      <c r="L15" s="138"/>
      <c r="M15" s="138"/>
    </row>
    <row r="16" spans="1:14">
      <c r="A16" s="137" t="s">
        <v>44</v>
      </c>
      <c r="B16" s="137"/>
      <c r="C16" s="137"/>
      <c r="D16" s="137"/>
      <c r="E16" s="137"/>
      <c r="F16" s="137"/>
      <c r="G16" s="137"/>
      <c r="H16" s="137"/>
      <c r="I16" s="137"/>
      <c r="J16" s="137"/>
      <c r="K16" s="137"/>
      <c r="L16" s="137"/>
      <c r="M16" s="137"/>
    </row>
    <row r="17" spans="1:13" ht="32.25" customHeight="1">
      <c r="A17" s="113" t="s">
        <v>56</v>
      </c>
      <c r="B17" s="113"/>
      <c r="C17" s="113"/>
      <c r="D17" s="113"/>
      <c r="E17" s="113"/>
      <c r="F17" s="113"/>
      <c r="G17" s="113"/>
      <c r="H17" s="113"/>
      <c r="I17" s="113"/>
      <c r="J17" s="113"/>
      <c r="K17" s="113"/>
      <c r="L17" s="113"/>
      <c r="M17" s="113"/>
    </row>
    <row r="18" spans="1:13">
      <c r="A18" s="112" t="s">
        <v>57</v>
      </c>
      <c r="B18" s="112"/>
      <c r="C18" s="112"/>
      <c r="D18" s="112"/>
      <c r="E18" s="112"/>
      <c r="F18" s="112"/>
      <c r="G18" s="112"/>
      <c r="H18" s="112"/>
      <c r="I18" s="112"/>
      <c r="J18" s="112"/>
      <c r="K18" s="112"/>
      <c r="L18" s="112"/>
      <c r="M18" s="112"/>
    </row>
    <row r="19" spans="1:13">
      <c r="A19" s="112" t="s">
        <v>45</v>
      </c>
      <c r="B19" s="112"/>
      <c r="C19" s="112"/>
      <c r="D19" s="112"/>
      <c r="E19" s="112"/>
      <c r="F19" s="112"/>
      <c r="G19" s="112"/>
      <c r="H19" s="112"/>
      <c r="I19" s="112"/>
      <c r="J19" s="112"/>
      <c r="K19" s="112"/>
      <c r="L19" s="112"/>
      <c r="M19" s="112"/>
    </row>
    <row r="20" spans="1:13">
      <c r="A20" s="112" t="s">
        <v>39</v>
      </c>
      <c r="B20" s="112"/>
      <c r="C20" s="112"/>
      <c r="D20" s="112"/>
      <c r="E20" s="112"/>
      <c r="F20" s="112"/>
      <c r="G20" s="112"/>
      <c r="H20" s="112"/>
      <c r="I20" s="112"/>
      <c r="J20" s="112"/>
      <c r="K20" s="112"/>
      <c r="L20" s="112"/>
      <c r="M20" s="112"/>
    </row>
    <row r="21" spans="1:13">
      <c r="A21" s="112" t="s">
        <v>46</v>
      </c>
      <c r="B21" s="112"/>
      <c r="C21" s="112"/>
      <c r="D21" s="112"/>
      <c r="E21" s="112"/>
      <c r="F21" s="112"/>
      <c r="G21" s="112"/>
      <c r="H21" s="112"/>
      <c r="I21" s="112"/>
      <c r="J21" s="112"/>
      <c r="K21" s="112"/>
      <c r="L21" s="112"/>
      <c r="M21" s="112"/>
    </row>
    <row r="22" spans="1:13">
      <c r="A22" s="112" t="s">
        <v>40</v>
      </c>
      <c r="B22" s="112"/>
      <c r="C22" s="112"/>
      <c r="D22" s="112"/>
      <c r="E22" s="112"/>
      <c r="F22" s="112"/>
      <c r="G22" s="112"/>
      <c r="H22" s="112"/>
      <c r="I22" s="112"/>
      <c r="J22" s="112"/>
      <c r="K22" s="112"/>
      <c r="L22" s="112"/>
      <c r="M22" s="112"/>
    </row>
    <row r="23" spans="1:13">
      <c r="A23" s="114" t="s">
        <v>49</v>
      </c>
      <c r="B23" s="114"/>
      <c r="C23" s="114"/>
      <c r="D23" s="114"/>
      <c r="E23" s="114"/>
      <c r="F23" s="114"/>
      <c r="G23" s="114"/>
      <c r="H23" s="114"/>
      <c r="I23" s="114"/>
      <c r="J23" s="114"/>
      <c r="K23" s="114"/>
      <c r="L23" s="114"/>
      <c r="M23" s="114"/>
    </row>
    <row r="24" spans="1:13">
      <c r="A24" s="112" t="s">
        <v>41</v>
      </c>
      <c r="B24" s="112"/>
      <c r="C24" s="112"/>
      <c r="D24" s="112"/>
      <c r="E24" s="112"/>
      <c r="F24" s="112"/>
      <c r="G24" s="112"/>
      <c r="H24" s="112"/>
      <c r="I24" s="112"/>
      <c r="J24" s="112"/>
      <c r="K24" s="112"/>
      <c r="L24" s="112"/>
      <c r="M24" s="112"/>
    </row>
    <row r="25" spans="1:13">
      <c r="A25" s="112" t="s">
        <v>42</v>
      </c>
      <c r="B25" s="112"/>
      <c r="C25" s="112"/>
      <c r="D25" s="112"/>
      <c r="E25" s="112"/>
      <c r="F25" s="112"/>
      <c r="G25" s="112"/>
      <c r="H25" s="112"/>
      <c r="I25" s="112"/>
      <c r="J25" s="112"/>
      <c r="K25" s="112"/>
      <c r="L25" s="112"/>
      <c r="M25" s="112"/>
    </row>
    <row r="26" spans="1:13">
      <c r="A26" s="112" t="s">
        <v>43</v>
      </c>
      <c r="B26" s="112"/>
      <c r="C26" s="112"/>
      <c r="D26" s="112"/>
      <c r="E26" s="112"/>
      <c r="F26" s="112"/>
      <c r="G26" s="112"/>
      <c r="H26" s="112"/>
      <c r="I26" s="112"/>
      <c r="J26" s="112"/>
      <c r="K26" s="112"/>
      <c r="L26" s="112"/>
      <c r="M26" s="112"/>
    </row>
    <row r="27" spans="1:13">
      <c r="A27" s="111" t="s">
        <v>47</v>
      </c>
      <c r="B27" s="111"/>
      <c r="C27" s="111"/>
      <c r="D27" s="111"/>
      <c r="E27" s="111"/>
      <c r="F27" s="111"/>
      <c r="G27" s="111"/>
      <c r="H27" s="111"/>
      <c r="I27" s="111"/>
      <c r="J27" s="111"/>
      <c r="K27" s="111"/>
      <c r="L27" s="111"/>
      <c r="M27" s="111"/>
    </row>
    <row r="28" spans="1:13">
      <c r="A28" s="112" t="s">
        <v>48</v>
      </c>
      <c r="B28" s="112"/>
      <c r="C28" s="112"/>
      <c r="D28" s="112"/>
      <c r="E28" s="112"/>
      <c r="F28" s="112"/>
      <c r="G28" s="112"/>
      <c r="H28" s="112"/>
      <c r="I28" s="112"/>
      <c r="J28" s="112"/>
      <c r="K28" s="112"/>
      <c r="L28" s="112"/>
      <c r="M28" s="112"/>
    </row>
    <row r="29" spans="1:13" ht="44.25" customHeight="1">
      <c r="A29" s="109" t="s">
        <v>58</v>
      </c>
      <c r="B29" s="109"/>
      <c r="C29" s="109"/>
      <c r="D29" s="109"/>
      <c r="E29" s="109"/>
      <c r="F29" s="109"/>
      <c r="G29" s="109"/>
      <c r="H29" s="109"/>
      <c r="I29" s="109"/>
      <c r="J29" s="109"/>
      <c r="K29" s="109"/>
      <c r="L29" s="109"/>
      <c r="M29" s="109"/>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hyperlinks>
    <hyperlink ref="E10" r:id="rId1"/>
    <hyperlink ref="E11:E12" r:id="rId2" display="pa.sh.sissiborgaon@gmail.com"/>
    <hyperlink ref="M10" r:id="rId3"/>
    <hyperlink ref="M11:M12" r:id="rId4" display="pa.sh.sissiborgaon@gmail.com"/>
  </hyperlinks>
  <printOptions horizontalCentered="1"/>
  <pageMargins left="0.37" right="0.23" top="0.43" bottom="0.45" header="0.3" footer="0.3"/>
  <pageSetup paperSize="9" scale="87" orientation="landscape" horizontalDpi="0" verticalDpi="0" r:id="rId5"/>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I80" sqref="I8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8" t="s">
        <v>70</v>
      </c>
      <c r="B1" s="158"/>
      <c r="C1" s="158"/>
      <c r="D1" s="158"/>
      <c r="E1" s="158"/>
      <c r="F1" s="158"/>
      <c r="G1" s="158"/>
      <c r="H1" s="158"/>
      <c r="I1" s="158"/>
      <c r="J1" s="158"/>
      <c r="K1" s="158"/>
      <c r="L1" s="158"/>
      <c r="M1" s="158"/>
      <c r="N1" s="158"/>
      <c r="O1" s="158"/>
      <c r="P1" s="158"/>
      <c r="Q1" s="158"/>
      <c r="R1" s="158"/>
      <c r="S1" s="158"/>
    </row>
    <row r="2" spans="1:20" ht="16.5" customHeight="1">
      <c r="A2" s="161" t="s">
        <v>59</v>
      </c>
      <c r="B2" s="162"/>
      <c r="C2" s="162"/>
      <c r="D2" s="25">
        <v>43556</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15" t="s">
        <v>9</v>
      </c>
      <c r="H4" s="15" t="s">
        <v>10</v>
      </c>
      <c r="I4" s="11" t="s">
        <v>11</v>
      </c>
      <c r="J4" s="164"/>
      <c r="K4" s="160"/>
      <c r="L4" s="160"/>
      <c r="M4" s="160"/>
      <c r="N4" s="160"/>
      <c r="O4" s="160"/>
      <c r="P4" s="163"/>
      <c r="Q4" s="163"/>
      <c r="R4" s="164"/>
      <c r="S4" s="164"/>
      <c r="T4" s="164"/>
    </row>
    <row r="5" spans="1:20" ht="33">
      <c r="A5" s="4">
        <v>1</v>
      </c>
      <c r="B5" s="17" t="s">
        <v>62</v>
      </c>
      <c r="C5" s="18" t="s">
        <v>81</v>
      </c>
      <c r="D5" s="18" t="s">
        <v>23</v>
      </c>
      <c r="E5" s="71" t="s">
        <v>161</v>
      </c>
      <c r="F5" s="18" t="s">
        <v>157</v>
      </c>
      <c r="G5" s="19">
        <v>120</v>
      </c>
      <c r="H5" s="19">
        <v>123</v>
      </c>
      <c r="I5" s="58">
        <v>243</v>
      </c>
      <c r="J5" s="71" t="s">
        <v>160</v>
      </c>
      <c r="K5" s="70" t="s">
        <v>154</v>
      </c>
      <c r="L5" s="67" t="s">
        <v>152</v>
      </c>
      <c r="M5" s="66">
        <v>9678871678</v>
      </c>
      <c r="N5" s="68" t="s">
        <v>153</v>
      </c>
      <c r="O5" s="69">
        <v>9678171299</v>
      </c>
      <c r="P5" s="24" t="s">
        <v>144</v>
      </c>
      <c r="Q5" s="18" t="s">
        <v>505</v>
      </c>
      <c r="R5" s="106">
        <v>61</v>
      </c>
      <c r="S5" s="81" t="s">
        <v>1223</v>
      </c>
      <c r="T5" s="18"/>
    </row>
    <row r="6" spans="1:20">
      <c r="A6" s="4">
        <v>2</v>
      </c>
      <c r="B6" s="17" t="s">
        <v>62</v>
      </c>
      <c r="C6" s="18" t="s">
        <v>119</v>
      </c>
      <c r="D6" s="18" t="s">
        <v>23</v>
      </c>
      <c r="E6" s="19"/>
      <c r="F6" s="18" t="s">
        <v>157</v>
      </c>
      <c r="G6" s="19">
        <v>20</v>
      </c>
      <c r="H6" s="19">
        <v>21</v>
      </c>
      <c r="I6" s="58">
        <v>41</v>
      </c>
      <c r="J6" s="18"/>
      <c r="K6" s="70" t="s">
        <v>154</v>
      </c>
      <c r="L6" s="67" t="s">
        <v>152</v>
      </c>
      <c r="M6" s="66">
        <v>9678871679</v>
      </c>
      <c r="N6" s="68" t="s">
        <v>153</v>
      </c>
      <c r="O6" s="69">
        <v>9678171300</v>
      </c>
      <c r="P6" s="24">
        <v>43557</v>
      </c>
      <c r="Q6" s="18" t="s">
        <v>264</v>
      </c>
      <c r="R6" s="106">
        <v>63</v>
      </c>
      <c r="S6" s="81" t="s">
        <v>1223</v>
      </c>
      <c r="T6" s="18"/>
    </row>
    <row r="7" spans="1:20">
      <c r="A7" s="4">
        <v>3</v>
      </c>
      <c r="B7" s="17" t="s">
        <v>62</v>
      </c>
      <c r="C7" s="18" t="s">
        <v>120</v>
      </c>
      <c r="D7" s="18" t="s">
        <v>23</v>
      </c>
      <c r="E7" s="19"/>
      <c r="F7" s="18" t="s">
        <v>157</v>
      </c>
      <c r="G7" s="19">
        <v>30</v>
      </c>
      <c r="H7" s="19">
        <v>47</v>
      </c>
      <c r="I7" s="58">
        <v>77</v>
      </c>
      <c r="J7" s="18"/>
      <c r="K7" s="70" t="s">
        <v>154</v>
      </c>
      <c r="L7" s="67" t="s">
        <v>152</v>
      </c>
      <c r="M7" s="66">
        <v>9678871680</v>
      </c>
      <c r="N7" s="68" t="s">
        <v>153</v>
      </c>
      <c r="O7" s="69">
        <v>9678171301</v>
      </c>
      <c r="P7" s="24">
        <v>43558</v>
      </c>
      <c r="Q7" s="18" t="s">
        <v>261</v>
      </c>
      <c r="R7" s="106">
        <v>65</v>
      </c>
      <c r="S7" s="81" t="s">
        <v>1223</v>
      </c>
      <c r="T7" s="18"/>
    </row>
    <row r="8" spans="1:20">
      <c r="A8" s="4">
        <v>4</v>
      </c>
      <c r="B8" s="17" t="s">
        <v>62</v>
      </c>
      <c r="C8" s="18" t="s">
        <v>121</v>
      </c>
      <c r="D8" s="18" t="s">
        <v>23</v>
      </c>
      <c r="E8" s="71" t="s">
        <v>163</v>
      </c>
      <c r="F8" s="18" t="s">
        <v>158</v>
      </c>
      <c r="G8" s="19">
        <v>37</v>
      </c>
      <c r="H8" s="19">
        <v>37</v>
      </c>
      <c r="I8" s="58">
        <v>74</v>
      </c>
      <c r="J8" s="71" t="s">
        <v>162</v>
      </c>
      <c r="K8" s="70" t="s">
        <v>154</v>
      </c>
      <c r="L8" s="67" t="s">
        <v>152</v>
      </c>
      <c r="M8" s="66">
        <v>9678871681</v>
      </c>
      <c r="N8" s="68" t="s">
        <v>153</v>
      </c>
      <c r="O8" s="69">
        <v>9678171302</v>
      </c>
      <c r="P8" s="24">
        <v>43558</v>
      </c>
      <c r="Q8" s="18" t="s">
        <v>261</v>
      </c>
      <c r="R8" s="106">
        <v>46</v>
      </c>
      <c r="S8" s="81" t="s">
        <v>1223</v>
      </c>
      <c r="T8" s="18"/>
    </row>
    <row r="9" spans="1:20">
      <c r="A9" s="4">
        <v>5</v>
      </c>
      <c r="B9" s="17" t="s">
        <v>62</v>
      </c>
      <c r="C9" s="18" t="s">
        <v>122</v>
      </c>
      <c r="D9" s="18" t="s">
        <v>23</v>
      </c>
      <c r="E9" s="19"/>
      <c r="F9" s="18" t="s">
        <v>158</v>
      </c>
      <c r="G9" s="19">
        <v>6</v>
      </c>
      <c r="H9" s="19">
        <v>6</v>
      </c>
      <c r="I9" s="58">
        <v>12</v>
      </c>
      <c r="J9" s="18"/>
      <c r="K9" s="70" t="s">
        <v>154</v>
      </c>
      <c r="L9" s="67" t="s">
        <v>152</v>
      </c>
      <c r="M9" s="66">
        <v>9678871682</v>
      </c>
      <c r="N9" s="68" t="s">
        <v>153</v>
      </c>
      <c r="O9" s="69">
        <v>9678171303</v>
      </c>
      <c r="P9" s="24">
        <v>43559</v>
      </c>
      <c r="Q9" s="18" t="s">
        <v>262</v>
      </c>
      <c r="R9" s="106">
        <v>63</v>
      </c>
      <c r="S9" s="81" t="s">
        <v>1223</v>
      </c>
      <c r="T9" s="18"/>
    </row>
    <row r="10" spans="1:20">
      <c r="A10" s="4">
        <v>6</v>
      </c>
      <c r="B10" s="17" t="s">
        <v>62</v>
      </c>
      <c r="C10" s="18" t="s">
        <v>123</v>
      </c>
      <c r="D10" s="18" t="s">
        <v>23</v>
      </c>
      <c r="E10" s="71" t="s">
        <v>166</v>
      </c>
      <c r="F10" s="18" t="s">
        <v>158</v>
      </c>
      <c r="G10" s="19">
        <v>10</v>
      </c>
      <c r="H10" s="19">
        <v>15</v>
      </c>
      <c r="I10" s="58">
        <v>25</v>
      </c>
      <c r="J10" s="71" t="s">
        <v>164</v>
      </c>
      <c r="K10" s="70" t="s">
        <v>154</v>
      </c>
      <c r="L10" s="67" t="s">
        <v>152</v>
      </c>
      <c r="M10" s="66">
        <v>9678871683</v>
      </c>
      <c r="N10" s="68" t="s">
        <v>153</v>
      </c>
      <c r="O10" s="69">
        <v>9678171304</v>
      </c>
      <c r="P10" s="24">
        <v>43559</v>
      </c>
      <c r="Q10" s="18" t="s">
        <v>262</v>
      </c>
      <c r="R10" s="106">
        <v>46</v>
      </c>
      <c r="S10" s="81" t="s">
        <v>1223</v>
      </c>
      <c r="T10" s="18"/>
    </row>
    <row r="11" spans="1:20">
      <c r="A11" s="4">
        <v>7</v>
      </c>
      <c r="B11" s="17" t="s">
        <v>62</v>
      </c>
      <c r="C11" s="18" t="s">
        <v>124</v>
      </c>
      <c r="D11" s="18" t="s">
        <v>23</v>
      </c>
      <c r="E11" s="71" t="s">
        <v>167</v>
      </c>
      <c r="F11" s="18" t="s">
        <v>158</v>
      </c>
      <c r="G11" s="19">
        <v>14</v>
      </c>
      <c r="H11" s="19">
        <v>18</v>
      </c>
      <c r="I11" s="58">
        <v>32</v>
      </c>
      <c r="J11" s="71" t="s">
        <v>165</v>
      </c>
      <c r="K11" s="70" t="s">
        <v>154</v>
      </c>
      <c r="L11" s="67" t="s">
        <v>152</v>
      </c>
      <c r="M11" s="66">
        <v>9678871684</v>
      </c>
      <c r="N11" s="68" t="s">
        <v>153</v>
      </c>
      <c r="O11" s="69">
        <v>9678171305</v>
      </c>
      <c r="P11" s="24">
        <v>43559</v>
      </c>
      <c r="Q11" s="51" t="s">
        <v>262</v>
      </c>
      <c r="R11" s="106">
        <v>38</v>
      </c>
      <c r="S11" s="81" t="s">
        <v>1223</v>
      </c>
      <c r="T11" s="18"/>
    </row>
    <row r="12" spans="1:20" s="55" customFormat="1">
      <c r="A12" s="50">
        <v>8</v>
      </c>
      <c r="B12" s="17" t="s">
        <v>62</v>
      </c>
      <c r="C12" s="18" t="s">
        <v>125</v>
      </c>
      <c r="D12" s="18" t="s">
        <v>25</v>
      </c>
      <c r="E12" s="19" t="s">
        <v>182</v>
      </c>
      <c r="F12" s="51"/>
      <c r="G12" s="52">
        <v>11</v>
      </c>
      <c r="H12" s="52">
        <v>14</v>
      </c>
      <c r="I12" s="58">
        <v>25</v>
      </c>
      <c r="J12" s="73" t="s">
        <v>616</v>
      </c>
      <c r="K12" s="70" t="s">
        <v>154</v>
      </c>
      <c r="L12" s="67" t="s">
        <v>152</v>
      </c>
      <c r="M12" s="66">
        <v>9678871685</v>
      </c>
      <c r="N12" s="68" t="s">
        <v>153</v>
      </c>
      <c r="O12" s="69">
        <v>9678171306</v>
      </c>
      <c r="P12" s="53">
        <v>43559</v>
      </c>
      <c r="Q12" s="18" t="s">
        <v>262</v>
      </c>
      <c r="R12" s="106">
        <v>66</v>
      </c>
      <c r="S12" s="81" t="s">
        <v>1223</v>
      </c>
      <c r="T12" s="51"/>
    </row>
    <row r="13" spans="1:20">
      <c r="A13" s="4">
        <v>9</v>
      </c>
      <c r="B13" s="17" t="s">
        <v>62</v>
      </c>
      <c r="C13" s="18" t="s">
        <v>126</v>
      </c>
      <c r="D13" s="18" t="s">
        <v>23</v>
      </c>
      <c r="E13" s="71" t="s">
        <v>169</v>
      </c>
      <c r="F13" s="18" t="s">
        <v>158</v>
      </c>
      <c r="G13" s="19">
        <v>70</v>
      </c>
      <c r="H13" s="19">
        <v>87</v>
      </c>
      <c r="I13" s="58">
        <v>157</v>
      </c>
      <c r="J13" s="71" t="s">
        <v>168</v>
      </c>
      <c r="K13" s="70" t="s">
        <v>154</v>
      </c>
      <c r="L13" s="67" t="s">
        <v>152</v>
      </c>
      <c r="M13" s="66">
        <v>9678871686</v>
      </c>
      <c r="N13" s="68" t="s">
        <v>153</v>
      </c>
      <c r="O13" s="69">
        <v>9678171307</v>
      </c>
      <c r="P13" s="24">
        <v>43560</v>
      </c>
      <c r="Q13" s="18" t="s">
        <v>265</v>
      </c>
      <c r="R13" s="106">
        <v>24</v>
      </c>
      <c r="S13" s="81" t="s">
        <v>1223</v>
      </c>
      <c r="T13" s="18"/>
    </row>
    <row r="14" spans="1:20">
      <c r="A14" s="4">
        <v>10</v>
      </c>
      <c r="B14" s="17" t="s">
        <v>62</v>
      </c>
      <c r="C14" s="18" t="s">
        <v>146</v>
      </c>
      <c r="D14" s="18" t="s">
        <v>25</v>
      </c>
      <c r="E14" s="19" t="s">
        <v>182</v>
      </c>
      <c r="F14" s="18"/>
      <c r="G14" s="19">
        <v>35</v>
      </c>
      <c r="H14" s="19">
        <v>45</v>
      </c>
      <c r="I14" s="58">
        <v>80</v>
      </c>
      <c r="J14" s="73" t="s">
        <v>617</v>
      </c>
      <c r="K14" s="70" t="s">
        <v>154</v>
      </c>
      <c r="L14" s="67" t="s">
        <v>152</v>
      </c>
      <c r="M14" s="66">
        <v>9678871687</v>
      </c>
      <c r="N14" s="68" t="s">
        <v>153</v>
      </c>
      <c r="O14" s="69">
        <v>9678171308</v>
      </c>
      <c r="P14" s="24">
        <v>43561</v>
      </c>
      <c r="Q14" s="18" t="s">
        <v>263</v>
      </c>
      <c r="R14" s="106">
        <v>25</v>
      </c>
      <c r="S14" s="81" t="s">
        <v>1223</v>
      </c>
      <c r="T14" s="18"/>
    </row>
    <row r="15" spans="1:20">
      <c r="A15" s="4">
        <v>11</v>
      </c>
      <c r="B15" s="17" t="s">
        <v>62</v>
      </c>
      <c r="C15" s="18" t="s">
        <v>127</v>
      </c>
      <c r="D15" s="18" t="s">
        <v>25</v>
      </c>
      <c r="E15" s="19" t="s">
        <v>182</v>
      </c>
      <c r="F15" s="18"/>
      <c r="G15" s="19">
        <v>30</v>
      </c>
      <c r="H15" s="19">
        <v>37</v>
      </c>
      <c r="I15" s="58">
        <v>77</v>
      </c>
      <c r="J15" s="73" t="s">
        <v>618</v>
      </c>
      <c r="K15" s="70" t="s">
        <v>154</v>
      </c>
      <c r="L15" s="67" t="s">
        <v>152</v>
      </c>
      <c r="M15" s="66">
        <v>9678871688</v>
      </c>
      <c r="N15" s="68" t="s">
        <v>153</v>
      </c>
      <c r="O15" s="69">
        <v>9678171309</v>
      </c>
      <c r="P15" s="24">
        <v>43561</v>
      </c>
      <c r="Q15" s="18" t="s">
        <v>263</v>
      </c>
      <c r="R15" s="106">
        <v>24</v>
      </c>
      <c r="S15" s="81" t="s">
        <v>1223</v>
      </c>
      <c r="T15" s="18"/>
    </row>
    <row r="16" spans="1:20">
      <c r="A16" s="4">
        <v>12</v>
      </c>
      <c r="B16" s="17" t="s">
        <v>62</v>
      </c>
      <c r="C16" s="18" t="s">
        <v>128</v>
      </c>
      <c r="D16" s="18" t="s">
        <v>25</v>
      </c>
      <c r="E16" s="19" t="s">
        <v>182</v>
      </c>
      <c r="F16" s="18"/>
      <c r="G16" s="19">
        <v>33</v>
      </c>
      <c r="H16" s="19">
        <v>36</v>
      </c>
      <c r="I16" s="58">
        <v>69</v>
      </c>
      <c r="J16" s="73" t="s">
        <v>619</v>
      </c>
      <c r="K16" s="70" t="s">
        <v>154</v>
      </c>
      <c r="L16" s="67" t="s">
        <v>152</v>
      </c>
      <c r="M16" s="66">
        <v>9678871689</v>
      </c>
      <c r="N16" s="68" t="s">
        <v>153</v>
      </c>
      <c r="O16" s="69">
        <v>9678171310</v>
      </c>
      <c r="P16" s="24">
        <v>43563</v>
      </c>
      <c r="Q16" s="18" t="s">
        <v>260</v>
      </c>
      <c r="R16" s="106">
        <v>24</v>
      </c>
      <c r="S16" s="81" t="s">
        <v>1223</v>
      </c>
      <c r="T16" s="18"/>
    </row>
    <row r="17" spans="1:20">
      <c r="A17" s="4">
        <v>13</v>
      </c>
      <c r="B17" s="17" t="s">
        <v>62</v>
      </c>
      <c r="C17" s="18" t="s">
        <v>129</v>
      </c>
      <c r="D17" s="18" t="s">
        <v>23</v>
      </c>
      <c r="E17" s="71" t="s">
        <v>171</v>
      </c>
      <c r="F17" s="18" t="s">
        <v>158</v>
      </c>
      <c r="G17" s="19">
        <v>12</v>
      </c>
      <c r="H17" s="19">
        <v>16</v>
      </c>
      <c r="I17" s="58">
        <v>28</v>
      </c>
      <c r="J17" s="71" t="s">
        <v>170</v>
      </c>
      <c r="K17" s="70" t="s">
        <v>154</v>
      </c>
      <c r="L17" s="67" t="s">
        <v>152</v>
      </c>
      <c r="M17" s="66">
        <v>9678871690</v>
      </c>
      <c r="N17" s="68" t="s">
        <v>153</v>
      </c>
      <c r="O17" s="69">
        <v>9678171311</v>
      </c>
      <c r="P17" s="24">
        <v>43563</v>
      </c>
      <c r="Q17" s="18" t="s">
        <v>260</v>
      </c>
      <c r="R17" s="106">
        <v>26</v>
      </c>
      <c r="S17" s="81" t="s">
        <v>1223</v>
      </c>
      <c r="T17" s="18"/>
    </row>
    <row r="18" spans="1:20">
      <c r="A18" s="4">
        <v>14</v>
      </c>
      <c r="B18" s="17" t="s">
        <v>62</v>
      </c>
      <c r="C18" s="18" t="s">
        <v>130</v>
      </c>
      <c r="D18" s="18" t="s">
        <v>25</v>
      </c>
      <c r="E18" s="19" t="s">
        <v>182</v>
      </c>
      <c r="F18" s="18"/>
      <c r="G18" s="19">
        <v>45</v>
      </c>
      <c r="H18" s="19">
        <v>54</v>
      </c>
      <c r="I18" s="58">
        <v>99</v>
      </c>
      <c r="J18" s="73" t="s">
        <v>620</v>
      </c>
      <c r="K18" s="70" t="s">
        <v>154</v>
      </c>
      <c r="L18" s="67" t="s">
        <v>152</v>
      </c>
      <c r="M18" s="66">
        <v>9678871691</v>
      </c>
      <c r="N18" s="68" t="s">
        <v>153</v>
      </c>
      <c r="O18" s="69">
        <v>9678171312</v>
      </c>
      <c r="P18" s="24">
        <v>43563</v>
      </c>
      <c r="Q18" s="18" t="s">
        <v>260</v>
      </c>
      <c r="R18" s="106">
        <v>26</v>
      </c>
      <c r="S18" s="81" t="s">
        <v>1223</v>
      </c>
      <c r="T18" s="18"/>
    </row>
    <row r="19" spans="1:20">
      <c r="A19" s="4">
        <v>15</v>
      </c>
      <c r="B19" s="17" t="s">
        <v>62</v>
      </c>
      <c r="C19" s="18" t="s">
        <v>131</v>
      </c>
      <c r="D19" s="18" t="s">
        <v>25</v>
      </c>
      <c r="E19" s="19" t="s">
        <v>182</v>
      </c>
      <c r="F19" s="18"/>
      <c r="G19" s="19">
        <v>35</v>
      </c>
      <c r="H19" s="19">
        <v>41</v>
      </c>
      <c r="I19" s="58">
        <v>76</v>
      </c>
      <c r="J19" s="73" t="s">
        <v>621</v>
      </c>
      <c r="K19" s="70" t="s">
        <v>154</v>
      </c>
      <c r="L19" s="67" t="s">
        <v>152</v>
      </c>
      <c r="M19" s="66">
        <v>9678871692</v>
      </c>
      <c r="N19" s="68" t="s">
        <v>153</v>
      </c>
      <c r="O19" s="69">
        <v>9678171313</v>
      </c>
      <c r="P19" s="24">
        <v>43564</v>
      </c>
      <c r="Q19" s="18" t="s">
        <v>264</v>
      </c>
      <c r="R19" s="107">
        <v>27</v>
      </c>
      <c r="S19" s="81" t="s">
        <v>1223</v>
      </c>
      <c r="T19" s="18"/>
    </row>
    <row r="20" spans="1:20">
      <c r="A20" s="4">
        <v>16</v>
      </c>
      <c r="B20" s="17" t="s">
        <v>62</v>
      </c>
      <c r="C20" s="18" t="s">
        <v>132</v>
      </c>
      <c r="D20" s="18" t="s">
        <v>25</v>
      </c>
      <c r="E20" s="19" t="s">
        <v>182</v>
      </c>
      <c r="F20" s="18"/>
      <c r="G20" s="19">
        <v>40</v>
      </c>
      <c r="H20" s="19">
        <v>46</v>
      </c>
      <c r="I20" s="58">
        <v>86</v>
      </c>
      <c r="J20" s="73" t="s">
        <v>622</v>
      </c>
      <c r="K20" s="70" t="s">
        <v>154</v>
      </c>
      <c r="L20" s="67" t="s">
        <v>152</v>
      </c>
      <c r="M20" s="66">
        <v>9678871693</v>
      </c>
      <c r="N20" s="68" t="s">
        <v>153</v>
      </c>
      <c r="O20" s="69">
        <v>9678171314</v>
      </c>
      <c r="P20" s="24">
        <v>43564</v>
      </c>
      <c r="Q20" s="18" t="s">
        <v>264</v>
      </c>
      <c r="R20" s="107">
        <v>25</v>
      </c>
      <c r="S20" s="81" t="s">
        <v>1223</v>
      </c>
      <c r="T20" s="18"/>
    </row>
    <row r="21" spans="1:20">
      <c r="A21" s="4">
        <v>17</v>
      </c>
      <c r="B21" s="17" t="s">
        <v>62</v>
      </c>
      <c r="C21" s="18" t="s">
        <v>133</v>
      </c>
      <c r="D21" s="18" t="s">
        <v>23</v>
      </c>
      <c r="E21" s="71" t="s">
        <v>173</v>
      </c>
      <c r="F21" s="18" t="s">
        <v>158</v>
      </c>
      <c r="G21" s="19">
        <v>8</v>
      </c>
      <c r="H21" s="19">
        <v>12</v>
      </c>
      <c r="I21" s="58">
        <v>20</v>
      </c>
      <c r="J21" s="71" t="s">
        <v>172</v>
      </c>
      <c r="K21" s="70" t="s">
        <v>154</v>
      </c>
      <c r="L21" s="67" t="s">
        <v>156</v>
      </c>
      <c r="M21" s="66">
        <v>9678348503</v>
      </c>
      <c r="N21" s="68" t="s">
        <v>155</v>
      </c>
      <c r="O21" s="69">
        <v>9954740437</v>
      </c>
      <c r="P21" s="24">
        <v>43565</v>
      </c>
      <c r="Q21" s="18" t="s">
        <v>261</v>
      </c>
      <c r="R21" s="107">
        <v>24</v>
      </c>
      <c r="S21" s="81" t="s">
        <v>1223</v>
      </c>
      <c r="T21" s="18"/>
    </row>
    <row r="22" spans="1:20">
      <c r="A22" s="4">
        <v>18</v>
      </c>
      <c r="B22" s="17" t="s">
        <v>62</v>
      </c>
      <c r="C22" s="18" t="s">
        <v>134</v>
      </c>
      <c r="D22" s="18" t="s">
        <v>23</v>
      </c>
      <c r="E22" s="71" t="s">
        <v>175</v>
      </c>
      <c r="F22" s="18" t="s">
        <v>158</v>
      </c>
      <c r="G22" s="19">
        <v>11</v>
      </c>
      <c r="H22" s="19">
        <v>12</v>
      </c>
      <c r="I22" s="58">
        <v>23</v>
      </c>
      <c r="J22" s="71" t="s">
        <v>174</v>
      </c>
      <c r="K22" s="70" t="s">
        <v>154</v>
      </c>
      <c r="L22" s="67" t="s">
        <v>156</v>
      </c>
      <c r="M22" s="66">
        <v>9678348504</v>
      </c>
      <c r="N22" s="68" t="s">
        <v>155</v>
      </c>
      <c r="O22" s="69">
        <v>9954740438</v>
      </c>
      <c r="P22" s="24">
        <v>43565</v>
      </c>
      <c r="Q22" s="18" t="s">
        <v>261</v>
      </c>
      <c r="R22" s="107">
        <v>18</v>
      </c>
      <c r="S22" s="81" t="s">
        <v>1223</v>
      </c>
      <c r="T22" s="18"/>
    </row>
    <row r="23" spans="1:20">
      <c r="A23" s="4">
        <v>19</v>
      </c>
      <c r="B23" s="17" t="s">
        <v>62</v>
      </c>
      <c r="C23" s="18" t="s">
        <v>132</v>
      </c>
      <c r="D23" s="18" t="s">
        <v>25</v>
      </c>
      <c r="E23" s="19" t="s">
        <v>182</v>
      </c>
      <c r="F23" s="59"/>
      <c r="G23" s="17">
        <v>15</v>
      </c>
      <c r="H23" s="17">
        <v>21</v>
      </c>
      <c r="I23" s="58">
        <v>36</v>
      </c>
      <c r="J23" s="73" t="s">
        <v>622</v>
      </c>
      <c r="K23" s="70" t="s">
        <v>154</v>
      </c>
      <c r="L23" s="67" t="s">
        <v>156</v>
      </c>
      <c r="M23" s="66">
        <v>9678348505</v>
      </c>
      <c r="N23" s="68" t="s">
        <v>155</v>
      </c>
      <c r="O23" s="69">
        <v>9954740439</v>
      </c>
      <c r="P23" s="24">
        <v>43565</v>
      </c>
      <c r="Q23" s="18" t="s">
        <v>261</v>
      </c>
      <c r="R23" s="107">
        <v>21</v>
      </c>
      <c r="S23" s="81" t="s">
        <v>1223</v>
      </c>
      <c r="T23" s="18"/>
    </row>
    <row r="24" spans="1:20">
      <c r="A24" s="4">
        <v>20</v>
      </c>
      <c r="B24" s="17" t="s">
        <v>62</v>
      </c>
      <c r="C24" s="18" t="s">
        <v>105</v>
      </c>
      <c r="D24" s="18" t="s">
        <v>23</v>
      </c>
      <c r="E24" s="19"/>
      <c r="F24" s="18"/>
      <c r="G24" s="19">
        <v>112</v>
      </c>
      <c r="H24" s="19">
        <v>128</v>
      </c>
      <c r="I24" s="58">
        <v>240</v>
      </c>
      <c r="J24" s="18"/>
      <c r="K24" s="70" t="s">
        <v>154</v>
      </c>
      <c r="L24" s="67" t="s">
        <v>156</v>
      </c>
      <c r="M24" s="66">
        <v>9678348506</v>
      </c>
      <c r="N24" s="68" t="s">
        <v>155</v>
      </c>
      <c r="O24" s="69">
        <v>9954740440</v>
      </c>
      <c r="P24" s="24">
        <v>43567</v>
      </c>
      <c r="Q24" s="18" t="s">
        <v>265</v>
      </c>
      <c r="R24" s="107">
        <v>22</v>
      </c>
      <c r="S24" s="81" t="s">
        <v>1223</v>
      </c>
      <c r="T24" s="18"/>
    </row>
    <row r="25" spans="1:20">
      <c r="A25" s="4">
        <v>21</v>
      </c>
      <c r="B25" s="17" t="s">
        <v>62</v>
      </c>
      <c r="C25" s="18" t="s">
        <v>135</v>
      </c>
      <c r="D25" s="18" t="s">
        <v>25</v>
      </c>
      <c r="E25" s="19" t="s">
        <v>182</v>
      </c>
      <c r="F25" s="18"/>
      <c r="G25" s="19">
        <v>30</v>
      </c>
      <c r="H25" s="19">
        <v>33</v>
      </c>
      <c r="I25" s="58">
        <v>63</v>
      </c>
      <c r="J25" s="73" t="s">
        <v>623</v>
      </c>
      <c r="K25" s="70" t="s">
        <v>154</v>
      </c>
      <c r="L25" s="67" t="s">
        <v>156</v>
      </c>
      <c r="M25" s="66">
        <v>9678348507</v>
      </c>
      <c r="N25" s="68" t="s">
        <v>155</v>
      </c>
      <c r="O25" s="69">
        <v>9954740441</v>
      </c>
      <c r="P25" s="24">
        <v>43568</v>
      </c>
      <c r="Q25" s="18" t="s">
        <v>263</v>
      </c>
      <c r="R25" s="107">
        <v>26</v>
      </c>
      <c r="S25" s="81" t="s">
        <v>1223</v>
      </c>
      <c r="T25" s="18"/>
    </row>
    <row r="26" spans="1:20">
      <c r="A26" s="4">
        <v>22</v>
      </c>
      <c r="B26" s="17" t="s">
        <v>62</v>
      </c>
      <c r="C26" s="18" t="s">
        <v>136</v>
      </c>
      <c r="D26" s="18" t="s">
        <v>23</v>
      </c>
      <c r="E26" s="19"/>
      <c r="F26" s="18" t="s">
        <v>158</v>
      </c>
      <c r="G26" s="72">
        <v>9</v>
      </c>
      <c r="H26" s="72">
        <v>10</v>
      </c>
      <c r="I26" s="58">
        <f t="shared" ref="I26:I27" si="0">SUM(G26:H26)</f>
        <v>19</v>
      </c>
      <c r="J26" s="75" t="s">
        <v>176</v>
      </c>
      <c r="K26" s="70" t="s">
        <v>154</v>
      </c>
      <c r="L26" s="67" t="s">
        <v>156</v>
      </c>
      <c r="M26" s="66">
        <v>9678348508</v>
      </c>
      <c r="N26" s="68" t="s">
        <v>155</v>
      </c>
      <c r="O26" s="69">
        <v>9954740442</v>
      </c>
      <c r="P26" s="24">
        <v>43572</v>
      </c>
      <c r="Q26" s="18" t="s">
        <v>261</v>
      </c>
      <c r="R26" s="107">
        <v>24</v>
      </c>
      <c r="S26" s="81" t="s">
        <v>1223</v>
      </c>
      <c r="T26" s="18"/>
    </row>
    <row r="27" spans="1:20">
      <c r="A27" s="4">
        <v>23</v>
      </c>
      <c r="B27" s="17" t="s">
        <v>62</v>
      </c>
      <c r="C27" s="18" t="s">
        <v>137</v>
      </c>
      <c r="D27" s="18" t="s">
        <v>23</v>
      </c>
      <c r="E27" s="19"/>
      <c r="F27" s="18" t="s">
        <v>158</v>
      </c>
      <c r="G27" s="72">
        <v>33</v>
      </c>
      <c r="H27" s="72">
        <v>33</v>
      </c>
      <c r="I27" s="58">
        <f t="shared" si="0"/>
        <v>66</v>
      </c>
      <c r="J27" s="75" t="s">
        <v>671</v>
      </c>
      <c r="K27" s="70" t="s">
        <v>154</v>
      </c>
      <c r="L27" s="67" t="s">
        <v>156</v>
      </c>
      <c r="M27" s="66">
        <v>9678348509</v>
      </c>
      <c r="N27" s="68" t="s">
        <v>155</v>
      </c>
      <c r="O27" s="69">
        <v>9954740443</v>
      </c>
      <c r="P27" s="24">
        <v>43572</v>
      </c>
      <c r="Q27" s="18" t="s">
        <v>261</v>
      </c>
      <c r="R27" s="107">
        <v>24</v>
      </c>
      <c r="S27" s="81" t="s">
        <v>1223</v>
      </c>
      <c r="T27" s="18"/>
    </row>
    <row r="28" spans="1:20">
      <c r="A28" s="4">
        <v>24</v>
      </c>
      <c r="B28" s="17" t="s">
        <v>62</v>
      </c>
      <c r="C28" s="18" t="s">
        <v>109</v>
      </c>
      <c r="D28" s="18" t="s">
        <v>23</v>
      </c>
      <c r="E28" s="19"/>
      <c r="F28" s="18" t="s">
        <v>157</v>
      </c>
      <c r="G28" s="19">
        <v>125</v>
      </c>
      <c r="H28" s="19">
        <v>133</v>
      </c>
      <c r="I28" s="58">
        <v>258</v>
      </c>
      <c r="J28" s="75" t="s">
        <v>673</v>
      </c>
      <c r="K28" s="70" t="s">
        <v>154</v>
      </c>
      <c r="L28" s="67" t="s">
        <v>156</v>
      </c>
      <c r="M28" s="66">
        <v>9678348510</v>
      </c>
      <c r="N28" s="68" t="s">
        <v>155</v>
      </c>
      <c r="O28" s="69">
        <v>9954740444</v>
      </c>
      <c r="P28" s="24">
        <v>43572</v>
      </c>
      <c r="Q28" s="18" t="s">
        <v>261</v>
      </c>
      <c r="R28" s="107">
        <v>25</v>
      </c>
      <c r="S28" s="81" t="s">
        <v>1223</v>
      </c>
      <c r="T28" s="18"/>
    </row>
    <row r="29" spans="1:20">
      <c r="A29" s="4">
        <v>25</v>
      </c>
      <c r="B29" s="17" t="s">
        <v>62</v>
      </c>
      <c r="C29" s="18" t="s">
        <v>145</v>
      </c>
      <c r="D29" s="18" t="s">
        <v>23</v>
      </c>
      <c r="E29" s="19"/>
      <c r="F29" s="18" t="s">
        <v>157</v>
      </c>
      <c r="G29" s="19">
        <v>24</v>
      </c>
      <c r="H29" s="19">
        <v>26</v>
      </c>
      <c r="I29" s="58">
        <v>51</v>
      </c>
      <c r="J29" s="75" t="s">
        <v>672</v>
      </c>
      <c r="K29" s="70" t="s">
        <v>154</v>
      </c>
      <c r="L29" s="67" t="s">
        <v>156</v>
      </c>
      <c r="M29" s="66">
        <v>9678348511</v>
      </c>
      <c r="N29" s="68" t="s">
        <v>155</v>
      </c>
      <c r="O29" s="69">
        <v>9954740445</v>
      </c>
      <c r="P29" s="24">
        <v>43573</v>
      </c>
      <c r="Q29" s="18" t="s">
        <v>262</v>
      </c>
      <c r="R29" s="107">
        <v>24</v>
      </c>
      <c r="S29" s="81" t="s">
        <v>1223</v>
      </c>
      <c r="T29" s="18"/>
    </row>
    <row r="30" spans="1:20">
      <c r="A30" s="4">
        <v>26</v>
      </c>
      <c r="B30" s="17" t="s">
        <v>62</v>
      </c>
      <c r="C30" s="18" t="s">
        <v>138</v>
      </c>
      <c r="D30" s="18" t="s">
        <v>25</v>
      </c>
      <c r="E30" s="19" t="s">
        <v>182</v>
      </c>
      <c r="F30" s="18"/>
      <c r="G30" s="19">
        <v>27</v>
      </c>
      <c r="H30" s="19">
        <v>30</v>
      </c>
      <c r="I30" s="58">
        <v>57</v>
      </c>
      <c r="J30" s="73" t="s">
        <v>624</v>
      </c>
      <c r="K30" s="70" t="s">
        <v>154</v>
      </c>
      <c r="L30" s="67" t="s">
        <v>156</v>
      </c>
      <c r="M30" s="66">
        <v>9678348512</v>
      </c>
      <c r="N30" s="68" t="s">
        <v>155</v>
      </c>
      <c r="O30" s="69">
        <v>9954740446</v>
      </c>
      <c r="P30" s="24">
        <v>43577</v>
      </c>
      <c r="Q30" s="18" t="s">
        <v>260</v>
      </c>
      <c r="R30" s="107">
        <v>25</v>
      </c>
      <c r="S30" s="81" t="s">
        <v>1223</v>
      </c>
      <c r="T30" s="18"/>
    </row>
    <row r="31" spans="1:20">
      <c r="A31" s="4">
        <v>27</v>
      </c>
      <c r="B31" s="17" t="s">
        <v>62</v>
      </c>
      <c r="C31" s="18" t="s">
        <v>139</v>
      </c>
      <c r="D31" s="18" t="s">
        <v>25</v>
      </c>
      <c r="E31" s="19" t="s">
        <v>182</v>
      </c>
      <c r="F31" s="18"/>
      <c r="G31" s="19">
        <v>33</v>
      </c>
      <c r="H31" s="19">
        <v>39</v>
      </c>
      <c r="I31" s="58">
        <v>72</v>
      </c>
      <c r="J31" s="73" t="s">
        <v>625</v>
      </c>
      <c r="K31" s="70" t="s">
        <v>154</v>
      </c>
      <c r="L31" s="67" t="s">
        <v>156</v>
      </c>
      <c r="M31" s="66">
        <v>9678348513</v>
      </c>
      <c r="N31" s="68" t="s">
        <v>155</v>
      </c>
      <c r="O31" s="69">
        <v>9954740447</v>
      </c>
      <c r="P31" s="24">
        <v>43577</v>
      </c>
      <c r="Q31" s="18" t="s">
        <v>260</v>
      </c>
      <c r="R31" s="107">
        <v>36</v>
      </c>
      <c r="S31" s="81" t="s">
        <v>1223</v>
      </c>
      <c r="T31" s="18"/>
    </row>
    <row r="32" spans="1:20">
      <c r="A32" s="4">
        <v>28</v>
      </c>
      <c r="B32" s="17" t="s">
        <v>62</v>
      </c>
      <c r="C32" s="18" t="s">
        <v>140</v>
      </c>
      <c r="D32" s="18" t="s">
        <v>23</v>
      </c>
      <c r="E32" s="71" t="s">
        <v>177</v>
      </c>
      <c r="F32" s="18" t="s">
        <v>158</v>
      </c>
      <c r="G32" s="19">
        <v>60</v>
      </c>
      <c r="H32" s="19">
        <v>70</v>
      </c>
      <c r="I32" s="58">
        <v>130</v>
      </c>
      <c r="J32" s="71" t="s">
        <v>176</v>
      </c>
      <c r="K32" s="70" t="s">
        <v>154</v>
      </c>
      <c r="L32" s="67" t="s">
        <v>156</v>
      </c>
      <c r="M32" s="66">
        <v>9678348514</v>
      </c>
      <c r="N32" s="68" t="s">
        <v>155</v>
      </c>
      <c r="O32" s="69">
        <v>9954740448</v>
      </c>
      <c r="P32" s="24">
        <v>43579</v>
      </c>
      <c r="Q32" s="18" t="s">
        <v>261</v>
      </c>
      <c r="R32" s="107">
        <v>36</v>
      </c>
      <c r="S32" s="81" t="s">
        <v>1223</v>
      </c>
      <c r="T32" s="18"/>
    </row>
    <row r="33" spans="1:20">
      <c r="A33" s="4">
        <v>29</v>
      </c>
      <c r="B33" s="17" t="s">
        <v>62</v>
      </c>
      <c r="C33" s="18" t="s">
        <v>141</v>
      </c>
      <c r="D33" s="18" t="s">
        <v>25</v>
      </c>
      <c r="E33" s="19"/>
      <c r="F33" s="18"/>
      <c r="G33" s="19">
        <v>25</v>
      </c>
      <c r="H33" s="19">
        <v>24</v>
      </c>
      <c r="I33" s="58">
        <v>49</v>
      </c>
      <c r="J33" s="73" t="s">
        <v>626</v>
      </c>
      <c r="K33" s="70" t="s">
        <v>154</v>
      </c>
      <c r="L33" s="67" t="s">
        <v>156</v>
      </c>
      <c r="M33" s="66">
        <v>9678348515</v>
      </c>
      <c r="N33" s="68" t="s">
        <v>155</v>
      </c>
      <c r="O33" s="69">
        <v>9954740449</v>
      </c>
      <c r="P33" s="24">
        <v>43579</v>
      </c>
      <c r="Q33" s="18" t="s">
        <v>261</v>
      </c>
      <c r="R33" s="107">
        <v>25</v>
      </c>
      <c r="S33" s="81" t="s">
        <v>1223</v>
      </c>
      <c r="T33" s="18"/>
    </row>
    <row r="34" spans="1:20">
      <c r="A34" s="4">
        <v>30</v>
      </c>
      <c r="B34" s="17" t="s">
        <v>62</v>
      </c>
      <c r="C34" s="18" t="s">
        <v>116</v>
      </c>
      <c r="D34" s="18" t="s">
        <v>23</v>
      </c>
      <c r="E34" s="71" t="s">
        <v>179</v>
      </c>
      <c r="F34" s="18" t="s">
        <v>159</v>
      </c>
      <c r="G34" s="19">
        <v>63</v>
      </c>
      <c r="H34" s="19">
        <v>60</v>
      </c>
      <c r="I34" s="58">
        <v>123</v>
      </c>
      <c r="J34" s="71" t="s">
        <v>178</v>
      </c>
      <c r="K34" s="70" t="s">
        <v>154</v>
      </c>
      <c r="L34" s="67" t="s">
        <v>156</v>
      </c>
      <c r="M34" s="66">
        <v>9678348516</v>
      </c>
      <c r="N34" s="68" t="s">
        <v>155</v>
      </c>
      <c r="O34" s="69">
        <v>9954740450</v>
      </c>
      <c r="P34" s="24">
        <v>43580</v>
      </c>
      <c r="Q34" s="18" t="s">
        <v>262</v>
      </c>
      <c r="R34" s="107">
        <v>25</v>
      </c>
      <c r="S34" s="81" t="s">
        <v>1223</v>
      </c>
      <c r="T34" s="18"/>
    </row>
    <row r="35" spans="1:20">
      <c r="A35" s="4">
        <v>31</v>
      </c>
      <c r="B35" s="17" t="s">
        <v>62</v>
      </c>
      <c r="C35" s="18" t="s">
        <v>149</v>
      </c>
      <c r="D35" s="18" t="s">
        <v>23</v>
      </c>
      <c r="E35" s="19"/>
      <c r="F35" s="18" t="s">
        <v>158</v>
      </c>
      <c r="G35" s="19">
        <v>70</v>
      </c>
      <c r="H35" s="19">
        <v>77</v>
      </c>
      <c r="I35" s="58">
        <v>147</v>
      </c>
      <c r="J35" s="71" t="s">
        <v>172</v>
      </c>
      <c r="K35" s="70" t="s">
        <v>154</v>
      </c>
      <c r="L35" s="67" t="s">
        <v>156</v>
      </c>
      <c r="M35" s="66">
        <v>9678348517</v>
      </c>
      <c r="N35" s="68" t="s">
        <v>155</v>
      </c>
      <c r="O35" s="69">
        <v>9954740451</v>
      </c>
      <c r="P35" s="24">
        <v>43581</v>
      </c>
      <c r="Q35" s="18" t="s">
        <v>265</v>
      </c>
      <c r="R35" s="107">
        <v>25</v>
      </c>
      <c r="S35" s="81" t="s">
        <v>1223</v>
      </c>
      <c r="T35" s="18"/>
    </row>
    <row r="36" spans="1:20">
      <c r="A36" s="4">
        <v>32</v>
      </c>
      <c r="B36" s="17" t="s">
        <v>62</v>
      </c>
      <c r="C36" s="18" t="s">
        <v>118</v>
      </c>
      <c r="D36" s="18" t="s">
        <v>25</v>
      </c>
      <c r="E36" s="19" t="s">
        <v>182</v>
      </c>
      <c r="F36" s="18"/>
      <c r="G36" s="19">
        <v>30</v>
      </c>
      <c r="H36" s="19">
        <v>28</v>
      </c>
      <c r="I36" s="58">
        <v>58</v>
      </c>
      <c r="J36" s="73" t="s">
        <v>615</v>
      </c>
      <c r="K36" s="70" t="s">
        <v>154</v>
      </c>
      <c r="L36" s="67" t="s">
        <v>156</v>
      </c>
      <c r="M36" s="66">
        <v>9678348518</v>
      </c>
      <c r="N36" s="68" t="s">
        <v>155</v>
      </c>
      <c r="O36" s="69">
        <v>9954740452</v>
      </c>
      <c r="P36" s="24">
        <v>43582</v>
      </c>
      <c r="Q36" s="18" t="s">
        <v>263</v>
      </c>
      <c r="R36" s="107">
        <v>34</v>
      </c>
      <c r="S36" s="81" t="s">
        <v>1223</v>
      </c>
      <c r="T36" s="18"/>
    </row>
    <row r="37" spans="1:20">
      <c r="A37" s="4">
        <v>33</v>
      </c>
      <c r="B37" s="17" t="s">
        <v>62</v>
      </c>
      <c r="C37" s="18" t="s">
        <v>150</v>
      </c>
      <c r="D37" s="18" t="s">
        <v>25</v>
      </c>
      <c r="E37" s="19" t="s">
        <v>182</v>
      </c>
      <c r="F37" s="18"/>
      <c r="G37" s="19">
        <v>35</v>
      </c>
      <c r="H37" s="19">
        <v>37</v>
      </c>
      <c r="I37" s="58">
        <v>72</v>
      </c>
      <c r="J37" s="73" t="s">
        <v>627</v>
      </c>
      <c r="K37" s="70" t="s">
        <v>154</v>
      </c>
      <c r="L37" s="67" t="s">
        <v>156</v>
      </c>
      <c r="M37" s="66">
        <v>9678348519</v>
      </c>
      <c r="N37" s="68" t="s">
        <v>155</v>
      </c>
      <c r="O37" s="69">
        <v>9954740453</v>
      </c>
      <c r="P37" s="24">
        <v>43582</v>
      </c>
      <c r="Q37" s="18" t="s">
        <v>263</v>
      </c>
      <c r="R37" s="107">
        <v>32</v>
      </c>
      <c r="S37" s="81" t="s">
        <v>1223</v>
      </c>
      <c r="T37" s="18"/>
    </row>
    <row r="38" spans="1:20">
      <c r="A38" s="4">
        <v>34</v>
      </c>
      <c r="B38" s="17" t="s">
        <v>62</v>
      </c>
      <c r="C38" s="18" t="s">
        <v>147</v>
      </c>
      <c r="D38" s="18" t="s">
        <v>23</v>
      </c>
      <c r="E38" s="19"/>
      <c r="F38" s="18" t="s">
        <v>157</v>
      </c>
      <c r="G38" s="19">
        <v>15</v>
      </c>
      <c r="H38" s="19">
        <v>20</v>
      </c>
      <c r="I38" s="58">
        <v>35</v>
      </c>
      <c r="J38" s="18"/>
      <c r="K38" s="70" t="s">
        <v>154</v>
      </c>
      <c r="L38" s="67" t="s">
        <v>156</v>
      </c>
      <c r="M38" s="66">
        <v>9678348520</v>
      </c>
      <c r="N38" s="68" t="s">
        <v>155</v>
      </c>
      <c r="O38" s="69">
        <v>9954740454</v>
      </c>
      <c r="P38" s="24">
        <v>43584</v>
      </c>
      <c r="Q38" s="18" t="s">
        <v>260</v>
      </c>
      <c r="R38" s="107">
        <v>30</v>
      </c>
      <c r="S38" s="81" t="s">
        <v>1223</v>
      </c>
      <c r="T38" s="18"/>
    </row>
    <row r="39" spans="1:20">
      <c r="A39" s="4">
        <v>35</v>
      </c>
      <c r="B39" s="17" t="s">
        <v>62</v>
      </c>
      <c r="C39" s="18" t="s">
        <v>148</v>
      </c>
      <c r="D39" s="18" t="s">
        <v>23</v>
      </c>
      <c r="E39" s="19"/>
      <c r="F39" s="18" t="s">
        <v>159</v>
      </c>
      <c r="G39" s="19">
        <v>15</v>
      </c>
      <c r="H39" s="19">
        <v>15</v>
      </c>
      <c r="I39" s="58">
        <v>30</v>
      </c>
      <c r="J39" s="18"/>
      <c r="K39" s="70" t="s">
        <v>154</v>
      </c>
      <c r="L39" s="67" t="s">
        <v>156</v>
      </c>
      <c r="M39" s="66">
        <v>9678348521</v>
      </c>
      <c r="N39" s="68" t="s">
        <v>155</v>
      </c>
      <c r="O39" s="69">
        <v>9954740455</v>
      </c>
      <c r="P39" s="24">
        <v>43584</v>
      </c>
      <c r="Q39" s="18" t="s">
        <v>260</v>
      </c>
      <c r="R39" s="107">
        <v>31</v>
      </c>
      <c r="S39" s="81" t="s">
        <v>1223</v>
      </c>
      <c r="T39" s="18"/>
    </row>
    <row r="40" spans="1:20">
      <c r="A40" s="4">
        <v>36</v>
      </c>
      <c r="B40" s="17" t="s">
        <v>62</v>
      </c>
      <c r="C40" s="18" t="s">
        <v>142</v>
      </c>
      <c r="D40" s="18" t="s">
        <v>25</v>
      </c>
      <c r="E40" s="19" t="s">
        <v>182</v>
      </c>
      <c r="F40" s="18"/>
      <c r="G40" s="19">
        <v>38</v>
      </c>
      <c r="H40" s="19">
        <v>42</v>
      </c>
      <c r="I40" s="58">
        <v>80</v>
      </c>
      <c r="J40" s="76" t="s">
        <v>674</v>
      </c>
      <c r="K40" s="70" t="s">
        <v>154</v>
      </c>
      <c r="L40" s="67" t="s">
        <v>156</v>
      </c>
      <c r="M40" s="66">
        <v>9678348522</v>
      </c>
      <c r="N40" s="68" t="s">
        <v>155</v>
      </c>
      <c r="O40" s="69">
        <v>9954740456</v>
      </c>
      <c r="P40" s="24">
        <v>43585</v>
      </c>
      <c r="Q40" s="18" t="s">
        <v>264</v>
      </c>
      <c r="R40" s="106">
        <v>44</v>
      </c>
      <c r="S40" s="81" t="s">
        <v>1223</v>
      </c>
      <c r="T40" s="18"/>
    </row>
    <row r="41" spans="1:20">
      <c r="A41" s="4">
        <v>37</v>
      </c>
      <c r="B41" s="17" t="s">
        <v>62</v>
      </c>
      <c r="C41" s="18" t="s">
        <v>102</v>
      </c>
      <c r="D41" s="18" t="s">
        <v>23</v>
      </c>
      <c r="E41" s="71" t="s">
        <v>181</v>
      </c>
      <c r="F41" s="18" t="s">
        <v>158</v>
      </c>
      <c r="G41" s="19">
        <v>25</v>
      </c>
      <c r="H41" s="19">
        <v>22</v>
      </c>
      <c r="I41" s="58">
        <v>47</v>
      </c>
      <c r="J41" s="71" t="s">
        <v>180</v>
      </c>
      <c r="K41" s="70" t="s">
        <v>154</v>
      </c>
      <c r="L41" s="67" t="s">
        <v>156</v>
      </c>
      <c r="M41" s="66">
        <v>9678348523</v>
      </c>
      <c r="N41" s="68" t="s">
        <v>155</v>
      </c>
      <c r="O41" s="69">
        <v>9954740457</v>
      </c>
      <c r="P41" s="24">
        <v>43585</v>
      </c>
      <c r="Q41" s="18" t="s">
        <v>264</v>
      </c>
      <c r="R41" s="106">
        <v>47</v>
      </c>
      <c r="S41" s="81" t="s">
        <v>1223</v>
      </c>
      <c r="T41" s="18"/>
    </row>
    <row r="42" spans="1:20">
      <c r="A42" s="4">
        <v>38</v>
      </c>
      <c r="B42" s="17" t="s">
        <v>62</v>
      </c>
      <c r="C42" s="18" t="s">
        <v>143</v>
      </c>
      <c r="D42" s="18" t="s">
        <v>25</v>
      </c>
      <c r="E42" s="19" t="s">
        <v>182</v>
      </c>
      <c r="F42" s="18"/>
      <c r="G42" s="19">
        <v>32</v>
      </c>
      <c r="H42" s="19">
        <v>33</v>
      </c>
      <c r="I42" s="58">
        <v>65</v>
      </c>
      <c r="J42" s="18"/>
      <c r="K42" s="70" t="s">
        <v>154</v>
      </c>
      <c r="L42" s="67" t="s">
        <v>156</v>
      </c>
      <c r="M42" s="66">
        <v>9678348524</v>
      </c>
      <c r="N42" s="68" t="s">
        <v>155</v>
      </c>
      <c r="O42" s="69">
        <v>9954740458</v>
      </c>
      <c r="P42" s="24">
        <v>43585</v>
      </c>
      <c r="Q42" s="18" t="s">
        <v>264</v>
      </c>
      <c r="R42" s="106">
        <v>46</v>
      </c>
      <c r="S42" s="81" t="s">
        <v>1223</v>
      </c>
      <c r="T42" s="18"/>
    </row>
    <row r="43" spans="1:20">
      <c r="A43" s="4">
        <v>39</v>
      </c>
      <c r="B43" s="17"/>
      <c r="C43" s="18"/>
      <c r="D43" s="18"/>
      <c r="E43" s="19"/>
      <c r="F43" s="18"/>
      <c r="G43" s="19"/>
      <c r="H43" s="19"/>
      <c r="I43" s="58"/>
      <c r="J43" s="18"/>
      <c r="K43" s="18"/>
      <c r="L43" s="18"/>
      <c r="M43" s="18"/>
      <c r="N43" s="18"/>
      <c r="O43" s="18"/>
      <c r="P43" s="24"/>
      <c r="Q43" s="18"/>
      <c r="R43" s="106"/>
      <c r="S43" s="18"/>
      <c r="T43" s="18"/>
    </row>
    <row r="44" spans="1:20">
      <c r="A44" s="4">
        <v>40</v>
      </c>
      <c r="B44" s="17"/>
      <c r="C44" s="18"/>
      <c r="D44" s="18"/>
      <c r="E44" s="19"/>
      <c r="F44" s="18"/>
      <c r="G44" s="19"/>
      <c r="H44" s="19"/>
      <c r="I44" s="58"/>
      <c r="J44" s="18"/>
      <c r="K44" s="18"/>
      <c r="L44" s="18"/>
      <c r="M44" s="18"/>
      <c r="N44" s="18"/>
      <c r="O44" s="18"/>
      <c r="P44" s="24"/>
      <c r="Q44" s="18"/>
      <c r="R44" s="106"/>
      <c r="S44" s="18"/>
      <c r="T44" s="18"/>
    </row>
    <row r="45" spans="1:20" ht="33">
      <c r="A45" s="4">
        <v>41</v>
      </c>
      <c r="B45" s="17" t="s">
        <v>63</v>
      </c>
      <c r="C45" s="18" t="s">
        <v>81</v>
      </c>
      <c r="D45" s="18" t="s">
        <v>23</v>
      </c>
      <c r="E45" s="71" t="s">
        <v>161</v>
      </c>
      <c r="F45" s="18" t="s">
        <v>157</v>
      </c>
      <c r="G45" s="19">
        <v>123</v>
      </c>
      <c r="H45" s="19">
        <v>120</v>
      </c>
      <c r="I45" s="58">
        <v>243</v>
      </c>
      <c r="J45" s="71" t="s">
        <v>160</v>
      </c>
      <c r="K45" s="70" t="s">
        <v>154</v>
      </c>
      <c r="L45" s="67" t="s">
        <v>152</v>
      </c>
      <c r="M45" s="66">
        <v>9678871678</v>
      </c>
      <c r="N45" s="68" t="s">
        <v>153</v>
      </c>
      <c r="O45" s="69">
        <v>9678171299</v>
      </c>
      <c r="P45" s="24" t="s">
        <v>144</v>
      </c>
      <c r="Q45" s="18" t="s">
        <v>506</v>
      </c>
      <c r="R45" s="106">
        <v>38</v>
      </c>
      <c r="S45" s="81" t="s">
        <v>1223</v>
      </c>
      <c r="T45" s="18"/>
    </row>
    <row r="46" spans="1:20">
      <c r="A46" s="4">
        <v>42</v>
      </c>
      <c r="B46" s="17" t="s">
        <v>63</v>
      </c>
      <c r="C46" s="18" t="s">
        <v>82</v>
      </c>
      <c r="D46" s="18" t="s">
        <v>23</v>
      </c>
      <c r="E46" s="71" t="s">
        <v>184</v>
      </c>
      <c r="F46" s="18" t="s">
        <v>158</v>
      </c>
      <c r="G46" s="19">
        <v>20</v>
      </c>
      <c r="H46" s="19">
        <v>24</v>
      </c>
      <c r="I46" s="58">
        <v>44</v>
      </c>
      <c r="J46" s="71" t="s">
        <v>183</v>
      </c>
      <c r="K46" s="70" t="s">
        <v>154</v>
      </c>
      <c r="L46" s="67" t="s">
        <v>152</v>
      </c>
      <c r="M46" s="66">
        <v>9678871679</v>
      </c>
      <c r="N46" s="68" t="s">
        <v>153</v>
      </c>
      <c r="O46" s="69">
        <v>9678171300</v>
      </c>
      <c r="P46" s="24">
        <v>43557</v>
      </c>
      <c r="Q46" s="18" t="s">
        <v>264</v>
      </c>
      <c r="R46" s="106">
        <v>39</v>
      </c>
      <c r="S46" s="81" t="s">
        <v>1223</v>
      </c>
      <c r="T46" s="18"/>
    </row>
    <row r="47" spans="1:20">
      <c r="A47" s="4">
        <v>43</v>
      </c>
      <c r="B47" s="17" t="s">
        <v>63</v>
      </c>
      <c r="C47" s="18" t="s">
        <v>83</v>
      </c>
      <c r="D47" s="18" t="s">
        <v>23</v>
      </c>
      <c r="E47" s="19"/>
      <c r="F47" s="18" t="s">
        <v>157</v>
      </c>
      <c r="G47" s="19">
        <v>120</v>
      </c>
      <c r="H47" s="19">
        <v>105</v>
      </c>
      <c r="I47" s="58">
        <v>225</v>
      </c>
      <c r="J47" s="76" t="s">
        <v>675</v>
      </c>
      <c r="K47" s="70" t="s">
        <v>154</v>
      </c>
      <c r="L47" s="67" t="s">
        <v>152</v>
      </c>
      <c r="M47" s="66">
        <v>9678871680</v>
      </c>
      <c r="N47" s="68" t="s">
        <v>153</v>
      </c>
      <c r="O47" s="69">
        <v>9678171301</v>
      </c>
      <c r="P47" s="24">
        <v>43558</v>
      </c>
      <c r="Q47" s="18" t="s">
        <v>261</v>
      </c>
      <c r="R47" s="106">
        <v>36</v>
      </c>
      <c r="S47" s="81" t="s">
        <v>1223</v>
      </c>
      <c r="T47" s="18"/>
    </row>
    <row r="48" spans="1:20">
      <c r="A48" s="4">
        <v>44</v>
      </c>
      <c r="B48" s="17" t="s">
        <v>63</v>
      </c>
      <c r="C48" s="18" t="s">
        <v>84</v>
      </c>
      <c r="D48" s="18" t="s">
        <v>23</v>
      </c>
      <c r="E48" s="71" t="s">
        <v>186</v>
      </c>
      <c r="F48" s="18" t="s">
        <v>158</v>
      </c>
      <c r="G48" s="19">
        <v>23</v>
      </c>
      <c r="H48" s="19">
        <v>28</v>
      </c>
      <c r="I48" s="58">
        <v>51</v>
      </c>
      <c r="J48" s="71" t="s">
        <v>185</v>
      </c>
      <c r="K48" s="70" t="s">
        <v>154</v>
      </c>
      <c r="L48" s="67" t="s">
        <v>152</v>
      </c>
      <c r="M48" s="66">
        <v>9678871681</v>
      </c>
      <c r="N48" s="68" t="s">
        <v>153</v>
      </c>
      <c r="O48" s="69">
        <v>9678171302</v>
      </c>
      <c r="P48" s="24">
        <v>43559</v>
      </c>
      <c r="Q48" s="18" t="s">
        <v>262</v>
      </c>
      <c r="R48" s="106">
        <v>40</v>
      </c>
      <c r="S48" s="81" t="s">
        <v>1223</v>
      </c>
      <c r="T48" s="18"/>
    </row>
    <row r="49" spans="1:20">
      <c r="A49" s="4">
        <v>45</v>
      </c>
      <c r="B49" s="17" t="s">
        <v>63</v>
      </c>
      <c r="C49" s="18" t="s">
        <v>85</v>
      </c>
      <c r="D49" s="18" t="s">
        <v>25</v>
      </c>
      <c r="E49" s="19" t="s">
        <v>182</v>
      </c>
      <c r="F49" s="18"/>
      <c r="G49" s="19">
        <v>22</v>
      </c>
      <c r="H49" s="19">
        <v>23</v>
      </c>
      <c r="I49" s="58">
        <v>45</v>
      </c>
      <c r="J49" s="73" t="s">
        <v>605</v>
      </c>
      <c r="K49" s="70" t="s">
        <v>154</v>
      </c>
      <c r="L49" s="67" t="s">
        <v>152</v>
      </c>
      <c r="M49" s="66">
        <v>9678871682</v>
      </c>
      <c r="N49" s="68" t="s">
        <v>153</v>
      </c>
      <c r="O49" s="69">
        <v>9678171303</v>
      </c>
      <c r="P49" s="24">
        <v>43560</v>
      </c>
      <c r="Q49" s="18" t="s">
        <v>265</v>
      </c>
      <c r="R49" s="106">
        <v>40</v>
      </c>
      <c r="S49" s="81" t="s">
        <v>1223</v>
      </c>
      <c r="T49" s="18"/>
    </row>
    <row r="50" spans="1:20">
      <c r="A50" s="4">
        <v>46</v>
      </c>
      <c r="B50" s="17" t="s">
        <v>63</v>
      </c>
      <c r="C50" s="18" t="s">
        <v>86</v>
      </c>
      <c r="D50" s="18" t="s">
        <v>25</v>
      </c>
      <c r="E50" s="19" t="s">
        <v>182</v>
      </c>
      <c r="F50" s="18"/>
      <c r="G50" s="19">
        <v>23</v>
      </c>
      <c r="H50" s="19">
        <v>26</v>
      </c>
      <c r="I50" s="58">
        <v>49</v>
      </c>
      <c r="J50" s="73" t="s">
        <v>606</v>
      </c>
      <c r="K50" s="70" t="s">
        <v>154</v>
      </c>
      <c r="L50" s="67" t="s">
        <v>152</v>
      </c>
      <c r="M50" s="66">
        <v>9678871683</v>
      </c>
      <c r="N50" s="68" t="s">
        <v>153</v>
      </c>
      <c r="O50" s="69">
        <v>9678171304</v>
      </c>
      <c r="P50" s="24">
        <v>43560</v>
      </c>
      <c r="Q50" s="18" t="s">
        <v>265</v>
      </c>
      <c r="R50" s="106">
        <v>40</v>
      </c>
      <c r="S50" s="81" t="s">
        <v>1223</v>
      </c>
      <c r="T50" s="18"/>
    </row>
    <row r="51" spans="1:20">
      <c r="A51" s="4">
        <v>47</v>
      </c>
      <c r="B51" s="17" t="s">
        <v>63</v>
      </c>
      <c r="C51" s="18" t="s">
        <v>89</v>
      </c>
      <c r="D51" s="18" t="s">
        <v>23</v>
      </c>
      <c r="E51" s="71" t="s">
        <v>188</v>
      </c>
      <c r="F51" s="18" t="s">
        <v>158</v>
      </c>
      <c r="G51" s="19">
        <v>32</v>
      </c>
      <c r="H51" s="19">
        <v>36</v>
      </c>
      <c r="I51" s="58">
        <v>68</v>
      </c>
      <c r="J51" s="71" t="s">
        <v>187</v>
      </c>
      <c r="K51" s="70" t="s">
        <v>154</v>
      </c>
      <c r="L51" s="67" t="s">
        <v>152</v>
      </c>
      <c r="M51" s="66">
        <v>9678871684</v>
      </c>
      <c r="N51" s="68" t="s">
        <v>153</v>
      </c>
      <c r="O51" s="69">
        <v>9678171305</v>
      </c>
      <c r="P51" s="24">
        <v>43560</v>
      </c>
      <c r="Q51" s="18" t="s">
        <v>265</v>
      </c>
      <c r="R51" s="106">
        <v>44</v>
      </c>
      <c r="S51" s="81" t="s">
        <v>1223</v>
      </c>
      <c r="T51" s="18"/>
    </row>
    <row r="52" spans="1:20">
      <c r="A52" s="4">
        <v>48</v>
      </c>
      <c r="B52" s="17" t="s">
        <v>63</v>
      </c>
      <c r="C52" s="18" t="s">
        <v>87</v>
      </c>
      <c r="D52" s="18" t="s">
        <v>25</v>
      </c>
      <c r="E52" s="19" t="s">
        <v>182</v>
      </c>
      <c r="F52" s="18"/>
      <c r="G52" s="19">
        <v>38</v>
      </c>
      <c r="H52" s="19">
        <v>41</v>
      </c>
      <c r="I52" s="58">
        <v>79</v>
      </c>
      <c r="J52" s="73" t="s">
        <v>607</v>
      </c>
      <c r="K52" s="70" t="s">
        <v>154</v>
      </c>
      <c r="L52" s="67" t="s">
        <v>152</v>
      </c>
      <c r="M52" s="66">
        <v>9678871685</v>
      </c>
      <c r="N52" s="68" t="s">
        <v>153</v>
      </c>
      <c r="O52" s="69">
        <v>9678171306</v>
      </c>
      <c r="P52" s="24">
        <v>43561</v>
      </c>
      <c r="Q52" s="18" t="s">
        <v>314</v>
      </c>
      <c r="R52" s="106">
        <v>44</v>
      </c>
      <c r="S52" s="81" t="s">
        <v>1223</v>
      </c>
      <c r="T52" s="18"/>
    </row>
    <row r="53" spans="1:20">
      <c r="A53" s="4">
        <v>49</v>
      </c>
      <c r="B53" s="17" t="s">
        <v>63</v>
      </c>
      <c r="C53" s="18" t="s">
        <v>88</v>
      </c>
      <c r="D53" s="18" t="s">
        <v>25</v>
      </c>
      <c r="E53" s="19" t="s">
        <v>182</v>
      </c>
      <c r="F53" s="18"/>
      <c r="G53" s="19">
        <v>60</v>
      </c>
      <c r="H53" s="19">
        <v>64</v>
      </c>
      <c r="I53" s="58">
        <v>124</v>
      </c>
      <c r="J53" s="73" t="s">
        <v>608</v>
      </c>
      <c r="K53" s="70" t="s">
        <v>154</v>
      </c>
      <c r="L53" s="67" t="s">
        <v>152</v>
      </c>
      <c r="M53" s="66">
        <v>9678871686</v>
      </c>
      <c r="N53" s="68" t="s">
        <v>153</v>
      </c>
      <c r="O53" s="69">
        <v>9678171307</v>
      </c>
      <c r="P53" s="24">
        <v>43561</v>
      </c>
      <c r="Q53" s="18" t="s">
        <v>314</v>
      </c>
      <c r="R53" s="106">
        <v>44</v>
      </c>
      <c r="S53" s="81" t="s">
        <v>1223</v>
      </c>
      <c r="T53" s="18"/>
    </row>
    <row r="54" spans="1:20">
      <c r="A54" s="4">
        <v>50</v>
      </c>
      <c r="B54" s="17" t="s">
        <v>63</v>
      </c>
      <c r="C54" s="18" t="s">
        <v>90</v>
      </c>
      <c r="D54" s="18" t="s">
        <v>23</v>
      </c>
      <c r="E54" s="71" t="s">
        <v>190</v>
      </c>
      <c r="F54" s="18" t="s">
        <v>158</v>
      </c>
      <c r="G54" s="19">
        <v>33</v>
      </c>
      <c r="H54" s="19">
        <v>36</v>
      </c>
      <c r="I54" s="58">
        <v>69</v>
      </c>
      <c r="J54" s="71" t="s">
        <v>189</v>
      </c>
      <c r="K54" s="70" t="s">
        <v>154</v>
      </c>
      <c r="L54" s="67" t="s">
        <v>152</v>
      </c>
      <c r="M54" s="66">
        <v>9678871687</v>
      </c>
      <c r="N54" s="68" t="s">
        <v>153</v>
      </c>
      <c r="O54" s="69">
        <v>9678171308</v>
      </c>
      <c r="P54" s="24">
        <v>43563</v>
      </c>
      <c r="Q54" s="18" t="s">
        <v>260</v>
      </c>
      <c r="R54" s="106">
        <v>47</v>
      </c>
      <c r="S54" s="81" t="s">
        <v>1223</v>
      </c>
      <c r="T54" s="18"/>
    </row>
    <row r="55" spans="1:20">
      <c r="A55" s="4">
        <v>51</v>
      </c>
      <c r="B55" s="17" t="s">
        <v>63</v>
      </c>
      <c r="C55" s="18" t="s">
        <v>91</v>
      </c>
      <c r="D55" s="18" t="s">
        <v>23</v>
      </c>
      <c r="E55" s="71" t="s">
        <v>192</v>
      </c>
      <c r="F55" s="18" t="s">
        <v>158</v>
      </c>
      <c r="G55" s="19">
        <v>9</v>
      </c>
      <c r="H55" s="19">
        <v>11</v>
      </c>
      <c r="I55" s="58">
        <v>20</v>
      </c>
      <c r="J55" s="71" t="s">
        <v>191</v>
      </c>
      <c r="K55" s="70" t="s">
        <v>154</v>
      </c>
      <c r="L55" s="67" t="s">
        <v>152</v>
      </c>
      <c r="M55" s="66">
        <v>9678871688</v>
      </c>
      <c r="N55" s="68" t="s">
        <v>153</v>
      </c>
      <c r="O55" s="69">
        <v>9678171309</v>
      </c>
      <c r="P55" s="24">
        <v>43563</v>
      </c>
      <c r="Q55" s="18" t="s">
        <v>260</v>
      </c>
      <c r="R55" s="106">
        <v>47</v>
      </c>
      <c r="S55" s="81" t="s">
        <v>1223</v>
      </c>
      <c r="T55" s="18"/>
    </row>
    <row r="56" spans="1:20">
      <c r="A56" s="4">
        <v>52</v>
      </c>
      <c r="B56" s="17" t="s">
        <v>63</v>
      </c>
      <c r="C56" s="18" t="s">
        <v>92</v>
      </c>
      <c r="D56" s="18" t="s">
        <v>25</v>
      </c>
      <c r="E56" s="19" t="s">
        <v>182</v>
      </c>
      <c r="F56" s="18"/>
      <c r="G56" s="19">
        <v>40</v>
      </c>
      <c r="H56" s="19">
        <v>36</v>
      </c>
      <c r="I56" s="58">
        <v>76</v>
      </c>
      <c r="J56" s="73" t="s">
        <v>609</v>
      </c>
      <c r="K56" s="70" t="s">
        <v>154</v>
      </c>
      <c r="L56" s="67" t="s">
        <v>152</v>
      </c>
      <c r="M56" s="66">
        <v>9678871689</v>
      </c>
      <c r="N56" s="68" t="s">
        <v>153</v>
      </c>
      <c r="O56" s="69">
        <v>9678171310</v>
      </c>
      <c r="P56" s="24">
        <v>43563</v>
      </c>
      <c r="Q56" s="18" t="s">
        <v>260</v>
      </c>
      <c r="R56" s="106">
        <v>37</v>
      </c>
      <c r="S56" s="81" t="s">
        <v>1223</v>
      </c>
      <c r="T56" s="18"/>
    </row>
    <row r="57" spans="1:20">
      <c r="A57" s="4">
        <v>53</v>
      </c>
      <c r="B57" s="17" t="s">
        <v>63</v>
      </c>
      <c r="C57" s="18" t="s">
        <v>93</v>
      </c>
      <c r="D57" s="18" t="s">
        <v>25</v>
      </c>
      <c r="E57" s="19" t="s">
        <v>182</v>
      </c>
      <c r="F57" s="18"/>
      <c r="G57" s="19">
        <v>35</v>
      </c>
      <c r="H57" s="19">
        <v>32</v>
      </c>
      <c r="I57" s="58">
        <v>67</v>
      </c>
      <c r="J57" s="73" t="s">
        <v>610</v>
      </c>
      <c r="K57" s="70" t="s">
        <v>154</v>
      </c>
      <c r="L57" s="67" t="s">
        <v>152</v>
      </c>
      <c r="M57" s="66">
        <v>9678871690</v>
      </c>
      <c r="N57" s="68" t="s">
        <v>153</v>
      </c>
      <c r="O57" s="69">
        <v>9678171311</v>
      </c>
      <c r="P57" s="24">
        <v>43564</v>
      </c>
      <c r="Q57" s="18" t="s">
        <v>264</v>
      </c>
      <c r="R57" s="106">
        <v>44</v>
      </c>
      <c r="S57" s="81" t="s">
        <v>1223</v>
      </c>
      <c r="T57" s="18"/>
    </row>
    <row r="58" spans="1:20">
      <c r="A58" s="4">
        <v>54</v>
      </c>
      <c r="B58" s="17" t="s">
        <v>63</v>
      </c>
      <c r="C58" s="18" t="s">
        <v>611</v>
      </c>
      <c r="D58" s="18" t="s">
        <v>23</v>
      </c>
      <c r="E58" s="19"/>
      <c r="F58" s="18"/>
      <c r="G58" s="72">
        <v>12</v>
      </c>
      <c r="H58" s="72">
        <v>10</v>
      </c>
      <c r="I58" s="58">
        <v>22</v>
      </c>
      <c r="J58" s="76" t="s">
        <v>676</v>
      </c>
      <c r="K58" s="70" t="s">
        <v>154</v>
      </c>
      <c r="L58" s="67" t="s">
        <v>152</v>
      </c>
      <c r="M58" s="66">
        <v>9678871691</v>
      </c>
      <c r="N58" s="68" t="s">
        <v>153</v>
      </c>
      <c r="O58" s="69">
        <v>9678171312</v>
      </c>
      <c r="P58" s="24">
        <v>43564</v>
      </c>
      <c r="Q58" s="18" t="s">
        <v>264</v>
      </c>
      <c r="R58" s="106">
        <v>51</v>
      </c>
      <c r="S58" s="81" t="s">
        <v>1223</v>
      </c>
      <c r="T58" s="18"/>
    </row>
    <row r="59" spans="1:20">
      <c r="A59" s="4">
        <v>55</v>
      </c>
      <c r="B59" s="17" t="s">
        <v>63</v>
      </c>
      <c r="C59" s="18" t="s">
        <v>94</v>
      </c>
      <c r="D59" s="18" t="s">
        <v>23</v>
      </c>
      <c r="E59" s="19"/>
      <c r="F59" s="18" t="s">
        <v>158</v>
      </c>
      <c r="G59" s="19">
        <v>12</v>
      </c>
      <c r="H59" s="19">
        <v>14</v>
      </c>
      <c r="I59" s="58">
        <v>26</v>
      </c>
      <c r="J59" s="18"/>
      <c r="K59" s="70" t="s">
        <v>154</v>
      </c>
      <c r="L59" s="67" t="s">
        <v>152</v>
      </c>
      <c r="M59" s="66">
        <v>9678871692</v>
      </c>
      <c r="N59" s="68" t="s">
        <v>153</v>
      </c>
      <c r="O59" s="69">
        <v>9678171313</v>
      </c>
      <c r="P59" s="24">
        <v>43564</v>
      </c>
      <c r="Q59" s="18" t="s">
        <v>264</v>
      </c>
      <c r="R59" s="106">
        <v>51</v>
      </c>
      <c r="S59" s="81" t="s">
        <v>1223</v>
      </c>
      <c r="T59" s="18"/>
    </row>
    <row r="60" spans="1:20">
      <c r="A60" s="4">
        <v>56</v>
      </c>
      <c r="B60" s="17" t="s">
        <v>63</v>
      </c>
      <c r="C60" s="18" t="s">
        <v>95</v>
      </c>
      <c r="D60" s="18" t="s">
        <v>23</v>
      </c>
      <c r="E60" s="71" t="s">
        <v>194</v>
      </c>
      <c r="F60" s="18" t="s">
        <v>158</v>
      </c>
      <c r="G60" s="19">
        <v>8</v>
      </c>
      <c r="H60" s="19">
        <v>8</v>
      </c>
      <c r="I60" s="58">
        <v>16</v>
      </c>
      <c r="J60" s="71" t="s">
        <v>193</v>
      </c>
      <c r="K60" s="70" t="s">
        <v>154</v>
      </c>
      <c r="L60" s="67" t="s">
        <v>152</v>
      </c>
      <c r="M60" s="66">
        <v>9678871693</v>
      </c>
      <c r="N60" s="68" t="s">
        <v>153</v>
      </c>
      <c r="O60" s="69">
        <v>9678171314</v>
      </c>
      <c r="P60" s="24">
        <v>43564</v>
      </c>
      <c r="Q60" s="18" t="s">
        <v>264</v>
      </c>
      <c r="R60" s="106">
        <v>51</v>
      </c>
      <c r="S60" s="81" t="s">
        <v>1223</v>
      </c>
      <c r="T60" s="18"/>
    </row>
    <row r="61" spans="1:20">
      <c r="A61" s="4">
        <v>57</v>
      </c>
      <c r="B61" s="17" t="s">
        <v>63</v>
      </c>
      <c r="C61" s="18" t="s">
        <v>96</v>
      </c>
      <c r="D61" s="18" t="s">
        <v>23</v>
      </c>
      <c r="E61" s="71" t="s">
        <v>196</v>
      </c>
      <c r="F61" s="18" t="s">
        <v>158</v>
      </c>
      <c r="G61" s="19">
        <v>5</v>
      </c>
      <c r="H61" s="19">
        <v>7</v>
      </c>
      <c r="I61" s="58">
        <v>12</v>
      </c>
      <c r="J61" s="71" t="s">
        <v>195</v>
      </c>
      <c r="K61" s="70" t="s">
        <v>154</v>
      </c>
      <c r="L61" s="67" t="s">
        <v>156</v>
      </c>
      <c r="M61" s="66">
        <v>9678348503</v>
      </c>
      <c r="N61" s="68" t="s">
        <v>155</v>
      </c>
      <c r="O61" s="69">
        <v>9954740437</v>
      </c>
      <c r="P61" s="24">
        <v>43565</v>
      </c>
      <c r="Q61" s="18" t="s">
        <v>261</v>
      </c>
      <c r="R61" s="106">
        <v>37</v>
      </c>
      <c r="S61" s="81" t="s">
        <v>1223</v>
      </c>
      <c r="T61" s="18"/>
    </row>
    <row r="62" spans="1:20">
      <c r="A62" s="4">
        <v>58</v>
      </c>
      <c r="B62" s="17" t="s">
        <v>63</v>
      </c>
      <c r="C62" s="18" t="s">
        <v>103</v>
      </c>
      <c r="D62" s="18" t="s">
        <v>23</v>
      </c>
      <c r="E62" s="19"/>
      <c r="F62" s="18" t="s">
        <v>158</v>
      </c>
      <c r="G62" s="19">
        <v>47</v>
      </c>
      <c r="H62" s="19">
        <v>50</v>
      </c>
      <c r="I62" s="58">
        <v>97</v>
      </c>
      <c r="J62" s="76" t="s">
        <v>195</v>
      </c>
      <c r="K62" s="70" t="s">
        <v>154</v>
      </c>
      <c r="L62" s="67" t="s">
        <v>156</v>
      </c>
      <c r="M62" s="66">
        <v>9678348504</v>
      </c>
      <c r="N62" s="68" t="s">
        <v>155</v>
      </c>
      <c r="O62" s="69">
        <v>9954740438</v>
      </c>
      <c r="P62" s="24">
        <v>43565</v>
      </c>
      <c r="Q62" s="18" t="s">
        <v>261</v>
      </c>
      <c r="R62" s="106">
        <v>50</v>
      </c>
      <c r="S62" s="81" t="s">
        <v>1223</v>
      </c>
      <c r="T62" s="18"/>
    </row>
    <row r="63" spans="1:20">
      <c r="A63" s="4">
        <v>59</v>
      </c>
      <c r="B63" s="17" t="s">
        <v>63</v>
      </c>
      <c r="C63" s="18" t="s">
        <v>104</v>
      </c>
      <c r="D63" s="18" t="s">
        <v>25</v>
      </c>
      <c r="E63" s="19" t="s">
        <v>182</v>
      </c>
      <c r="F63" s="18"/>
      <c r="G63" s="19">
        <v>32</v>
      </c>
      <c r="H63" s="19">
        <v>32</v>
      </c>
      <c r="I63" s="58">
        <v>64</v>
      </c>
      <c r="J63" s="73" t="s">
        <v>612</v>
      </c>
      <c r="K63" s="70" t="s">
        <v>154</v>
      </c>
      <c r="L63" s="67" t="s">
        <v>156</v>
      </c>
      <c r="M63" s="66">
        <v>9678348505</v>
      </c>
      <c r="N63" s="68" t="s">
        <v>155</v>
      </c>
      <c r="O63" s="69">
        <v>9954740439</v>
      </c>
      <c r="P63" s="24">
        <v>43565</v>
      </c>
      <c r="Q63" s="18" t="s">
        <v>261</v>
      </c>
      <c r="R63" s="106">
        <v>50</v>
      </c>
      <c r="S63" s="81" t="s">
        <v>1223</v>
      </c>
      <c r="T63" s="18"/>
    </row>
    <row r="64" spans="1:20">
      <c r="A64" s="4">
        <v>60</v>
      </c>
      <c r="B64" s="17" t="s">
        <v>63</v>
      </c>
      <c r="C64" s="18" t="s">
        <v>105</v>
      </c>
      <c r="D64" s="18" t="s">
        <v>23</v>
      </c>
      <c r="E64" s="19"/>
      <c r="F64" s="18"/>
      <c r="G64" s="19">
        <v>140</v>
      </c>
      <c r="H64" s="19">
        <v>151</v>
      </c>
      <c r="I64" s="58">
        <v>291</v>
      </c>
      <c r="J64" s="18"/>
      <c r="K64" s="70" t="s">
        <v>154</v>
      </c>
      <c r="L64" s="67" t="s">
        <v>156</v>
      </c>
      <c r="M64" s="66">
        <v>9678348506</v>
      </c>
      <c r="N64" s="68" t="s">
        <v>155</v>
      </c>
      <c r="O64" s="69">
        <v>9954740440</v>
      </c>
      <c r="P64" s="24">
        <v>43568</v>
      </c>
      <c r="Q64" s="18" t="s">
        <v>265</v>
      </c>
      <c r="R64" s="106"/>
      <c r="S64" s="81" t="s">
        <v>1223</v>
      </c>
      <c r="T64" s="18"/>
    </row>
    <row r="65" spans="1:20">
      <c r="A65" s="4">
        <v>61</v>
      </c>
      <c r="B65" s="17" t="s">
        <v>63</v>
      </c>
      <c r="C65" s="18" t="s">
        <v>106</v>
      </c>
      <c r="D65" s="18" t="s">
        <v>25</v>
      </c>
      <c r="E65" s="19" t="s">
        <v>182</v>
      </c>
      <c r="F65" s="18"/>
      <c r="G65" s="19">
        <v>36</v>
      </c>
      <c r="H65" s="19">
        <v>39</v>
      </c>
      <c r="I65" s="58">
        <v>75</v>
      </c>
      <c r="J65" s="73" t="s">
        <v>613</v>
      </c>
      <c r="K65" s="70" t="s">
        <v>154</v>
      </c>
      <c r="L65" s="67" t="s">
        <v>156</v>
      </c>
      <c r="M65" s="66">
        <v>9678348507</v>
      </c>
      <c r="N65" s="68" t="s">
        <v>155</v>
      </c>
      <c r="O65" s="69">
        <v>9954740441</v>
      </c>
      <c r="P65" s="24">
        <v>43572</v>
      </c>
      <c r="Q65" s="18" t="s">
        <v>314</v>
      </c>
      <c r="R65" s="106">
        <v>65</v>
      </c>
      <c r="S65" s="81" t="s">
        <v>1223</v>
      </c>
      <c r="T65" s="18"/>
    </row>
    <row r="66" spans="1:20">
      <c r="A66" s="4">
        <v>62</v>
      </c>
      <c r="B66" s="17" t="s">
        <v>63</v>
      </c>
      <c r="C66" s="18" t="s">
        <v>107</v>
      </c>
      <c r="D66" s="18" t="s">
        <v>23</v>
      </c>
      <c r="E66" s="19"/>
      <c r="F66" s="18" t="s">
        <v>158</v>
      </c>
      <c r="G66" s="19">
        <v>10</v>
      </c>
      <c r="H66" s="19">
        <v>9</v>
      </c>
      <c r="I66" s="58">
        <v>19</v>
      </c>
      <c r="J66" s="76" t="s">
        <v>677</v>
      </c>
      <c r="K66" s="70" t="s">
        <v>154</v>
      </c>
      <c r="L66" s="67" t="s">
        <v>156</v>
      </c>
      <c r="M66" s="66">
        <v>9678348508</v>
      </c>
      <c r="N66" s="68" t="s">
        <v>155</v>
      </c>
      <c r="O66" s="69">
        <v>9954740442</v>
      </c>
      <c r="P66" s="24">
        <v>43572</v>
      </c>
      <c r="Q66" s="18" t="s">
        <v>261</v>
      </c>
      <c r="R66" s="106">
        <v>60</v>
      </c>
      <c r="S66" s="81" t="s">
        <v>1223</v>
      </c>
      <c r="T66" s="18"/>
    </row>
    <row r="67" spans="1:20">
      <c r="A67" s="4">
        <v>63</v>
      </c>
      <c r="B67" s="17" t="s">
        <v>63</v>
      </c>
      <c r="C67" s="18" t="s">
        <v>108</v>
      </c>
      <c r="D67" s="18" t="s">
        <v>23</v>
      </c>
      <c r="E67" s="19"/>
      <c r="F67" s="18" t="s">
        <v>158</v>
      </c>
      <c r="G67" s="19">
        <v>20</v>
      </c>
      <c r="H67" s="19">
        <v>24</v>
      </c>
      <c r="I67" s="58">
        <v>44</v>
      </c>
      <c r="J67" s="76" t="s">
        <v>678</v>
      </c>
      <c r="K67" s="70" t="s">
        <v>154</v>
      </c>
      <c r="L67" s="67" t="s">
        <v>156</v>
      </c>
      <c r="M67" s="66">
        <v>9678348509</v>
      </c>
      <c r="N67" s="68" t="s">
        <v>155</v>
      </c>
      <c r="O67" s="69">
        <v>9954740443</v>
      </c>
      <c r="P67" s="24">
        <v>43572</v>
      </c>
      <c r="Q67" s="18" t="s">
        <v>261</v>
      </c>
      <c r="R67" s="106">
        <v>36</v>
      </c>
      <c r="S67" s="81" t="s">
        <v>1223</v>
      </c>
      <c r="T67" s="18"/>
    </row>
    <row r="68" spans="1:20" ht="33">
      <c r="A68" s="4">
        <v>64</v>
      </c>
      <c r="B68" s="17" t="s">
        <v>63</v>
      </c>
      <c r="C68" s="18" t="s">
        <v>109</v>
      </c>
      <c r="D68" s="18" t="s">
        <v>23</v>
      </c>
      <c r="E68" s="19"/>
      <c r="F68" s="18" t="s">
        <v>157</v>
      </c>
      <c r="G68" s="19">
        <v>125</v>
      </c>
      <c r="H68" s="19">
        <v>133</v>
      </c>
      <c r="I68" s="58">
        <v>258</v>
      </c>
      <c r="J68" s="75" t="s">
        <v>673</v>
      </c>
      <c r="K68" s="70" t="s">
        <v>154</v>
      </c>
      <c r="L68" s="67" t="s">
        <v>156</v>
      </c>
      <c r="M68" s="66">
        <v>9678348510</v>
      </c>
      <c r="N68" s="68" t="s">
        <v>155</v>
      </c>
      <c r="O68" s="69">
        <v>9954740444</v>
      </c>
      <c r="P68" s="24" t="s">
        <v>151</v>
      </c>
      <c r="Q68" s="18" t="s">
        <v>507</v>
      </c>
      <c r="R68" s="106">
        <v>55</v>
      </c>
      <c r="S68" s="81" t="s">
        <v>1223</v>
      </c>
      <c r="T68" s="18"/>
    </row>
    <row r="69" spans="1:20">
      <c r="A69" s="4">
        <v>65</v>
      </c>
      <c r="B69" s="17" t="s">
        <v>63</v>
      </c>
      <c r="C69" s="59" t="s">
        <v>110</v>
      </c>
      <c r="D69" s="59" t="s">
        <v>23</v>
      </c>
      <c r="E69" s="17"/>
      <c r="F69" s="18" t="s">
        <v>158</v>
      </c>
      <c r="G69" s="17">
        <v>30</v>
      </c>
      <c r="H69" s="17">
        <v>31</v>
      </c>
      <c r="I69" s="58">
        <v>61</v>
      </c>
      <c r="J69" s="76" t="s">
        <v>679</v>
      </c>
      <c r="K69" s="70" t="s">
        <v>154</v>
      </c>
      <c r="L69" s="67" t="s">
        <v>156</v>
      </c>
      <c r="M69" s="66">
        <v>9678348511</v>
      </c>
      <c r="N69" s="68" t="s">
        <v>155</v>
      </c>
      <c r="O69" s="69">
        <v>9954740445</v>
      </c>
      <c r="P69" s="24">
        <v>43577</v>
      </c>
      <c r="Q69" s="18" t="s">
        <v>260</v>
      </c>
      <c r="R69" s="106">
        <v>59</v>
      </c>
      <c r="S69" s="81" t="s">
        <v>1223</v>
      </c>
      <c r="T69" s="18"/>
    </row>
    <row r="70" spans="1:20">
      <c r="A70" s="4">
        <v>66</v>
      </c>
      <c r="B70" s="17" t="s">
        <v>63</v>
      </c>
      <c r="C70" s="18" t="s">
        <v>111</v>
      </c>
      <c r="D70" s="18" t="s">
        <v>25</v>
      </c>
      <c r="E70" s="19" t="s">
        <v>182</v>
      </c>
      <c r="F70" s="18"/>
      <c r="G70" s="19">
        <v>30</v>
      </c>
      <c r="H70" s="19">
        <v>32</v>
      </c>
      <c r="I70" s="58">
        <v>62</v>
      </c>
      <c r="J70" s="18"/>
      <c r="K70" s="70" t="s">
        <v>154</v>
      </c>
      <c r="L70" s="67" t="s">
        <v>156</v>
      </c>
      <c r="M70" s="66">
        <v>9678348512</v>
      </c>
      <c r="N70" s="68" t="s">
        <v>155</v>
      </c>
      <c r="O70" s="69">
        <v>9954740446</v>
      </c>
      <c r="P70" s="24">
        <v>43577</v>
      </c>
      <c r="Q70" s="18" t="s">
        <v>260</v>
      </c>
      <c r="R70" s="106">
        <v>32</v>
      </c>
      <c r="S70" s="81" t="s">
        <v>1223</v>
      </c>
      <c r="T70" s="18"/>
    </row>
    <row r="71" spans="1:20">
      <c r="A71" s="4">
        <v>67</v>
      </c>
      <c r="B71" s="17" t="s">
        <v>63</v>
      </c>
      <c r="C71" s="18" t="s">
        <v>112</v>
      </c>
      <c r="D71" s="18" t="s">
        <v>23</v>
      </c>
      <c r="E71" s="71"/>
      <c r="F71" s="18" t="s">
        <v>158</v>
      </c>
      <c r="G71" s="19">
        <v>35</v>
      </c>
      <c r="H71" s="19">
        <v>35</v>
      </c>
      <c r="I71" s="58">
        <v>70</v>
      </c>
      <c r="J71" s="71"/>
      <c r="K71" s="70" t="s">
        <v>154</v>
      </c>
      <c r="L71" s="67" t="s">
        <v>156</v>
      </c>
      <c r="M71" s="66">
        <v>9678348513</v>
      </c>
      <c r="N71" s="68" t="s">
        <v>155</v>
      </c>
      <c r="O71" s="69">
        <v>9954740447</v>
      </c>
      <c r="P71" s="24">
        <v>43578</v>
      </c>
      <c r="Q71" s="18" t="s">
        <v>264</v>
      </c>
      <c r="R71" s="106">
        <v>35</v>
      </c>
      <c r="S71" s="81" t="s">
        <v>1223</v>
      </c>
      <c r="T71" s="18"/>
    </row>
    <row r="72" spans="1:20">
      <c r="A72" s="4">
        <v>68</v>
      </c>
      <c r="B72" s="17" t="s">
        <v>63</v>
      </c>
      <c r="C72" s="18" t="s">
        <v>113</v>
      </c>
      <c r="D72" s="18" t="s">
        <v>25</v>
      </c>
      <c r="E72" s="19" t="s">
        <v>182</v>
      </c>
      <c r="F72" s="18"/>
      <c r="G72" s="19">
        <v>25</v>
      </c>
      <c r="H72" s="19">
        <v>29</v>
      </c>
      <c r="I72" s="58">
        <v>54</v>
      </c>
      <c r="J72" s="73" t="s">
        <v>614</v>
      </c>
      <c r="K72" s="70" t="s">
        <v>154</v>
      </c>
      <c r="L72" s="67" t="s">
        <v>156</v>
      </c>
      <c r="M72" s="66">
        <v>9678348514</v>
      </c>
      <c r="N72" s="68" t="s">
        <v>155</v>
      </c>
      <c r="O72" s="69">
        <v>9954740448</v>
      </c>
      <c r="P72" s="24">
        <v>43578</v>
      </c>
      <c r="Q72" s="18" t="s">
        <v>264</v>
      </c>
      <c r="R72" s="106">
        <v>38</v>
      </c>
      <c r="S72" s="81" t="s">
        <v>1223</v>
      </c>
      <c r="T72" s="18"/>
    </row>
    <row r="73" spans="1:20">
      <c r="A73" s="4">
        <v>69</v>
      </c>
      <c r="B73" s="17" t="s">
        <v>63</v>
      </c>
      <c r="C73" s="18" t="s">
        <v>114</v>
      </c>
      <c r="D73" s="18" t="s">
        <v>23</v>
      </c>
      <c r="E73" s="71" t="s">
        <v>198</v>
      </c>
      <c r="F73" s="18" t="s">
        <v>158</v>
      </c>
      <c r="G73" s="19">
        <v>50</v>
      </c>
      <c r="H73" s="19">
        <v>57</v>
      </c>
      <c r="I73" s="58">
        <v>107</v>
      </c>
      <c r="J73" s="71" t="s">
        <v>197</v>
      </c>
      <c r="K73" s="70" t="s">
        <v>154</v>
      </c>
      <c r="L73" s="67" t="s">
        <v>156</v>
      </c>
      <c r="M73" s="66">
        <v>9678348515</v>
      </c>
      <c r="N73" s="68" t="s">
        <v>155</v>
      </c>
      <c r="O73" s="69">
        <v>9954740449</v>
      </c>
      <c r="P73" s="24">
        <v>43578</v>
      </c>
      <c r="Q73" s="18" t="s">
        <v>264</v>
      </c>
      <c r="R73" s="106">
        <v>44</v>
      </c>
      <c r="S73" s="81" t="s">
        <v>1223</v>
      </c>
      <c r="T73" s="18"/>
    </row>
    <row r="74" spans="1:20">
      <c r="A74" s="4">
        <v>70</v>
      </c>
      <c r="B74" s="17" t="s">
        <v>63</v>
      </c>
      <c r="C74" s="18" t="s">
        <v>115</v>
      </c>
      <c r="D74" s="18" t="s">
        <v>25</v>
      </c>
      <c r="E74" s="19" t="s">
        <v>182</v>
      </c>
      <c r="F74" s="18"/>
      <c r="G74" s="19">
        <v>46</v>
      </c>
      <c r="H74" s="19">
        <v>50</v>
      </c>
      <c r="I74" s="58">
        <v>96</v>
      </c>
      <c r="J74" s="18"/>
      <c r="K74" s="70" t="s">
        <v>154</v>
      </c>
      <c r="L74" s="67" t="s">
        <v>156</v>
      </c>
      <c r="M74" s="66">
        <v>9678348516</v>
      </c>
      <c r="N74" s="68" t="s">
        <v>155</v>
      </c>
      <c r="O74" s="69">
        <v>9954740450</v>
      </c>
      <c r="P74" s="24">
        <v>43579</v>
      </c>
      <c r="Q74" s="18" t="s">
        <v>261</v>
      </c>
      <c r="R74" s="106">
        <v>42</v>
      </c>
      <c r="S74" s="81" t="s">
        <v>1223</v>
      </c>
      <c r="T74" s="18"/>
    </row>
    <row r="75" spans="1:20">
      <c r="A75" s="4">
        <v>71</v>
      </c>
      <c r="B75" s="17" t="s">
        <v>63</v>
      </c>
      <c r="C75" s="18" t="s">
        <v>116</v>
      </c>
      <c r="D75" s="18" t="s">
        <v>23</v>
      </c>
      <c r="E75" s="71" t="s">
        <v>179</v>
      </c>
      <c r="F75" s="18" t="s">
        <v>207</v>
      </c>
      <c r="G75" s="19">
        <v>63</v>
      </c>
      <c r="H75" s="19">
        <v>66</v>
      </c>
      <c r="I75" s="58">
        <v>129</v>
      </c>
      <c r="J75" s="71" t="s">
        <v>178</v>
      </c>
      <c r="K75" s="70" t="s">
        <v>154</v>
      </c>
      <c r="L75" s="67" t="s">
        <v>156</v>
      </c>
      <c r="M75" s="66">
        <v>9678348517</v>
      </c>
      <c r="N75" s="68" t="s">
        <v>155</v>
      </c>
      <c r="O75" s="69">
        <v>9954740451</v>
      </c>
      <c r="P75" s="24">
        <v>43579</v>
      </c>
      <c r="Q75" s="18" t="s">
        <v>261</v>
      </c>
      <c r="R75" s="106">
        <v>54</v>
      </c>
      <c r="S75" s="81" t="s">
        <v>1223</v>
      </c>
      <c r="T75" s="18"/>
    </row>
    <row r="76" spans="1:20">
      <c r="A76" s="4">
        <v>72</v>
      </c>
      <c r="B76" s="17" t="s">
        <v>63</v>
      </c>
      <c r="C76" s="18" t="s">
        <v>117</v>
      </c>
      <c r="D76" s="18" t="s">
        <v>23</v>
      </c>
      <c r="E76" s="71" t="s">
        <v>200</v>
      </c>
      <c r="F76" s="18" t="s">
        <v>158</v>
      </c>
      <c r="G76" s="19">
        <v>62</v>
      </c>
      <c r="H76" s="19">
        <v>65</v>
      </c>
      <c r="I76" s="58">
        <v>147</v>
      </c>
      <c r="J76" s="71" t="s">
        <v>199</v>
      </c>
      <c r="K76" s="70" t="s">
        <v>154</v>
      </c>
      <c r="L76" s="67" t="s">
        <v>156</v>
      </c>
      <c r="M76" s="66">
        <v>9678348518</v>
      </c>
      <c r="N76" s="68" t="s">
        <v>155</v>
      </c>
      <c r="O76" s="69">
        <v>9954740452</v>
      </c>
      <c r="P76" s="24">
        <v>43580</v>
      </c>
      <c r="Q76" s="18" t="s">
        <v>262</v>
      </c>
      <c r="R76" s="106">
        <v>59</v>
      </c>
      <c r="S76" s="81" t="s">
        <v>1223</v>
      </c>
      <c r="T76" s="18"/>
    </row>
    <row r="77" spans="1:20">
      <c r="A77" s="4">
        <v>73</v>
      </c>
      <c r="B77" s="17" t="s">
        <v>63</v>
      </c>
      <c r="C77" s="18" t="s">
        <v>118</v>
      </c>
      <c r="D77" s="18" t="s">
        <v>25</v>
      </c>
      <c r="E77" s="19" t="s">
        <v>182</v>
      </c>
      <c r="F77" s="18"/>
      <c r="G77" s="19">
        <v>12</v>
      </c>
      <c r="H77" s="19">
        <v>13</v>
      </c>
      <c r="I77" s="58">
        <v>25</v>
      </c>
      <c r="J77" s="73" t="s">
        <v>615</v>
      </c>
      <c r="K77" s="70" t="s">
        <v>154</v>
      </c>
      <c r="L77" s="67" t="s">
        <v>156</v>
      </c>
      <c r="M77" s="66">
        <v>9678348519</v>
      </c>
      <c r="N77" s="68" t="s">
        <v>155</v>
      </c>
      <c r="O77" s="69">
        <v>9954740453</v>
      </c>
      <c r="P77" s="24">
        <v>43581</v>
      </c>
      <c r="Q77" s="18" t="s">
        <v>265</v>
      </c>
      <c r="R77" s="106">
        <v>32</v>
      </c>
      <c r="S77" s="81" t="s">
        <v>1223</v>
      </c>
      <c r="T77" s="18"/>
    </row>
    <row r="78" spans="1:20">
      <c r="A78" s="4">
        <v>74</v>
      </c>
      <c r="B78" s="17" t="s">
        <v>63</v>
      </c>
      <c r="C78" s="18" t="s">
        <v>97</v>
      </c>
      <c r="D78" s="18" t="s">
        <v>25</v>
      </c>
      <c r="E78" s="19" t="s">
        <v>182</v>
      </c>
      <c r="F78" s="18"/>
      <c r="G78" s="19">
        <v>33</v>
      </c>
      <c r="H78" s="19">
        <v>36</v>
      </c>
      <c r="I78" s="58">
        <v>69</v>
      </c>
      <c r="J78" s="18"/>
      <c r="K78" s="70" t="s">
        <v>154</v>
      </c>
      <c r="L78" s="67" t="s">
        <v>156</v>
      </c>
      <c r="M78" s="66">
        <v>9678348520</v>
      </c>
      <c r="N78" s="68" t="s">
        <v>155</v>
      </c>
      <c r="O78" s="69">
        <v>9954740454</v>
      </c>
      <c r="P78" s="24">
        <v>43582</v>
      </c>
      <c r="Q78" s="18" t="s">
        <v>314</v>
      </c>
      <c r="R78" s="106">
        <v>35</v>
      </c>
      <c r="S78" s="81" t="s">
        <v>1223</v>
      </c>
      <c r="T78" s="18"/>
    </row>
    <row r="79" spans="1:20">
      <c r="A79" s="4">
        <v>75</v>
      </c>
      <c r="B79" s="17" t="s">
        <v>63</v>
      </c>
      <c r="C79" s="18" t="s">
        <v>98</v>
      </c>
      <c r="D79" s="18" t="s">
        <v>23</v>
      </c>
      <c r="E79" s="71" t="s">
        <v>203</v>
      </c>
      <c r="F79" s="18" t="s">
        <v>158</v>
      </c>
      <c r="G79" s="19">
        <v>40</v>
      </c>
      <c r="H79" s="19">
        <v>45</v>
      </c>
      <c r="I79" s="58">
        <v>85</v>
      </c>
      <c r="J79" s="71" t="s">
        <v>201</v>
      </c>
      <c r="K79" s="70" t="s">
        <v>154</v>
      </c>
      <c r="L79" s="67" t="s">
        <v>156</v>
      </c>
      <c r="M79" s="66">
        <v>9678348521</v>
      </c>
      <c r="N79" s="68" t="s">
        <v>155</v>
      </c>
      <c r="O79" s="69">
        <v>9954740455</v>
      </c>
      <c r="P79" s="24">
        <v>43582</v>
      </c>
      <c r="Q79" s="18" t="s">
        <v>314</v>
      </c>
      <c r="R79" s="106">
        <v>39</v>
      </c>
      <c r="S79" s="81" t="s">
        <v>1223</v>
      </c>
      <c r="T79" s="18"/>
    </row>
    <row r="80" spans="1:20">
      <c r="A80" s="4">
        <v>76</v>
      </c>
      <c r="B80" s="17" t="s">
        <v>63</v>
      </c>
      <c r="C80" s="18" t="s">
        <v>99</v>
      </c>
      <c r="D80" s="18" t="s">
        <v>23</v>
      </c>
      <c r="E80" s="71" t="s">
        <v>204</v>
      </c>
      <c r="F80" s="18" t="s">
        <v>207</v>
      </c>
      <c r="G80" s="19">
        <v>20</v>
      </c>
      <c r="H80" s="19">
        <v>22</v>
      </c>
      <c r="I80" s="58">
        <f t="shared" ref="I80" si="1">SUM(G80:H80)</f>
        <v>42</v>
      </c>
      <c r="J80" s="71" t="s">
        <v>202</v>
      </c>
      <c r="K80" s="70" t="s">
        <v>154</v>
      </c>
      <c r="L80" s="67" t="s">
        <v>156</v>
      </c>
      <c r="M80" s="66">
        <v>9678348522</v>
      </c>
      <c r="N80" s="68" t="s">
        <v>155</v>
      </c>
      <c r="O80" s="69">
        <v>9954740456</v>
      </c>
      <c r="P80" s="24">
        <v>43584</v>
      </c>
      <c r="Q80" s="18" t="s">
        <v>260</v>
      </c>
      <c r="R80" s="106">
        <v>45</v>
      </c>
      <c r="S80" s="81" t="s">
        <v>1223</v>
      </c>
      <c r="T80" s="18"/>
    </row>
    <row r="81" spans="1:20">
      <c r="A81" s="4">
        <v>77</v>
      </c>
      <c r="B81" s="17" t="s">
        <v>63</v>
      </c>
      <c r="C81" s="18" t="s">
        <v>100</v>
      </c>
      <c r="D81" s="18" t="s">
        <v>23</v>
      </c>
      <c r="E81" s="71" t="s">
        <v>206</v>
      </c>
      <c r="F81" s="18" t="s">
        <v>158</v>
      </c>
      <c r="G81" s="19">
        <v>20</v>
      </c>
      <c r="H81" s="19">
        <v>19</v>
      </c>
      <c r="I81" s="58">
        <v>39</v>
      </c>
      <c r="J81" s="71" t="s">
        <v>205</v>
      </c>
      <c r="K81" s="70" t="s">
        <v>154</v>
      </c>
      <c r="L81" s="67" t="s">
        <v>156</v>
      </c>
      <c r="M81" s="66">
        <v>9678348523</v>
      </c>
      <c r="N81" s="68" t="s">
        <v>155</v>
      </c>
      <c r="O81" s="69">
        <v>9954740457</v>
      </c>
      <c r="P81" s="24">
        <v>43584</v>
      </c>
      <c r="Q81" s="18" t="s">
        <v>260</v>
      </c>
      <c r="R81" s="106">
        <v>65</v>
      </c>
      <c r="S81" s="81" t="s">
        <v>1223</v>
      </c>
      <c r="T81" s="18"/>
    </row>
    <row r="82" spans="1:20">
      <c r="A82" s="4">
        <v>78</v>
      </c>
      <c r="B82" s="17" t="s">
        <v>63</v>
      </c>
      <c r="C82" s="18" t="s">
        <v>101</v>
      </c>
      <c r="D82" s="18" t="s">
        <v>25</v>
      </c>
      <c r="E82" s="19" t="s">
        <v>182</v>
      </c>
      <c r="F82" s="18"/>
      <c r="G82" s="19">
        <v>13</v>
      </c>
      <c r="H82" s="19">
        <v>17</v>
      </c>
      <c r="I82" s="58">
        <v>30</v>
      </c>
      <c r="J82" s="18"/>
      <c r="K82" s="70" t="s">
        <v>154</v>
      </c>
      <c r="L82" s="67" t="s">
        <v>156</v>
      </c>
      <c r="M82" s="66">
        <v>9678348524</v>
      </c>
      <c r="N82" s="68" t="s">
        <v>155</v>
      </c>
      <c r="O82" s="69">
        <v>9954740458</v>
      </c>
      <c r="P82" s="24">
        <v>43584</v>
      </c>
      <c r="Q82" s="18" t="s">
        <v>260</v>
      </c>
      <c r="R82" s="106">
        <v>69</v>
      </c>
      <c r="S82" s="81" t="s">
        <v>1223</v>
      </c>
      <c r="T82" s="18"/>
    </row>
    <row r="83" spans="1:20">
      <c r="A83" s="4">
        <v>79</v>
      </c>
      <c r="B83" s="17" t="s">
        <v>63</v>
      </c>
      <c r="C83" s="18" t="s">
        <v>102</v>
      </c>
      <c r="D83" s="18" t="s">
        <v>23</v>
      </c>
      <c r="E83" s="71" t="s">
        <v>181</v>
      </c>
      <c r="F83" s="18" t="s">
        <v>158</v>
      </c>
      <c r="G83" s="19">
        <v>63</v>
      </c>
      <c r="H83" s="19">
        <v>67</v>
      </c>
      <c r="I83" s="58">
        <v>130</v>
      </c>
      <c r="J83" s="71" t="s">
        <v>180</v>
      </c>
      <c r="K83" s="70" t="s">
        <v>154</v>
      </c>
      <c r="L83" s="67" t="s">
        <v>156</v>
      </c>
      <c r="M83" s="66">
        <v>9678348525</v>
      </c>
      <c r="N83" s="68" t="s">
        <v>155</v>
      </c>
      <c r="O83" s="69">
        <v>9954740459</v>
      </c>
      <c r="P83" s="24">
        <v>43585</v>
      </c>
      <c r="Q83" s="18" t="s">
        <v>264</v>
      </c>
      <c r="R83" s="106">
        <v>70</v>
      </c>
      <c r="S83" s="81" t="s">
        <v>1223</v>
      </c>
      <c r="T83" s="18"/>
    </row>
    <row r="84" spans="1:20">
      <c r="A84" s="4">
        <v>80</v>
      </c>
      <c r="B84" s="17"/>
      <c r="C84" s="18"/>
      <c r="D84" s="18"/>
      <c r="E84" s="19"/>
      <c r="F84" s="18"/>
      <c r="G84" s="19"/>
      <c r="H84" s="19"/>
      <c r="I84" s="58"/>
      <c r="J84" s="18"/>
      <c r="K84" s="18"/>
      <c r="L84" s="18"/>
      <c r="M84" s="18"/>
      <c r="N84" s="18"/>
      <c r="O84" s="18"/>
      <c r="P84" s="24"/>
      <c r="Q84" s="18"/>
      <c r="R84" s="106"/>
      <c r="S84" s="18"/>
      <c r="T84" s="18"/>
    </row>
    <row r="85" spans="1:20">
      <c r="A85" s="4">
        <v>81</v>
      </c>
      <c r="B85" s="17"/>
      <c r="C85" s="18"/>
      <c r="D85" s="18"/>
      <c r="E85" s="19"/>
      <c r="F85" s="18"/>
      <c r="G85" s="19"/>
      <c r="H85" s="19"/>
      <c r="I85" s="58"/>
      <c r="J85" s="18"/>
      <c r="K85" s="18"/>
      <c r="L85" s="18"/>
      <c r="M85" s="18"/>
      <c r="N85" s="18"/>
      <c r="O85" s="18"/>
      <c r="P85" s="24"/>
      <c r="Q85" s="18"/>
      <c r="R85" s="106"/>
      <c r="S85" s="18"/>
      <c r="T85" s="18"/>
    </row>
    <row r="86" spans="1:20">
      <c r="A86" s="4">
        <v>82</v>
      </c>
      <c r="B86" s="17"/>
      <c r="C86" s="18"/>
      <c r="D86" s="18"/>
      <c r="E86" s="19"/>
      <c r="F86" s="18"/>
      <c r="G86" s="19"/>
      <c r="H86" s="19"/>
      <c r="I86" s="58"/>
      <c r="J86" s="18"/>
      <c r="K86" s="18"/>
      <c r="L86" s="18"/>
      <c r="M86" s="18"/>
      <c r="N86" s="18"/>
      <c r="O86" s="18"/>
      <c r="P86" s="24"/>
      <c r="Q86" s="18"/>
      <c r="R86" s="106"/>
      <c r="S86" s="18"/>
      <c r="T86" s="18"/>
    </row>
    <row r="87" spans="1:20">
      <c r="A87" s="4">
        <v>83</v>
      </c>
      <c r="B87" s="17"/>
      <c r="C87" s="18"/>
      <c r="D87" s="18"/>
      <c r="E87" s="19"/>
      <c r="F87" s="18"/>
      <c r="G87" s="19"/>
      <c r="H87" s="19"/>
      <c r="I87" s="58"/>
      <c r="J87" s="18"/>
      <c r="K87" s="18"/>
      <c r="L87" s="18"/>
      <c r="M87" s="18"/>
      <c r="N87" s="18"/>
      <c r="O87" s="18"/>
      <c r="P87" s="24"/>
      <c r="Q87" s="18"/>
      <c r="R87" s="106"/>
      <c r="S87" s="18"/>
      <c r="T87" s="18"/>
    </row>
    <row r="88" spans="1:20">
      <c r="A88" s="4">
        <v>84</v>
      </c>
      <c r="B88" s="17"/>
      <c r="C88" s="18"/>
      <c r="D88" s="18"/>
      <c r="E88" s="19"/>
      <c r="F88" s="18"/>
      <c r="G88" s="19"/>
      <c r="H88" s="19"/>
      <c r="I88" s="58"/>
      <c r="J88" s="18"/>
      <c r="K88" s="18"/>
      <c r="L88" s="18"/>
      <c r="M88" s="18"/>
      <c r="N88" s="18"/>
      <c r="O88" s="18"/>
      <c r="P88" s="24"/>
      <c r="Q88" s="18"/>
      <c r="R88" s="106"/>
      <c r="S88" s="18"/>
      <c r="T88" s="18"/>
    </row>
    <row r="89" spans="1:20">
      <c r="A89" s="4">
        <v>85</v>
      </c>
      <c r="B89" s="17"/>
      <c r="C89" s="18"/>
      <c r="D89" s="18"/>
      <c r="E89" s="19"/>
      <c r="F89" s="18"/>
      <c r="G89" s="19"/>
      <c r="H89" s="19"/>
      <c r="I89" s="58">
        <f t="shared" ref="I89:I133" si="2">SUM(G89:H89)</f>
        <v>0</v>
      </c>
      <c r="J89" s="18"/>
      <c r="K89" s="18"/>
      <c r="L89" s="18"/>
      <c r="M89" s="18"/>
      <c r="N89" s="18"/>
      <c r="O89" s="18"/>
      <c r="P89" s="24"/>
      <c r="Q89" s="18"/>
      <c r="R89" s="106"/>
      <c r="S89" s="18"/>
      <c r="T89" s="18"/>
    </row>
    <row r="90" spans="1:20">
      <c r="A90" s="4">
        <v>86</v>
      </c>
      <c r="B90" s="17"/>
      <c r="C90" s="18"/>
      <c r="D90" s="18"/>
      <c r="E90" s="19"/>
      <c r="F90" s="18"/>
      <c r="G90" s="19"/>
      <c r="H90" s="19"/>
      <c r="I90" s="58">
        <f t="shared" si="2"/>
        <v>0</v>
      </c>
      <c r="J90" s="18"/>
      <c r="K90" s="18"/>
      <c r="L90" s="18"/>
      <c r="M90" s="18"/>
      <c r="N90" s="18"/>
      <c r="O90" s="18"/>
      <c r="P90" s="24"/>
      <c r="Q90" s="18"/>
      <c r="R90" s="106"/>
      <c r="S90" s="18"/>
      <c r="T90" s="18"/>
    </row>
    <row r="91" spans="1:20">
      <c r="A91" s="4">
        <v>87</v>
      </c>
      <c r="B91" s="17"/>
      <c r="C91" s="18"/>
      <c r="D91" s="18"/>
      <c r="E91" s="19"/>
      <c r="F91" s="18"/>
      <c r="G91" s="19"/>
      <c r="H91" s="19"/>
      <c r="I91" s="58">
        <f t="shared" si="2"/>
        <v>0</v>
      </c>
      <c r="J91" s="18"/>
      <c r="K91" s="18"/>
      <c r="L91" s="18"/>
      <c r="M91" s="18"/>
      <c r="N91" s="18"/>
      <c r="O91" s="18"/>
      <c r="P91" s="24"/>
      <c r="Q91" s="18"/>
      <c r="R91" s="106"/>
      <c r="S91" s="18"/>
      <c r="T91" s="18"/>
    </row>
    <row r="92" spans="1:20">
      <c r="A92" s="4">
        <v>88</v>
      </c>
      <c r="B92" s="17"/>
      <c r="C92" s="18"/>
      <c r="D92" s="18"/>
      <c r="E92" s="19"/>
      <c r="F92" s="18"/>
      <c r="G92" s="19"/>
      <c r="H92" s="19"/>
      <c r="I92" s="58">
        <f t="shared" si="2"/>
        <v>0</v>
      </c>
      <c r="J92" s="18"/>
      <c r="K92" s="18"/>
      <c r="L92" s="18"/>
      <c r="M92" s="18"/>
      <c r="N92" s="18"/>
      <c r="O92" s="18"/>
      <c r="P92" s="24"/>
      <c r="Q92" s="18"/>
      <c r="R92" s="106"/>
      <c r="S92" s="18"/>
      <c r="T92" s="18"/>
    </row>
    <row r="93" spans="1:20">
      <c r="A93" s="4">
        <v>89</v>
      </c>
      <c r="B93" s="17"/>
      <c r="C93" s="18"/>
      <c r="D93" s="18"/>
      <c r="E93" s="19"/>
      <c r="F93" s="18"/>
      <c r="G93" s="19"/>
      <c r="H93" s="19"/>
      <c r="I93" s="58">
        <f t="shared" si="2"/>
        <v>0</v>
      </c>
      <c r="J93" s="18"/>
      <c r="K93" s="18"/>
      <c r="L93" s="18"/>
      <c r="M93" s="18"/>
      <c r="N93" s="18"/>
      <c r="O93" s="18"/>
      <c r="P93" s="24"/>
      <c r="Q93" s="18"/>
      <c r="R93" s="106"/>
      <c r="S93" s="18"/>
      <c r="T93" s="18"/>
    </row>
    <row r="94" spans="1:20">
      <c r="A94" s="4">
        <v>90</v>
      </c>
      <c r="B94" s="17"/>
      <c r="C94" s="18"/>
      <c r="D94" s="18"/>
      <c r="E94" s="19"/>
      <c r="F94" s="18"/>
      <c r="G94" s="19"/>
      <c r="H94" s="19"/>
      <c r="I94" s="58">
        <f t="shared" si="2"/>
        <v>0</v>
      </c>
      <c r="J94" s="18"/>
      <c r="K94" s="18"/>
      <c r="L94" s="18"/>
      <c r="M94" s="18"/>
      <c r="N94" s="18"/>
      <c r="O94" s="18"/>
      <c r="P94" s="24"/>
      <c r="Q94" s="18"/>
      <c r="R94" s="106"/>
      <c r="S94" s="18"/>
      <c r="T94" s="18"/>
    </row>
    <row r="95" spans="1:20">
      <c r="A95" s="4">
        <v>91</v>
      </c>
      <c r="B95" s="17"/>
      <c r="C95" s="18"/>
      <c r="D95" s="18"/>
      <c r="E95" s="19"/>
      <c r="F95" s="18"/>
      <c r="G95" s="19"/>
      <c r="H95" s="19"/>
      <c r="I95" s="58">
        <f t="shared" si="2"/>
        <v>0</v>
      </c>
      <c r="J95" s="18"/>
      <c r="K95" s="18"/>
      <c r="L95" s="18"/>
      <c r="M95" s="18"/>
      <c r="N95" s="18"/>
      <c r="O95" s="18"/>
      <c r="P95" s="24"/>
      <c r="Q95" s="18"/>
      <c r="R95" s="106"/>
      <c r="S95" s="18"/>
      <c r="T95" s="18"/>
    </row>
    <row r="96" spans="1:20">
      <c r="A96" s="4">
        <v>92</v>
      </c>
      <c r="B96" s="17"/>
      <c r="C96" s="18"/>
      <c r="D96" s="18"/>
      <c r="E96" s="19"/>
      <c r="F96" s="18"/>
      <c r="G96" s="19"/>
      <c r="H96" s="19"/>
      <c r="I96" s="58">
        <f t="shared" si="2"/>
        <v>0</v>
      </c>
      <c r="J96" s="18"/>
      <c r="K96" s="18"/>
      <c r="L96" s="18"/>
      <c r="M96" s="18"/>
      <c r="N96" s="18"/>
      <c r="O96" s="18"/>
      <c r="P96" s="24"/>
      <c r="Q96" s="18"/>
      <c r="R96" s="106"/>
      <c r="S96" s="18"/>
      <c r="T96" s="18"/>
    </row>
    <row r="97" spans="1:20">
      <c r="A97" s="4">
        <v>93</v>
      </c>
      <c r="B97" s="17"/>
      <c r="C97" s="18"/>
      <c r="D97" s="18"/>
      <c r="E97" s="19"/>
      <c r="F97" s="18"/>
      <c r="G97" s="19"/>
      <c r="H97" s="19"/>
      <c r="I97" s="58">
        <f t="shared" si="2"/>
        <v>0</v>
      </c>
      <c r="J97" s="18"/>
      <c r="K97" s="18"/>
      <c r="L97" s="18"/>
      <c r="M97" s="18"/>
      <c r="N97" s="18"/>
      <c r="O97" s="18"/>
      <c r="P97" s="24"/>
      <c r="Q97" s="18"/>
      <c r="R97" s="106"/>
      <c r="S97" s="18"/>
      <c r="T97" s="18"/>
    </row>
    <row r="98" spans="1:20">
      <c r="A98" s="4">
        <v>94</v>
      </c>
      <c r="B98" s="17"/>
      <c r="C98" s="18"/>
      <c r="D98" s="18"/>
      <c r="E98" s="19"/>
      <c r="F98" s="18"/>
      <c r="G98" s="19"/>
      <c r="H98" s="19"/>
      <c r="I98" s="58">
        <f t="shared" si="2"/>
        <v>0</v>
      </c>
      <c r="J98" s="18"/>
      <c r="K98" s="18"/>
      <c r="L98" s="18"/>
      <c r="M98" s="18"/>
      <c r="N98" s="18"/>
      <c r="O98" s="18"/>
      <c r="P98" s="24"/>
      <c r="Q98" s="18"/>
      <c r="R98" s="107"/>
      <c r="S98" s="18"/>
      <c r="T98" s="18"/>
    </row>
    <row r="99" spans="1:20">
      <c r="A99" s="4">
        <v>95</v>
      </c>
      <c r="B99" s="17"/>
      <c r="C99" s="18"/>
      <c r="D99" s="18"/>
      <c r="E99" s="19"/>
      <c r="F99" s="18"/>
      <c r="G99" s="19"/>
      <c r="H99" s="19"/>
      <c r="I99" s="58">
        <f t="shared" si="2"/>
        <v>0</v>
      </c>
      <c r="J99" s="18"/>
      <c r="K99" s="18"/>
      <c r="L99" s="18"/>
      <c r="M99" s="18"/>
      <c r="N99" s="18"/>
      <c r="O99" s="18"/>
      <c r="P99" s="24"/>
      <c r="Q99" s="18"/>
      <c r="R99" s="107"/>
      <c r="S99" s="18"/>
      <c r="T99" s="18"/>
    </row>
    <row r="100" spans="1:20">
      <c r="A100" s="4">
        <v>96</v>
      </c>
      <c r="B100" s="17"/>
      <c r="C100" s="18"/>
      <c r="D100" s="18"/>
      <c r="E100" s="19"/>
      <c r="F100" s="18"/>
      <c r="G100" s="19"/>
      <c r="H100" s="19"/>
      <c r="I100" s="58">
        <f t="shared" si="2"/>
        <v>0</v>
      </c>
      <c r="J100" s="18"/>
      <c r="K100" s="18"/>
      <c r="L100" s="18"/>
      <c r="M100" s="18"/>
      <c r="N100" s="18"/>
      <c r="O100" s="18"/>
      <c r="P100" s="24"/>
      <c r="Q100" s="18"/>
      <c r="R100" s="107"/>
      <c r="S100" s="18"/>
      <c r="T100" s="18"/>
    </row>
    <row r="101" spans="1:20">
      <c r="A101" s="4">
        <v>97</v>
      </c>
      <c r="B101" s="17"/>
      <c r="C101" s="18"/>
      <c r="D101" s="18"/>
      <c r="E101" s="19"/>
      <c r="F101" s="18"/>
      <c r="G101" s="19"/>
      <c r="H101" s="19"/>
      <c r="I101" s="58">
        <f t="shared" si="2"/>
        <v>0</v>
      </c>
      <c r="J101" s="18"/>
      <c r="K101" s="18"/>
      <c r="L101" s="18"/>
      <c r="M101" s="18"/>
      <c r="N101" s="18"/>
      <c r="O101" s="18"/>
      <c r="P101" s="24"/>
      <c r="Q101" s="18"/>
      <c r="R101" s="107"/>
      <c r="S101" s="18"/>
      <c r="T101" s="18"/>
    </row>
    <row r="102" spans="1:20">
      <c r="A102" s="4">
        <v>98</v>
      </c>
      <c r="B102" s="17"/>
      <c r="C102" s="18"/>
      <c r="D102" s="18"/>
      <c r="E102" s="19"/>
      <c r="F102" s="18"/>
      <c r="G102" s="19"/>
      <c r="H102" s="19"/>
      <c r="I102" s="58">
        <f t="shared" si="2"/>
        <v>0</v>
      </c>
      <c r="J102" s="18"/>
      <c r="K102" s="18"/>
      <c r="L102" s="18"/>
      <c r="M102" s="18"/>
      <c r="N102" s="18"/>
      <c r="O102" s="18"/>
      <c r="P102" s="24"/>
      <c r="Q102" s="18"/>
      <c r="R102" s="107"/>
      <c r="S102" s="18"/>
      <c r="T102" s="18"/>
    </row>
    <row r="103" spans="1:20">
      <c r="A103" s="4">
        <v>99</v>
      </c>
      <c r="B103" s="17"/>
      <c r="C103" s="18"/>
      <c r="D103" s="18"/>
      <c r="E103" s="19"/>
      <c r="F103" s="18"/>
      <c r="G103" s="19"/>
      <c r="H103" s="19"/>
      <c r="I103" s="58">
        <f t="shared" si="2"/>
        <v>0</v>
      </c>
      <c r="J103" s="18"/>
      <c r="K103" s="18"/>
      <c r="L103" s="18"/>
      <c r="M103" s="18"/>
      <c r="N103" s="18"/>
      <c r="O103" s="18"/>
      <c r="P103" s="24"/>
      <c r="Q103" s="18"/>
      <c r="R103" s="107"/>
      <c r="S103" s="18"/>
      <c r="T103" s="18"/>
    </row>
    <row r="104" spans="1:20">
      <c r="A104" s="4">
        <v>100</v>
      </c>
      <c r="B104" s="17"/>
      <c r="C104" s="18"/>
      <c r="D104" s="18"/>
      <c r="E104" s="19"/>
      <c r="F104" s="18"/>
      <c r="G104" s="19"/>
      <c r="H104" s="19"/>
      <c r="I104" s="58">
        <f t="shared" si="2"/>
        <v>0</v>
      </c>
      <c r="J104" s="18"/>
      <c r="K104" s="18"/>
      <c r="L104" s="18"/>
      <c r="M104" s="18"/>
      <c r="N104" s="18"/>
      <c r="O104" s="18"/>
      <c r="P104" s="24"/>
      <c r="Q104" s="18"/>
      <c r="R104" s="107"/>
      <c r="S104" s="18"/>
      <c r="T104" s="18"/>
    </row>
    <row r="105" spans="1:20">
      <c r="A105" s="4">
        <v>101</v>
      </c>
      <c r="B105" s="17"/>
      <c r="C105" s="18"/>
      <c r="D105" s="18"/>
      <c r="E105" s="19"/>
      <c r="F105" s="18"/>
      <c r="G105" s="19"/>
      <c r="H105" s="19"/>
      <c r="I105" s="58">
        <f t="shared" si="2"/>
        <v>0</v>
      </c>
      <c r="J105" s="18"/>
      <c r="K105" s="18"/>
      <c r="L105" s="18"/>
      <c r="M105" s="18"/>
      <c r="N105" s="18"/>
      <c r="O105" s="18"/>
      <c r="P105" s="24"/>
      <c r="Q105" s="18"/>
      <c r="R105" s="107"/>
      <c r="S105" s="18"/>
      <c r="T105" s="18"/>
    </row>
    <row r="106" spans="1:20">
      <c r="A106" s="4">
        <v>102</v>
      </c>
      <c r="B106" s="17"/>
      <c r="C106" s="18"/>
      <c r="D106" s="18"/>
      <c r="E106" s="19"/>
      <c r="F106" s="18"/>
      <c r="G106" s="19"/>
      <c r="H106" s="19"/>
      <c r="I106" s="58">
        <f t="shared" si="2"/>
        <v>0</v>
      </c>
      <c r="J106" s="18"/>
      <c r="K106" s="18"/>
      <c r="L106" s="18"/>
      <c r="M106" s="18"/>
      <c r="N106" s="18"/>
      <c r="O106" s="18"/>
      <c r="P106" s="24"/>
      <c r="Q106" s="18"/>
      <c r="R106" s="107"/>
      <c r="S106" s="18"/>
      <c r="T106" s="18"/>
    </row>
    <row r="107" spans="1:20">
      <c r="A107" s="4">
        <v>103</v>
      </c>
      <c r="B107" s="17"/>
      <c r="C107" s="18"/>
      <c r="D107" s="18"/>
      <c r="E107" s="19"/>
      <c r="F107" s="18"/>
      <c r="G107" s="19"/>
      <c r="H107" s="19"/>
      <c r="I107" s="58">
        <f t="shared" si="2"/>
        <v>0</v>
      </c>
      <c r="J107" s="18"/>
      <c r="K107" s="18"/>
      <c r="L107" s="18"/>
      <c r="M107" s="18"/>
      <c r="N107" s="18"/>
      <c r="O107" s="18"/>
      <c r="P107" s="24"/>
      <c r="Q107" s="18"/>
      <c r="R107" s="107"/>
      <c r="S107" s="18"/>
      <c r="T107" s="18"/>
    </row>
    <row r="108" spans="1:20">
      <c r="A108" s="4">
        <v>104</v>
      </c>
      <c r="B108" s="17"/>
      <c r="C108" s="18"/>
      <c r="D108" s="18"/>
      <c r="E108" s="19"/>
      <c r="F108" s="18"/>
      <c r="G108" s="19"/>
      <c r="H108" s="19"/>
      <c r="I108" s="58">
        <f t="shared" si="2"/>
        <v>0</v>
      </c>
      <c r="J108" s="18"/>
      <c r="K108" s="18"/>
      <c r="L108" s="18"/>
      <c r="M108" s="18"/>
      <c r="N108" s="18"/>
      <c r="O108" s="18"/>
      <c r="P108" s="24"/>
      <c r="Q108" s="18"/>
      <c r="R108" s="107"/>
      <c r="S108" s="18"/>
      <c r="T108" s="18"/>
    </row>
    <row r="109" spans="1:20">
      <c r="A109" s="4">
        <v>105</v>
      </c>
      <c r="B109" s="17"/>
      <c r="C109" s="18"/>
      <c r="D109" s="18"/>
      <c r="E109" s="19"/>
      <c r="F109" s="18"/>
      <c r="G109" s="19"/>
      <c r="H109" s="19"/>
      <c r="I109" s="58">
        <f t="shared" si="2"/>
        <v>0</v>
      </c>
      <c r="J109" s="18"/>
      <c r="K109" s="18"/>
      <c r="L109" s="18"/>
      <c r="M109" s="18"/>
      <c r="N109" s="18"/>
      <c r="O109" s="18"/>
      <c r="P109" s="24"/>
      <c r="Q109" s="18"/>
      <c r="R109" s="107"/>
      <c r="S109" s="18"/>
      <c r="T109" s="18"/>
    </row>
    <row r="110" spans="1:20">
      <c r="A110" s="4">
        <v>106</v>
      </c>
      <c r="B110" s="17"/>
      <c r="C110" s="18"/>
      <c r="D110" s="18"/>
      <c r="E110" s="19"/>
      <c r="F110" s="18"/>
      <c r="G110" s="19"/>
      <c r="H110" s="19"/>
      <c r="I110" s="58">
        <f t="shared" si="2"/>
        <v>0</v>
      </c>
      <c r="J110" s="18"/>
      <c r="K110" s="18"/>
      <c r="L110" s="18"/>
      <c r="M110" s="18"/>
      <c r="N110" s="18"/>
      <c r="O110" s="18"/>
      <c r="P110" s="24"/>
      <c r="Q110" s="18"/>
      <c r="R110" s="107"/>
      <c r="S110" s="18"/>
      <c r="T110" s="18"/>
    </row>
    <row r="111" spans="1:20">
      <c r="A111" s="4">
        <v>107</v>
      </c>
      <c r="B111" s="17"/>
      <c r="C111" s="18"/>
      <c r="D111" s="18"/>
      <c r="E111" s="19"/>
      <c r="F111" s="18"/>
      <c r="G111" s="19"/>
      <c r="H111" s="19"/>
      <c r="I111" s="58">
        <f t="shared" si="2"/>
        <v>0</v>
      </c>
      <c r="J111" s="18"/>
      <c r="K111" s="18"/>
      <c r="L111" s="18"/>
      <c r="M111" s="18"/>
      <c r="N111" s="18"/>
      <c r="O111" s="18"/>
      <c r="P111" s="24"/>
      <c r="Q111" s="18"/>
      <c r="R111" s="107"/>
      <c r="S111" s="18"/>
      <c r="T111" s="18"/>
    </row>
    <row r="112" spans="1:20">
      <c r="A112" s="4">
        <v>108</v>
      </c>
      <c r="B112" s="17"/>
      <c r="C112" s="18"/>
      <c r="D112" s="18"/>
      <c r="E112" s="19"/>
      <c r="F112" s="18"/>
      <c r="G112" s="19"/>
      <c r="H112" s="19"/>
      <c r="I112" s="58">
        <f t="shared" si="2"/>
        <v>0</v>
      </c>
      <c r="J112" s="18"/>
      <c r="K112" s="18"/>
      <c r="L112" s="18"/>
      <c r="M112" s="18"/>
      <c r="N112" s="18"/>
      <c r="O112" s="18"/>
      <c r="P112" s="24"/>
      <c r="Q112" s="18"/>
      <c r="R112" s="107"/>
      <c r="S112" s="18"/>
      <c r="T112" s="18"/>
    </row>
    <row r="113" spans="1:20">
      <c r="A113" s="4">
        <v>109</v>
      </c>
      <c r="B113" s="17"/>
      <c r="C113" s="18"/>
      <c r="D113" s="18"/>
      <c r="E113" s="19"/>
      <c r="F113" s="18"/>
      <c r="G113" s="19"/>
      <c r="H113" s="19"/>
      <c r="I113" s="58">
        <f t="shared" si="2"/>
        <v>0</v>
      </c>
      <c r="J113" s="18"/>
      <c r="K113" s="18"/>
      <c r="L113" s="18"/>
      <c r="M113" s="18"/>
      <c r="N113" s="18"/>
      <c r="O113" s="18"/>
      <c r="P113" s="24"/>
      <c r="Q113" s="18"/>
      <c r="R113" s="107"/>
      <c r="S113" s="18"/>
      <c r="T113" s="18"/>
    </row>
    <row r="114" spans="1:20">
      <c r="A114" s="4">
        <v>110</v>
      </c>
      <c r="B114" s="17"/>
      <c r="C114" s="18"/>
      <c r="D114" s="18"/>
      <c r="E114" s="19"/>
      <c r="F114" s="18"/>
      <c r="G114" s="19"/>
      <c r="H114" s="19"/>
      <c r="I114" s="58">
        <f t="shared" si="2"/>
        <v>0</v>
      </c>
      <c r="J114" s="18"/>
      <c r="K114" s="18"/>
      <c r="L114" s="18"/>
      <c r="M114" s="18"/>
      <c r="N114" s="18"/>
      <c r="O114" s="18"/>
      <c r="P114" s="24"/>
      <c r="Q114" s="18"/>
      <c r="R114" s="107"/>
      <c r="S114" s="18"/>
      <c r="T114" s="18"/>
    </row>
    <row r="115" spans="1:20">
      <c r="A115" s="4">
        <v>111</v>
      </c>
      <c r="B115" s="17"/>
      <c r="C115" s="18"/>
      <c r="D115" s="18"/>
      <c r="E115" s="19"/>
      <c r="F115" s="18"/>
      <c r="G115" s="19"/>
      <c r="H115" s="19"/>
      <c r="I115" s="58"/>
      <c r="J115" s="18"/>
      <c r="K115" s="18"/>
      <c r="L115" s="18"/>
      <c r="M115" s="18"/>
      <c r="N115" s="18"/>
      <c r="O115" s="18"/>
      <c r="P115" s="24"/>
      <c r="Q115" s="18"/>
      <c r="R115" s="107"/>
      <c r="S115" s="18"/>
      <c r="T115" s="18"/>
    </row>
    <row r="116" spans="1:20">
      <c r="A116" s="4">
        <v>112</v>
      </c>
      <c r="B116" s="17"/>
      <c r="C116" s="18"/>
      <c r="D116" s="18"/>
      <c r="E116" s="19"/>
      <c r="F116" s="18"/>
      <c r="G116" s="19"/>
      <c r="H116" s="19"/>
      <c r="I116" s="58"/>
      <c r="J116" s="18"/>
      <c r="K116" s="18"/>
      <c r="L116" s="18"/>
      <c r="M116" s="18"/>
      <c r="N116" s="18"/>
      <c r="O116" s="18"/>
      <c r="P116" s="24"/>
      <c r="Q116" s="18"/>
      <c r="R116" s="107"/>
      <c r="S116" s="18"/>
      <c r="T116" s="18"/>
    </row>
    <row r="117" spans="1:20">
      <c r="A117" s="4">
        <v>113</v>
      </c>
      <c r="B117" s="17"/>
      <c r="C117" s="18"/>
      <c r="D117" s="18"/>
      <c r="E117" s="19"/>
      <c r="F117" s="18"/>
      <c r="G117" s="19"/>
      <c r="H117" s="19"/>
      <c r="I117" s="58"/>
      <c r="J117" s="18"/>
      <c r="K117" s="18"/>
      <c r="L117" s="18"/>
      <c r="M117" s="18"/>
      <c r="N117" s="18"/>
      <c r="O117" s="18"/>
      <c r="P117" s="24"/>
      <c r="Q117" s="18"/>
      <c r="R117" s="107"/>
      <c r="S117" s="18"/>
      <c r="T117" s="18"/>
    </row>
    <row r="118" spans="1:20">
      <c r="A118" s="4">
        <v>114</v>
      </c>
      <c r="B118" s="17"/>
      <c r="C118" s="18"/>
      <c r="D118" s="18"/>
      <c r="E118" s="19"/>
      <c r="F118" s="18"/>
      <c r="G118" s="19"/>
      <c r="H118" s="19"/>
      <c r="I118" s="58"/>
      <c r="J118" s="18"/>
      <c r="K118" s="18"/>
      <c r="L118" s="18"/>
      <c r="M118" s="18"/>
      <c r="N118" s="18"/>
      <c r="O118" s="18"/>
      <c r="P118" s="24"/>
      <c r="Q118" s="18"/>
      <c r="R118" s="107"/>
      <c r="S118" s="18"/>
      <c r="T118" s="18"/>
    </row>
    <row r="119" spans="1:20">
      <c r="A119" s="4">
        <v>115</v>
      </c>
      <c r="B119" s="17"/>
      <c r="C119" s="18"/>
      <c r="D119" s="18"/>
      <c r="E119" s="19"/>
      <c r="F119" s="18"/>
      <c r="G119" s="19"/>
      <c r="H119" s="19"/>
      <c r="I119" s="58"/>
      <c r="J119" s="18"/>
      <c r="K119" s="18"/>
      <c r="L119" s="18"/>
      <c r="M119" s="18"/>
      <c r="N119" s="18"/>
      <c r="O119" s="18"/>
      <c r="P119" s="24"/>
      <c r="Q119" s="18"/>
      <c r="R119" s="18"/>
      <c r="S119" s="18"/>
      <c r="T119" s="18"/>
    </row>
    <row r="120" spans="1:20">
      <c r="A120" s="4">
        <v>116</v>
      </c>
      <c r="B120" s="17"/>
      <c r="C120" s="18"/>
      <c r="D120" s="18"/>
      <c r="E120" s="19"/>
      <c r="F120" s="18"/>
      <c r="G120" s="19"/>
      <c r="H120" s="19"/>
      <c r="I120" s="58"/>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3"/>
        <v>0</v>
      </c>
      <c r="J164" s="18"/>
      <c r="K164" s="18"/>
      <c r="L164" s="18"/>
      <c r="M164" s="18"/>
      <c r="N164" s="18"/>
      <c r="O164" s="18"/>
      <c r="P164" s="24"/>
      <c r="Q164" s="18"/>
      <c r="R164" s="18"/>
      <c r="S164" s="18"/>
      <c r="T164" s="18"/>
    </row>
    <row r="165" spans="1:20">
      <c r="A165" s="3" t="s">
        <v>11</v>
      </c>
      <c r="B165" s="39"/>
      <c r="C165" s="3">
        <f>COUNTIFS(C5:C164,"*")</f>
        <v>77</v>
      </c>
      <c r="D165" s="3"/>
      <c r="E165" s="13"/>
      <c r="F165" s="3"/>
      <c r="G165" s="60">
        <f>SUM(G5:G164)</f>
        <v>2950</v>
      </c>
      <c r="H165" s="60">
        <f>SUM(H5:H164)</f>
        <v>3191</v>
      </c>
      <c r="I165" s="60">
        <f>SUM(I5:I164)</f>
        <v>6172</v>
      </c>
      <c r="J165" s="3"/>
      <c r="K165" s="7"/>
      <c r="L165" s="21"/>
      <c r="M165" s="21"/>
      <c r="N165" s="7"/>
      <c r="O165" s="7"/>
      <c r="P165" s="14"/>
      <c r="Q165" s="3"/>
      <c r="R165" s="3"/>
      <c r="S165" s="3"/>
      <c r="T165" s="12"/>
    </row>
    <row r="166" spans="1:20">
      <c r="A166" s="44" t="s">
        <v>62</v>
      </c>
      <c r="B166" s="10">
        <f>COUNTIF(B$5:B$164,"Team 1")</f>
        <v>38</v>
      </c>
      <c r="C166" s="44" t="s">
        <v>25</v>
      </c>
      <c r="D166" s="10">
        <f>COUNTIF(D5:D164,"Anganwadi")</f>
        <v>30</v>
      </c>
    </row>
    <row r="167" spans="1:20">
      <c r="A167" s="44" t="s">
        <v>63</v>
      </c>
      <c r="B167" s="10">
        <f>COUNTIF(B$6:B$164,"Team 2")</f>
        <v>39</v>
      </c>
      <c r="C167" s="44" t="s">
        <v>23</v>
      </c>
      <c r="D167" s="10">
        <f>COUNTIF(D5:D164,"School")</f>
        <v>47</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R11" sqref="R1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7" t="s">
        <v>70</v>
      </c>
      <c r="B1" s="167"/>
      <c r="C1" s="167"/>
      <c r="D1" s="57"/>
      <c r="E1" s="57"/>
      <c r="F1" s="57"/>
      <c r="G1" s="57"/>
      <c r="H1" s="57"/>
      <c r="I1" s="57"/>
      <c r="J1" s="57"/>
      <c r="K1" s="57"/>
      <c r="L1" s="57"/>
      <c r="M1" s="168"/>
      <c r="N1" s="168"/>
      <c r="O1" s="168"/>
      <c r="P1" s="168"/>
      <c r="Q1" s="168"/>
      <c r="R1" s="168"/>
      <c r="S1" s="168"/>
      <c r="T1" s="168"/>
    </row>
    <row r="2" spans="1:20">
      <c r="A2" s="161" t="s">
        <v>59</v>
      </c>
      <c r="B2" s="162"/>
      <c r="C2" s="162"/>
      <c r="D2" s="25">
        <v>43586</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48" t="s">
        <v>208</v>
      </c>
      <c r="D5" s="76" t="s">
        <v>23</v>
      </c>
      <c r="E5" s="77" t="s">
        <v>912</v>
      </c>
      <c r="F5" s="48" t="s">
        <v>970</v>
      </c>
      <c r="G5" s="19">
        <v>87</v>
      </c>
      <c r="H5" s="19">
        <v>87</v>
      </c>
      <c r="I5" s="61">
        <f>SUM(G5:H5)</f>
        <v>174</v>
      </c>
      <c r="J5" s="48"/>
      <c r="K5" s="90" t="s">
        <v>1238</v>
      </c>
      <c r="L5" s="78" t="s">
        <v>1205</v>
      </c>
      <c r="M5" s="54">
        <v>9954898367</v>
      </c>
      <c r="N5" s="101" t="s">
        <v>1206</v>
      </c>
      <c r="O5" s="66">
        <v>9954613404</v>
      </c>
      <c r="P5" s="49">
        <v>43587</v>
      </c>
      <c r="Q5" s="48" t="s">
        <v>262</v>
      </c>
      <c r="R5" s="81">
        <v>44</v>
      </c>
      <c r="S5" s="81" t="s">
        <v>1223</v>
      </c>
      <c r="T5" s="48"/>
    </row>
    <row r="6" spans="1:20">
      <c r="A6" s="4">
        <v>2</v>
      </c>
      <c r="B6" s="17" t="s">
        <v>62</v>
      </c>
      <c r="C6" s="48" t="s">
        <v>209</v>
      </c>
      <c r="D6" s="48" t="s">
        <v>23</v>
      </c>
      <c r="E6" s="77" t="s">
        <v>913</v>
      </c>
      <c r="F6" s="48" t="s">
        <v>157</v>
      </c>
      <c r="G6" s="19">
        <v>47</v>
      </c>
      <c r="H6" s="19">
        <v>47</v>
      </c>
      <c r="I6" s="61">
        <f t="shared" ref="I6:I69" si="0">SUM(G6:H6)</f>
        <v>94</v>
      </c>
      <c r="J6" s="48"/>
      <c r="K6" s="90" t="s">
        <v>1238</v>
      </c>
      <c r="L6" s="78" t="s">
        <v>1205</v>
      </c>
      <c r="M6" s="54">
        <v>9954898367</v>
      </c>
      <c r="N6" s="101" t="s">
        <v>1206</v>
      </c>
      <c r="O6" s="66">
        <v>9954613404</v>
      </c>
      <c r="P6" s="49">
        <v>43588</v>
      </c>
      <c r="Q6" s="48" t="s">
        <v>265</v>
      </c>
      <c r="R6" s="81">
        <v>39</v>
      </c>
      <c r="S6" s="81" t="s">
        <v>1223</v>
      </c>
      <c r="T6" s="48"/>
    </row>
    <row r="7" spans="1:20">
      <c r="A7" s="4">
        <v>3</v>
      </c>
      <c r="B7" s="17" t="s">
        <v>62</v>
      </c>
      <c r="C7" s="48" t="s">
        <v>210</v>
      </c>
      <c r="D7" s="48" t="s">
        <v>25</v>
      </c>
      <c r="E7" s="19"/>
      <c r="F7" s="48"/>
      <c r="G7" s="19">
        <v>15</v>
      </c>
      <c r="H7" s="19">
        <v>15</v>
      </c>
      <c r="I7" s="61">
        <f t="shared" si="0"/>
        <v>30</v>
      </c>
      <c r="J7" s="73" t="s">
        <v>628</v>
      </c>
      <c r="K7" s="90" t="s">
        <v>1238</v>
      </c>
      <c r="L7" s="78" t="s">
        <v>1205</v>
      </c>
      <c r="M7" s="54">
        <v>9954898367</v>
      </c>
      <c r="N7" s="101" t="s">
        <v>1206</v>
      </c>
      <c r="O7" s="66">
        <v>9954613404</v>
      </c>
      <c r="P7" s="49">
        <v>43588</v>
      </c>
      <c r="Q7" s="48" t="s">
        <v>265</v>
      </c>
      <c r="R7" s="81">
        <v>40</v>
      </c>
      <c r="S7" s="81" t="s">
        <v>1223</v>
      </c>
      <c r="T7" s="48"/>
    </row>
    <row r="8" spans="1:20">
      <c r="A8" s="4">
        <v>4</v>
      </c>
      <c r="B8" s="17" t="s">
        <v>62</v>
      </c>
      <c r="C8" s="48" t="s">
        <v>211</v>
      </c>
      <c r="D8" s="48" t="s">
        <v>23</v>
      </c>
      <c r="E8" s="77" t="s">
        <v>914</v>
      </c>
      <c r="F8" s="48" t="s">
        <v>970</v>
      </c>
      <c r="G8" s="19">
        <v>38</v>
      </c>
      <c r="H8" s="19">
        <v>39</v>
      </c>
      <c r="I8" s="61">
        <f t="shared" si="0"/>
        <v>77</v>
      </c>
      <c r="J8" s="76" t="s">
        <v>680</v>
      </c>
      <c r="K8" s="90" t="s">
        <v>1238</v>
      </c>
      <c r="L8" s="78" t="s">
        <v>1205</v>
      </c>
      <c r="M8" s="54">
        <v>9954898367</v>
      </c>
      <c r="N8" s="101" t="s">
        <v>1206</v>
      </c>
      <c r="O8" s="66">
        <v>9954613404</v>
      </c>
      <c r="P8" s="49">
        <v>43589</v>
      </c>
      <c r="Q8" s="48" t="s">
        <v>263</v>
      </c>
      <c r="R8" s="81">
        <v>44</v>
      </c>
      <c r="S8" s="81" t="s">
        <v>1223</v>
      </c>
      <c r="T8" s="48"/>
    </row>
    <row r="9" spans="1:20">
      <c r="A9" s="4">
        <v>5</v>
      </c>
      <c r="B9" s="17" t="s">
        <v>62</v>
      </c>
      <c r="C9" s="48" t="s">
        <v>212</v>
      </c>
      <c r="D9" s="48" t="s">
        <v>25</v>
      </c>
      <c r="E9" s="19"/>
      <c r="F9" s="48"/>
      <c r="G9" s="19">
        <v>38</v>
      </c>
      <c r="H9" s="19">
        <v>38</v>
      </c>
      <c r="I9" s="61">
        <f t="shared" si="0"/>
        <v>76</v>
      </c>
      <c r="J9" s="48"/>
      <c r="K9" s="90" t="s">
        <v>1238</v>
      </c>
      <c r="L9" s="78" t="s">
        <v>1205</v>
      </c>
      <c r="M9" s="54">
        <v>9954898367</v>
      </c>
      <c r="N9" s="101" t="s">
        <v>1206</v>
      </c>
      <c r="O9" s="66">
        <v>9954613404</v>
      </c>
      <c r="P9" s="49">
        <v>43589</v>
      </c>
      <c r="Q9" s="48" t="s">
        <v>263</v>
      </c>
      <c r="R9" s="81">
        <v>33</v>
      </c>
      <c r="S9" s="81" t="s">
        <v>1223</v>
      </c>
      <c r="T9" s="48"/>
    </row>
    <row r="10" spans="1:20">
      <c r="A10" s="4">
        <v>6</v>
      </c>
      <c r="B10" s="17" t="s">
        <v>62</v>
      </c>
      <c r="C10" s="48" t="s">
        <v>213</v>
      </c>
      <c r="D10" s="48" t="s">
        <v>23</v>
      </c>
      <c r="E10" s="77" t="s">
        <v>915</v>
      </c>
      <c r="F10" s="48" t="s">
        <v>970</v>
      </c>
      <c r="G10" s="72">
        <v>38</v>
      </c>
      <c r="H10" s="72">
        <v>38</v>
      </c>
      <c r="I10" s="61">
        <f t="shared" si="0"/>
        <v>76</v>
      </c>
      <c r="J10" s="48"/>
      <c r="K10" s="90" t="s">
        <v>1238</v>
      </c>
      <c r="L10" s="78" t="s">
        <v>1205</v>
      </c>
      <c r="M10" s="54">
        <v>9954898367</v>
      </c>
      <c r="N10" s="101" t="s">
        <v>1206</v>
      </c>
      <c r="O10" s="66">
        <v>9954613404</v>
      </c>
      <c r="P10" s="49">
        <v>43589</v>
      </c>
      <c r="Q10" s="48" t="s">
        <v>263</v>
      </c>
      <c r="R10" s="81">
        <v>43</v>
      </c>
      <c r="S10" s="81" t="s">
        <v>1223</v>
      </c>
      <c r="T10" s="48"/>
    </row>
    <row r="11" spans="1:20">
      <c r="A11" s="4">
        <v>7</v>
      </c>
      <c r="B11" s="17" t="s">
        <v>62</v>
      </c>
      <c r="C11" s="48" t="s">
        <v>214</v>
      </c>
      <c r="D11" s="48" t="s">
        <v>23</v>
      </c>
      <c r="E11" s="77" t="s">
        <v>916</v>
      </c>
      <c r="F11" s="48" t="s">
        <v>159</v>
      </c>
      <c r="G11" s="19">
        <v>30</v>
      </c>
      <c r="H11" s="19">
        <v>35</v>
      </c>
      <c r="I11" s="61">
        <f t="shared" si="0"/>
        <v>65</v>
      </c>
      <c r="J11" s="76" t="s">
        <v>681</v>
      </c>
      <c r="K11" s="90" t="s">
        <v>1238</v>
      </c>
      <c r="L11" s="78" t="s">
        <v>1205</v>
      </c>
      <c r="M11" s="54">
        <v>9954898367</v>
      </c>
      <c r="N11" s="101" t="s">
        <v>1206</v>
      </c>
      <c r="O11" s="66">
        <v>9954613404</v>
      </c>
      <c r="P11" s="49">
        <v>43591</v>
      </c>
      <c r="Q11" s="48" t="s">
        <v>260</v>
      </c>
      <c r="R11" s="81">
        <v>33</v>
      </c>
      <c r="S11" s="81" t="s">
        <v>1223</v>
      </c>
      <c r="T11" s="48"/>
    </row>
    <row r="12" spans="1:20">
      <c r="A12" s="4">
        <v>8</v>
      </c>
      <c r="B12" s="17" t="s">
        <v>62</v>
      </c>
      <c r="C12" s="48" t="s">
        <v>215</v>
      </c>
      <c r="D12" s="48" t="s">
        <v>23</v>
      </c>
      <c r="E12" s="77" t="s">
        <v>917</v>
      </c>
      <c r="F12" s="48" t="s">
        <v>159</v>
      </c>
      <c r="G12" s="19">
        <v>20</v>
      </c>
      <c r="H12" s="19">
        <v>25</v>
      </c>
      <c r="I12" s="61">
        <f t="shared" si="0"/>
        <v>45</v>
      </c>
      <c r="J12" s="76" t="s">
        <v>681</v>
      </c>
      <c r="K12" s="90" t="s">
        <v>1238</v>
      </c>
      <c r="L12" s="78" t="s">
        <v>1205</v>
      </c>
      <c r="M12" s="54">
        <v>9954898367</v>
      </c>
      <c r="N12" s="101" t="s">
        <v>1206</v>
      </c>
      <c r="O12" s="66">
        <v>9954613404</v>
      </c>
      <c r="P12" s="49">
        <v>43591</v>
      </c>
      <c r="Q12" s="48" t="s">
        <v>260</v>
      </c>
      <c r="R12" s="81">
        <v>44</v>
      </c>
      <c r="S12" s="81" t="s">
        <v>1223</v>
      </c>
      <c r="T12" s="48"/>
    </row>
    <row r="13" spans="1:20">
      <c r="A13" s="4">
        <v>9</v>
      </c>
      <c r="B13" s="17" t="s">
        <v>62</v>
      </c>
      <c r="C13" s="48" t="s">
        <v>216</v>
      </c>
      <c r="D13" s="48" t="s">
        <v>23</v>
      </c>
      <c r="E13" s="77" t="s">
        <v>918</v>
      </c>
      <c r="F13" s="48" t="s">
        <v>157</v>
      </c>
      <c r="G13" s="19">
        <v>96</v>
      </c>
      <c r="H13" s="19">
        <v>96</v>
      </c>
      <c r="I13" s="61">
        <f t="shared" si="0"/>
        <v>192</v>
      </c>
      <c r="J13" s="48"/>
      <c r="K13" s="90" t="s">
        <v>1238</v>
      </c>
      <c r="L13" s="78" t="s">
        <v>1205</v>
      </c>
      <c r="M13" s="54">
        <v>9954898367</v>
      </c>
      <c r="N13" s="101" t="s">
        <v>1206</v>
      </c>
      <c r="O13" s="66">
        <v>9954613404</v>
      </c>
      <c r="P13" s="49">
        <v>43593</v>
      </c>
      <c r="Q13" s="48" t="s">
        <v>261</v>
      </c>
      <c r="R13" s="81">
        <v>41</v>
      </c>
      <c r="S13" s="81" t="s">
        <v>1223</v>
      </c>
      <c r="T13" s="48"/>
    </row>
    <row r="14" spans="1:20">
      <c r="A14" s="4">
        <v>10</v>
      </c>
      <c r="B14" s="17" t="s">
        <v>62</v>
      </c>
      <c r="C14" s="48" t="s">
        <v>217</v>
      </c>
      <c r="D14" s="48" t="s">
        <v>23</v>
      </c>
      <c r="E14" s="77" t="s">
        <v>919</v>
      </c>
      <c r="F14" s="48" t="s">
        <v>970</v>
      </c>
      <c r="G14" s="19">
        <v>29</v>
      </c>
      <c r="H14" s="19">
        <v>29</v>
      </c>
      <c r="I14" s="61">
        <f t="shared" si="0"/>
        <v>58</v>
      </c>
      <c r="J14" s="76" t="s">
        <v>682</v>
      </c>
      <c r="K14" s="90" t="s">
        <v>1238</v>
      </c>
      <c r="L14" s="78" t="s">
        <v>1205</v>
      </c>
      <c r="M14" s="54">
        <v>9954898367</v>
      </c>
      <c r="N14" s="101" t="s">
        <v>1206</v>
      </c>
      <c r="O14" s="66">
        <v>9954613404</v>
      </c>
      <c r="P14" s="49">
        <v>43594</v>
      </c>
      <c r="Q14" s="48" t="s">
        <v>262</v>
      </c>
      <c r="R14" s="81">
        <v>34</v>
      </c>
      <c r="S14" s="81" t="s">
        <v>1223</v>
      </c>
      <c r="T14" s="48"/>
    </row>
    <row r="15" spans="1:20">
      <c r="A15" s="4">
        <v>11</v>
      </c>
      <c r="B15" s="17" t="s">
        <v>62</v>
      </c>
      <c r="C15" s="48" t="s">
        <v>218</v>
      </c>
      <c r="D15" s="48" t="s">
        <v>23</v>
      </c>
      <c r="E15" s="77" t="s">
        <v>920</v>
      </c>
      <c r="F15" s="48" t="s">
        <v>970</v>
      </c>
      <c r="G15" s="19">
        <v>21</v>
      </c>
      <c r="H15" s="19">
        <v>21</v>
      </c>
      <c r="I15" s="61">
        <f t="shared" si="0"/>
        <v>42</v>
      </c>
      <c r="J15" s="76" t="s">
        <v>683</v>
      </c>
      <c r="K15" s="90" t="s">
        <v>1238</v>
      </c>
      <c r="L15" s="78" t="s">
        <v>1205</v>
      </c>
      <c r="M15" s="54">
        <v>9954898367</v>
      </c>
      <c r="N15" s="101" t="s">
        <v>1206</v>
      </c>
      <c r="O15" s="66">
        <v>9954613404</v>
      </c>
      <c r="P15" s="49">
        <v>43594</v>
      </c>
      <c r="Q15" s="48" t="s">
        <v>262</v>
      </c>
      <c r="R15" s="81">
        <v>44</v>
      </c>
      <c r="S15" s="81" t="s">
        <v>1223</v>
      </c>
      <c r="T15" s="48"/>
    </row>
    <row r="16" spans="1:20" ht="33">
      <c r="A16" s="4">
        <v>12</v>
      </c>
      <c r="B16" s="17" t="s">
        <v>62</v>
      </c>
      <c r="C16" s="48" t="s">
        <v>219</v>
      </c>
      <c r="D16" s="59" t="s">
        <v>23</v>
      </c>
      <c r="E16" s="77" t="s">
        <v>921</v>
      </c>
      <c r="F16" s="59" t="s">
        <v>970</v>
      </c>
      <c r="G16" s="17">
        <v>27</v>
      </c>
      <c r="H16" s="17">
        <v>28</v>
      </c>
      <c r="I16" s="61">
        <f t="shared" si="0"/>
        <v>55</v>
      </c>
      <c r="J16" s="59"/>
      <c r="K16" s="90" t="s">
        <v>1238</v>
      </c>
      <c r="L16" s="78" t="s">
        <v>1205</v>
      </c>
      <c r="M16" s="54">
        <v>9954898367</v>
      </c>
      <c r="N16" s="101" t="s">
        <v>1206</v>
      </c>
      <c r="O16" s="66">
        <v>9954613404</v>
      </c>
      <c r="P16" s="49">
        <v>43594</v>
      </c>
      <c r="Q16" s="48" t="s">
        <v>262</v>
      </c>
      <c r="R16" s="81">
        <v>39</v>
      </c>
      <c r="S16" s="81" t="s">
        <v>1223</v>
      </c>
      <c r="T16" s="48"/>
    </row>
    <row r="17" spans="1:20">
      <c r="A17" s="4">
        <v>13</v>
      </c>
      <c r="B17" s="17" t="s">
        <v>62</v>
      </c>
      <c r="C17" s="48" t="s">
        <v>220</v>
      </c>
      <c r="D17" s="48" t="s">
        <v>23</v>
      </c>
      <c r="E17" s="77" t="s">
        <v>922</v>
      </c>
      <c r="F17" s="48" t="s">
        <v>970</v>
      </c>
      <c r="G17" s="19">
        <v>36</v>
      </c>
      <c r="H17" s="19">
        <v>36</v>
      </c>
      <c r="I17" s="61">
        <f t="shared" si="0"/>
        <v>72</v>
      </c>
      <c r="J17" s="76" t="s">
        <v>684</v>
      </c>
      <c r="K17" s="90" t="s">
        <v>1238</v>
      </c>
      <c r="L17" s="78" t="s">
        <v>1205</v>
      </c>
      <c r="M17" s="54">
        <v>9954898367</v>
      </c>
      <c r="N17" s="101" t="s">
        <v>1206</v>
      </c>
      <c r="O17" s="66">
        <v>9954613404</v>
      </c>
      <c r="P17" s="49">
        <v>43595</v>
      </c>
      <c r="Q17" s="48" t="s">
        <v>265</v>
      </c>
      <c r="R17" s="81">
        <v>40</v>
      </c>
      <c r="S17" s="81" t="s">
        <v>1223</v>
      </c>
      <c r="T17" s="48"/>
    </row>
    <row r="18" spans="1:20">
      <c r="A18" s="4">
        <v>14</v>
      </c>
      <c r="B18" s="17" t="s">
        <v>62</v>
      </c>
      <c r="C18" s="48" t="s">
        <v>221</v>
      </c>
      <c r="D18" s="48" t="s">
        <v>25</v>
      </c>
      <c r="E18" s="19"/>
      <c r="F18" s="48"/>
      <c r="G18" s="19">
        <v>27</v>
      </c>
      <c r="H18" s="19">
        <v>28</v>
      </c>
      <c r="I18" s="61">
        <f t="shared" si="0"/>
        <v>55</v>
      </c>
      <c r="J18" s="73" t="s">
        <v>629</v>
      </c>
      <c r="K18" s="90" t="s">
        <v>1238</v>
      </c>
      <c r="L18" s="78" t="s">
        <v>1205</v>
      </c>
      <c r="M18" s="54">
        <v>9954898367</v>
      </c>
      <c r="N18" s="101" t="s">
        <v>1206</v>
      </c>
      <c r="O18" s="66">
        <v>9954613404</v>
      </c>
      <c r="P18" s="49">
        <v>43595</v>
      </c>
      <c r="Q18" s="48" t="s">
        <v>265</v>
      </c>
      <c r="R18" s="81">
        <v>39</v>
      </c>
      <c r="S18" s="81" t="s">
        <v>1223</v>
      </c>
      <c r="T18" s="48"/>
    </row>
    <row r="19" spans="1:20">
      <c r="A19" s="4">
        <v>15</v>
      </c>
      <c r="B19" s="17" t="s">
        <v>62</v>
      </c>
      <c r="C19" s="48" t="s">
        <v>222</v>
      </c>
      <c r="D19" s="48" t="s">
        <v>23</v>
      </c>
      <c r="E19" s="77" t="s">
        <v>923</v>
      </c>
      <c r="F19" s="48" t="s">
        <v>970</v>
      </c>
      <c r="G19" s="19">
        <v>10</v>
      </c>
      <c r="H19" s="19">
        <v>10</v>
      </c>
      <c r="I19" s="61">
        <f t="shared" si="0"/>
        <v>20</v>
      </c>
      <c r="J19" s="76" t="s">
        <v>685</v>
      </c>
      <c r="K19" s="90" t="s">
        <v>1238</v>
      </c>
      <c r="L19" s="78" t="s">
        <v>1205</v>
      </c>
      <c r="M19" s="54">
        <v>9954898367</v>
      </c>
      <c r="N19" s="101" t="s">
        <v>1206</v>
      </c>
      <c r="O19" s="66">
        <v>9954613404</v>
      </c>
      <c r="P19" s="49">
        <v>43596</v>
      </c>
      <c r="Q19" s="48" t="s">
        <v>263</v>
      </c>
      <c r="R19" s="81">
        <v>37</v>
      </c>
      <c r="S19" s="81" t="s">
        <v>1223</v>
      </c>
      <c r="T19" s="48"/>
    </row>
    <row r="20" spans="1:20">
      <c r="A20" s="4">
        <v>16</v>
      </c>
      <c r="B20" s="17" t="s">
        <v>62</v>
      </c>
      <c r="C20" s="48" t="s">
        <v>223</v>
      </c>
      <c r="D20" s="48" t="s">
        <v>23</v>
      </c>
      <c r="E20" s="77" t="s">
        <v>924</v>
      </c>
      <c r="F20" s="48" t="s">
        <v>970</v>
      </c>
      <c r="G20" s="19">
        <v>44</v>
      </c>
      <c r="H20" s="19">
        <v>45</v>
      </c>
      <c r="I20" s="61">
        <f t="shared" si="0"/>
        <v>89</v>
      </c>
      <c r="J20" s="48"/>
      <c r="K20" s="90" t="s">
        <v>1238</v>
      </c>
      <c r="L20" s="78" t="s">
        <v>1205</v>
      </c>
      <c r="M20" s="54">
        <v>9954898367</v>
      </c>
      <c r="N20" s="101" t="s">
        <v>1206</v>
      </c>
      <c r="O20" s="66">
        <v>9954613404</v>
      </c>
      <c r="P20" s="49">
        <v>43596</v>
      </c>
      <c r="Q20" s="48" t="s">
        <v>263</v>
      </c>
      <c r="R20" s="81">
        <v>35</v>
      </c>
      <c r="S20" s="81" t="s">
        <v>1223</v>
      </c>
      <c r="T20" s="48"/>
    </row>
    <row r="21" spans="1:20">
      <c r="A21" s="4">
        <v>17</v>
      </c>
      <c r="B21" s="17" t="s">
        <v>62</v>
      </c>
      <c r="C21" s="48" t="s">
        <v>224</v>
      </c>
      <c r="D21" s="48" t="s">
        <v>23</v>
      </c>
      <c r="E21" s="77" t="s">
        <v>925</v>
      </c>
      <c r="F21" s="48" t="s">
        <v>970</v>
      </c>
      <c r="G21" s="19">
        <v>6</v>
      </c>
      <c r="H21" s="19">
        <v>7</v>
      </c>
      <c r="I21" s="61">
        <f t="shared" si="0"/>
        <v>13</v>
      </c>
      <c r="J21" s="76" t="s">
        <v>686</v>
      </c>
      <c r="K21" s="90" t="s">
        <v>1238</v>
      </c>
      <c r="L21" s="78" t="s">
        <v>1205</v>
      </c>
      <c r="M21" s="54">
        <v>9954898367</v>
      </c>
      <c r="N21" s="101" t="s">
        <v>1206</v>
      </c>
      <c r="O21" s="66">
        <v>9954613404</v>
      </c>
      <c r="P21" s="49">
        <v>43596</v>
      </c>
      <c r="Q21" s="48" t="s">
        <v>263</v>
      </c>
      <c r="R21" s="81">
        <v>38</v>
      </c>
      <c r="S21" s="81" t="s">
        <v>1223</v>
      </c>
      <c r="T21" s="48"/>
    </row>
    <row r="22" spans="1:20">
      <c r="A22" s="4">
        <v>18</v>
      </c>
      <c r="B22" s="17" t="s">
        <v>62</v>
      </c>
      <c r="C22" s="48" t="s">
        <v>225</v>
      </c>
      <c r="D22" s="48" t="s">
        <v>23</v>
      </c>
      <c r="E22" s="76" t="s">
        <v>926</v>
      </c>
      <c r="F22" s="48" t="s">
        <v>970</v>
      </c>
      <c r="G22" s="19">
        <v>80</v>
      </c>
      <c r="H22" s="19">
        <v>81</v>
      </c>
      <c r="I22" s="61">
        <f t="shared" si="0"/>
        <v>161</v>
      </c>
      <c r="J22" s="76" t="s">
        <v>686</v>
      </c>
      <c r="K22" s="90" t="s">
        <v>1238</v>
      </c>
      <c r="L22" s="78" t="s">
        <v>1205</v>
      </c>
      <c r="M22" s="54">
        <v>9954898367</v>
      </c>
      <c r="N22" s="101" t="s">
        <v>1206</v>
      </c>
      <c r="O22" s="66">
        <v>9954613404</v>
      </c>
      <c r="P22" s="49">
        <v>43598</v>
      </c>
      <c r="Q22" s="48" t="s">
        <v>260</v>
      </c>
      <c r="R22" s="81">
        <v>45</v>
      </c>
      <c r="S22" s="81" t="s">
        <v>1223</v>
      </c>
      <c r="T22" s="48"/>
    </row>
    <row r="23" spans="1:20">
      <c r="A23" s="4">
        <v>19</v>
      </c>
      <c r="B23" s="17" t="s">
        <v>62</v>
      </c>
      <c r="C23" s="59" t="s">
        <v>226</v>
      </c>
      <c r="D23" s="59" t="s">
        <v>23</v>
      </c>
      <c r="E23" s="76" t="s">
        <v>927</v>
      </c>
      <c r="F23" s="48" t="s">
        <v>970</v>
      </c>
      <c r="G23" s="17">
        <v>62</v>
      </c>
      <c r="H23" s="17">
        <v>62</v>
      </c>
      <c r="I23" s="61">
        <f t="shared" si="0"/>
        <v>124</v>
      </c>
      <c r="J23" s="77" t="s">
        <v>687</v>
      </c>
      <c r="K23" s="90" t="s">
        <v>1238</v>
      </c>
      <c r="L23" s="78" t="s">
        <v>1205</v>
      </c>
      <c r="M23" s="54">
        <v>9954898367</v>
      </c>
      <c r="N23" s="101" t="s">
        <v>1206</v>
      </c>
      <c r="O23" s="66">
        <v>9954613404</v>
      </c>
      <c r="P23" s="49">
        <v>43599</v>
      </c>
      <c r="Q23" s="48" t="s">
        <v>264</v>
      </c>
      <c r="R23" s="81">
        <v>44</v>
      </c>
      <c r="S23" s="81" t="s">
        <v>1223</v>
      </c>
      <c r="T23" s="48"/>
    </row>
    <row r="24" spans="1:20">
      <c r="A24" s="4">
        <v>20</v>
      </c>
      <c r="B24" s="17" t="s">
        <v>62</v>
      </c>
      <c r="C24" s="48" t="s">
        <v>227</v>
      </c>
      <c r="D24" s="48" t="s">
        <v>23</v>
      </c>
      <c r="E24" s="76" t="s">
        <v>928</v>
      </c>
      <c r="F24" s="48" t="s">
        <v>970</v>
      </c>
      <c r="G24" s="19">
        <v>36</v>
      </c>
      <c r="H24" s="19">
        <v>37</v>
      </c>
      <c r="I24" s="61">
        <f t="shared" si="0"/>
        <v>73</v>
      </c>
      <c r="J24" s="77" t="s">
        <v>688</v>
      </c>
      <c r="K24" s="90" t="s">
        <v>1238</v>
      </c>
      <c r="L24" s="78" t="s">
        <v>1205</v>
      </c>
      <c r="M24" s="54">
        <v>9954898367</v>
      </c>
      <c r="N24" s="101" t="s">
        <v>1206</v>
      </c>
      <c r="O24" s="66">
        <v>9954613404</v>
      </c>
      <c r="P24" s="49">
        <v>43599</v>
      </c>
      <c r="Q24" s="48" t="s">
        <v>264</v>
      </c>
      <c r="R24" s="81">
        <v>44</v>
      </c>
      <c r="S24" s="81" t="s">
        <v>1223</v>
      </c>
      <c r="T24" s="48"/>
    </row>
    <row r="25" spans="1:20">
      <c r="A25" s="4">
        <v>21</v>
      </c>
      <c r="B25" s="17" t="s">
        <v>62</v>
      </c>
      <c r="C25" s="48" t="s">
        <v>228</v>
      </c>
      <c r="D25" s="48" t="s">
        <v>25</v>
      </c>
      <c r="E25" s="19"/>
      <c r="F25" s="48"/>
      <c r="G25" s="19">
        <v>15</v>
      </c>
      <c r="H25" s="19">
        <v>20</v>
      </c>
      <c r="I25" s="61">
        <f t="shared" si="0"/>
        <v>35</v>
      </c>
      <c r="J25" s="48"/>
      <c r="K25" s="90" t="s">
        <v>1238</v>
      </c>
      <c r="L25" s="78" t="s">
        <v>1205</v>
      </c>
      <c r="M25" s="54">
        <v>9954898367</v>
      </c>
      <c r="N25" s="101" t="s">
        <v>1206</v>
      </c>
      <c r="O25" s="66">
        <v>9954613404</v>
      </c>
      <c r="P25" s="49">
        <v>43599</v>
      </c>
      <c r="Q25" s="48" t="s">
        <v>264</v>
      </c>
      <c r="R25" s="81">
        <v>39</v>
      </c>
      <c r="S25" s="81" t="s">
        <v>1223</v>
      </c>
      <c r="T25" s="48"/>
    </row>
    <row r="26" spans="1:20">
      <c r="A26" s="4">
        <v>22</v>
      </c>
      <c r="B26" s="17" t="s">
        <v>62</v>
      </c>
      <c r="C26" s="48" t="s">
        <v>229</v>
      </c>
      <c r="D26" s="48" t="s">
        <v>23</v>
      </c>
      <c r="E26" s="76" t="s">
        <v>929</v>
      </c>
      <c r="F26" s="48" t="s">
        <v>970</v>
      </c>
      <c r="G26" s="19">
        <v>17</v>
      </c>
      <c r="H26" s="19">
        <v>17</v>
      </c>
      <c r="I26" s="61">
        <f t="shared" si="0"/>
        <v>34</v>
      </c>
      <c r="J26" s="76" t="s">
        <v>689</v>
      </c>
      <c r="K26" s="90" t="s">
        <v>1238</v>
      </c>
      <c r="L26" s="78" t="s">
        <v>1205</v>
      </c>
      <c r="M26" s="54">
        <v>9954898367</v>
      </c>
      <c r="N26" s="101" t="s">
        <v>1206</v>
      </c>
      <c r="O26" s="66">
        <v>9954613404</v>
      </c>
      <c r="P26" s="49">
        <v>43600</v>
      </c>
      <c r="Q26" s="48" t="s">
        <v>261</v>
      </c>
      <c r="R26" s="81">
        <v>40</v>
      </c>
      <c r="S26" s="81" t="s">
        <v>1223</v>
      </c>
      <c r="T26" s="48"/>
    </row>
    <row r="27" spans="1:20">
      <c r="A27" s="4">
        <v>23</v>
      </c>
      <c r="B27" s="17" t="s">
        <v>62</v>
      </c>
      <c r="C27" s="48" t="s">
        <v>230</v>
      </c>
      <c r="D27" s="48" t="s">
        <v>25</v>
      </c>
      <c r="E27" s="19"/>
      <c r="F27" s="48"/>
      <c r="G27" s="19">
        <v>40</v>
      </c>
      <c r="H27" s="19">
        <v>41</v>
      </c>
      <c r="I27" s="61">
        <f t="shared" si="0"/>
        <v>81</v>
      </c>
      <c r="J27" s="73" t="s">
        <v>630</v>
      </c>
      <c r="K27" s="90" t="s">
        <v>1238</v>
      </c>
      <c r="L27" s="78" t="s">
        <v>1205</v>
      </c>
      <c r="M27" s="54">
        <v>9954898367</v>
      </c>
      <c r="N27" s="101" t="s">
        <v>1206</v>
      </c>
      <c r="O27" s="66">
        <v>9954613404</v>
      </c>
      <c r="P27" s="49">
        <v>43600</v>
      </c>
      <c r="Q27" s="48" t="s">
        <v>261</v>
      </c>
      <c r="R27" s="81">
        <v>39</v>
      </c>
      <c r="S27" s="81" t="s">
        <v>1223</v>
      </c>
      <c r="T27" s="48"/>
    </row>
    <row r="28" spans="1:20">
      <c r="A28" s="4">
        <v>24</v>
      </c>
      <c r="B28" s="17" t="s">
        <v>62</v>
      </c>
      <c r="C28" s="48" t="s">
        <v>258</v>
      </c>
      <c r="D28" s="48" t="s">
        <v>23</v>
      </c>
      <c r="E28" s="76" t="s">
        <v>930</v>
      </c>
      <c r="F28" s="48" t="s">
        <v>970</v>
      </c>
      <c r="G28" s="19">
        <v>17</v>
      </c>
      <c r="H28" s="19">
        <v>17</v>
      </c>
      <c r="I28" s="61">
        <f t="shared" si="0"/>
        <v>34</v>
      </c>
      <c r="J28" s="76" t="s">
        <v>690</v>
      </c>
      <c r="K28" s="90" t="s">
        <v>1238</v>
      </c>
      <c r="L28" s="78" t="s">
        <v>1205</v>
      </c>
      <c r="M28" s="54">
        <v>9954898367</v>
      </c>
      <c r="N28" s="101" t="s">
        <v>1206</v>
      </c>
      <c r="O28" s="66">
        <v>9954613404</v>
      </c>
      <c r="P28" s="49">
        <v>43601</v>
      </c>
      <c r="Q28" s="48" t="s">
        <v>262</v>
      </c>
      <c r="R28" s="81">
        <v>44</v>
      </c>
      <c r="S28" s="81" t="s">
        <v>1223</v>
      </c>
      <c r="T28" s="48"/>
    </row>
    <row r="29" spans="1:20">
      <c r="A29" s="4">
        <v>25</v>
      </c>
      <c r="B29" s="17" t="s">
        <v>62</v>
      </c>
      <c r="C29" s="48" t="s">
        <v>259</v>
      </c>
      <c r="D29" s="48" t="s">
        <v>25</v>
      </c>
      <c r="E29" s="19"/>
      <c r="F29" s="48"/>
      <c r="G29" s="19">
        <v>20</v>
      </c>
      <c r="H29" s="19">
        <v>20</v>
      </c>
      <c r="I29" s="61">
        <f t="shared" si="0"/>
        <v>40</v>
      </c>
      <c r="J29" s="48"/>
      <c r="K29" s="90" t="s">
        <v>1238</v>
      </c>
      <c r="L29" s="78" t="s">
        <v>1205</v>
      </c>
      <c r="M29" s="54">
        <v>9954898367</v>
      </c>
      <c r="N29" s="101" t="s">
        <v>1206</v>
      </c>
      <c r="O29" s="66">
        <v>9954613404</v>
      </c>
      <c r="P29" s="49">
        <v>43601</v>
      </c>
      <c r="Q29" s="48" t="s">
        <v>262</v>
      </c>
      <c r="R29" s="81">
        <v>39</v>
      </c>
      <c r="S29" s="81" t="s">
        <v>1223</v>
      </c>
      <c r="T29" s="48"/>
    </row>
    <row r="30" spans="1:20">
      <c r="A30" s="4">
        <v>26</v>
      </c>
      <c r="B30" s="17" t="s">
        <v>62</v>
      </c>
      <c r="C30" s="48" t="s">
        <v>231</v>
      </c>
      <c r="D30" s="59" t="s">
        <v>23</v>
      </c>
      <c r="E30" s="76" t="s">
        <v>931</v>
      </c>
      <c r="F30" s="48" t="s">
        <v>970</v>
      </c>
      <c r="G30" s="17">
        <v>25</v>
      </c>
      <c r="H30" s="17">
        <v>25</v>
      </c>
      <c r="I30" s="61">
        <f t="shared" si="0"/>
        <v>50</v>
      </c>
      <c r="J30" s="76" t="s">
        <v>691</v>
      </c>
      <c r="K30" s="90" t="s">
        <v>1238</v>
      </c>
      <c r="L30" s="78" t="s">
        <v>1205</v>
      </c>
      <c r="M30" s="54">
        <v>9954898367</v>
      </c>
      <c r="N30" s="101" t="s">
        <v>1206</v>
      </c>
      <c r="O30" s="66">
        <v>9954613404</v>
      </c>
      <c r="P30" s="49">
        <v>43601</v>
      </c>
      <c r="Q30" s="48" t="s">
        <v>262</v>
      </c>
      <c r="R30" s="81">
        <v>40</v>
      </c>
      <c r="S30" s="81" t="s">
        <v>1223</v>
      </c>
      <c r="T30" s="48"/>
    </row>
    <row r="31" spans="1:20">
      <c r="A31" s="4">
        <v>27</v>
      </c>
      <c r="B31" s="17" t="s">
        <v>62</v>
      </c>
      <c r="C31" s="48" t="s">
        <v>226</v>
      </c>
      <c r="D31" s="48" t="s">
        <v>23</v>
      </c>
      <c r="E31" s="76" t="s">
        <v>932</v>
      </c>
      <c r="F31" s="48" t="s">
        <v>970</v>
      </c>
      <c r="G31" s="19">
        <v>62</v>
      </c>
      <c r="H31" s="19">
        <v>62</v>
      </c>
      <c r="I31" s="61">
        <f t="shared" si="0"/>
        <v>124</v>
      </c>
      <c r="J31" s="77" t="s">
        <v>687</v>
      </c>
      <c r="K31" s="90" t="s">
        <v>1238</v>
      </c>
      <c r="L31" s="78" t="s">
        <v>1205</v>
      </c>
      <c r="M31" s="54">
        <v>9954898367</v>
      </c>
      <c r="N31" s="101" t="s">
        <v>1206</v>
      </c>
      <c r="O31" s="66">
        <v>9954613404</v>
      </c>
      <c r="P31" s="49">
        <v>43602</v>
      </c>
      <c r="Q31" s="48" t="s">
        <v>265</v>
      </c>
      <c r="R31" s="81">
        <v>44</v>
      </c>
      <c r="S31" s="81" t="s">
        <v>1223</v>
      </c>
      <c r="T31" s="48"/>
    </row>
    <row r="32" spans="1:20">
      <c r="A32" s="4">
        <v>28</v>
      </c>
      <c r="B32" s="17" t="s">
        <v>62</v>
      </c>
      <c r="C32" s="48" t="s">
        <v>232</v>
      </c>
      <c r="D32" s="48" t="s">
        <v>25</v>
      </c>
      <c r="E32" s="19"/>
      <c r="F32" s="48"/>
      <c r="G32" s="19">
        <v>32</v>
      </c>
      <c r="H32" s="19">
        <v>33</v>
      </c>
      <c r="I32" s="61">
        <f t="shared" si="0"/>
        <v>65</v>
      </c>
      <c r="J32" s="73" t="s">
        <v>631</v>
      </c>
      <c r="K32" s="90" t="s">
        <v>1238</v>
      </c>
      <c r="L32" s="78" t="s">
        <v>1205</v>
      </c>
      <c r="M32" s="54">
        <v>9954898367</v>
      </c>
      <c r="N32" s="101" t="s">
        <v>1206</v>
      </c>
      <c r="O32" s="66">
        <v>9954613404</v>
      </c>
      <c r="P32" s="49">
        <v>43602</v>
      </c>
      <c r="Q32" s="48" t="s">
        <v>265</v>
      </c>
      <c r="R32" s="81">
        <v>41</v>
      </c>
      <c r="S32" s="81" t="s">
        <v>1223</v>
      </c>
      <c r="T32" s="48"/>
    </row>
    <row r="33" spans="1:20">
      <c r="A33" s="4">
        <v>29</v>
      </c>
      <c r="B33" s="17" t="s">
        <v>62</v>
      </c>
      <c r="C33" s="48" t="s">
        <v>233</v>
      </c>
      <c r="D33" s="48" t="s">
        <v>23</v>
      </c>
      <c r="E33" s="76" t="s">
        <v>933</v>
      </c>
      <c r="F33" s="48" t="s">
        <v>970</v>
      </c>
      <c r="G33" s="72">
        <v>42</v>
      </c>
      <c r="H33" s="72">
        <v>43</v>
      </c>
      <c r="I33" s="61">
        <f t="shared" si="0"/>
        <v>85</v>
      </c>
      <c r="J33" s="76" t="s">
        <v>692</v>
      </c>
      <c r="K33" s="90" t="s">
        <v>1238</v>
      </c>
      <c r="L33" s="78" t="s">
        <v>1205</v>
      </c>
      <c r="M33" s="54">
        <v>9954898367</v>
      </c>
      <c r="N33" s="101" t="s">
        <v>1206</v>
      </c>
      <c r="O33" s="66">
        <v>9954613404</v>
      </c>
      <c r="P33" s="49">
        <v>43605</v>
      </c>
      <c r="Q33" s="48" t="s">
        <v>260</v>
      </c>
      <c r="R33" s="81">
        <v>41</v>
      </c>
      <c r="S33" s="81" t="s">
        <v>1223</v>
      </c>
      <c r="T33" s="48"/>
    </row>
    <row r="34" spans="1:20">
      <c r="A34" s="4">
        <v>30</v>
      </c>
      <c r="B34" s="17" t="s">
        <v>62</v>
      </c>
      <c r="C34" s="48" t="s">
        <v>234</v>
      </c>
      <c r="D34" s="48" t="s">
        <v>25</v>
      </c>
      <c r="E34" s="19"/>
      <c r="F34" s="48"/>
      <c r="G34" s="19">
        <v>46</v>
      </c>
      <c r="H34" s="19">
        <v>47</v>
      </c>
      <c r="I34" s="61">
        <f t="shared" si="0"/>
        <v>93</v>
      </c>
      <c r="J34" s="73" t="s">
        <v>633</v>
      </c>
      <c r="K34" s="90" t="s">
        <v>1238</v>
      </c>
      <c r="L34" s="78" t="s">
        <v>1205</v>
      </c>
      <c r="M34" s="54">
        <v>9954898367</v>
      </c>
      <c r="N34" s="101" t="s">
        <v>1206</v>
      </c>
      <c r="O34" s="66">
        <v>9954613404</v>
      </c>
      <c r="P34" s="49">
        <v>43605</v>
      </c>
      <c r="Q34" s="48" t="s">
        <v>260</v>
      </c>
      <c r="R34" s="81">
        <v>41</v>
      </c>
      <c r="S34" s="81" t="s">
        <v>1223</v>
      </c>
      <c r="T34" s="48"/>
    </row>
    <row r="35" spans="1:20">
      <c r="A35" s="4">
        <v>31</v>
      </c>
      <c r="B35" s="17" t="s">
        <v>62</v>
      </c>
      <c r="C35" s="48" t="s">
        <v>235</v>
      </c>
      <c r="D35" s="48" t="s">
        <v>25</v>
      </c>
      <c r="E35" s="19"/>
      <c r="F35" s="48"/>
      <c r="G35" s="19">
        <v>23</v>
      </c>
      <c r="H35" s="19">
        <v>23</v>
      </c>
      <c r="I35" s="61">
        <f t="shared" si="0"/>
        <v>46</v>
      </c>
      <c r="J35" s="74" t="s">
        <v>632</v>
      </c>
      <c r="K35" s="90" t="s">
        <v>1238</v>
      </c>
      <c r="L35" s="78" t="s">
        <v>1205</v>
      </c>
      <c r="M35" s="54">
        <v>9954898367</v>
      </c>
      <c r="N35" s="101" t="s">
        <v>1206</v>
      </c>
      <c r="O35" s="66">
        <v>9954613404</v>
      </c>
      <c r="P35" s="49">
        <v>43606</v>
      </c>
      <c r="Q35" s="48" t="s">
        <v>264</v>
      </c>
      <c r="R35" s="81">
        <v>51</v>
      </c>
      <c r="S35" s="81" t="s">
        <v>1223</v>
      </c>
      <c r="T35" s="48"/>
    </row>
    <row r="36" spans="1:20">
      <c r="A36" s="4">
        <v>32</v>
      </c>
      <c r="B36" s="17" t="s">
        <v>62</v>
      </c>
      <c r="C36" s="18" t="s">
        <v>236</v>
      </c>
      <c r="D36" s="18" t="s">
        <v>23</v>
      </c>
      <c r="E36" s="76" t="s">
        <v>934</v>
      </c>
      <c r="F36" s="48" t="s">
        <v>970</v>
      </c>
      <c r="G36" s="72">
        <v>19</v>
      </c>
      <c r="H36" s="72">
        <v>19</v>
      </c>
      <c r="I36" s="61">
        <f t="shared" si="0"/>
        <v>38</v>
      </c>
      <c r="J36" s="76" t="s">
        <v>693</v>
      </c>
      <c r="K36" s="90" t="s">
        <v>1238</v>
      </c>
      <c r="L36" s="78" t="s">
        <v>1205</v>
      </c>
      <c r="M36" s="54">
        <v>9954898367</v>
      </c>
      <c r="N36" s="101" t="s">
        <v>1206</v>
      </c>
      <c r="O36" s="66">
        <v>9954613404</v>
      </c>
      <c r="P36" s="49">
        <v>43606</v>
      </c>
      <c r="Q36" s="48" t="s">
        <v>264</v>
      </c>
      <c r="R36" s="81">
        <v>51</v>
      </c>
      <c r="S36" s="81" t="s">
        <v>1223</v>
      </c>
      <c r="T36" s="18"/>
    </row>
    <row r="37" spans="1:20">
      <c r="A37" s="4">
        <v>33</v>
      </c>
      <c r="B37" s="17" t="s">
        <v>62</v>
      </c>
      <c r="C37" s="18" t="s">
        <v>237</v>
      </c>
      <c r="D37" s="18" t="s">
        <v>25</v>
      </c>
      <c r="E37" s="76"/>
      <c r="F37" s="18"/>
      <c r="G37" s="19">
        <v>50</v>
      </c>
      <c r="H37" s="19">
        <v>50</v>
      </c>
      <c r="I37" s="61">
        <f t="shared" si="0"/>
        <v>100</v>
      </c>
      <c r="J37" s="73" t="s">
        <v>634</v>
      </c>
      <c r="K37" s="90" t="s">
        <v>1238</v>
      </c>
      <c r="L37" s="78" t="s">
        <v>1205</v>
      </c>
      <c r="M37" s="54">
        <v>9954898367</v>
      </c>
      <c r="N37" s="101" t="s">
        <v>1206</v>
      </c>
      <c r="O37" s="66">
        <v>9954613404</v>
      </c>
      <c r="P37" s="49">
        <v>43606</v>
      </c>
      <c r="Q37" s="48" t="s">
        <v>264</v>
      </c>
      <c r="R37" s="81">
        <v>52</v>
      </c>
      <c r="S37" s="81" t="s">
        <v>1223</v>
      </c>
      <c r="T37" s="18"/>
    </row>
    <row r="38" spans="1:20">
      <c r="A38" s="4">
        <v>34</v>
      </c>
      <c r="B38" s="17" t="s">
        <v>62</v>
      </c>
      <c r="C38" s="18" t="s">
        <v>238</v>
      </c>
      <c r="D38" s="18" t="s">
        <v>25</v>
      </c>
      <c r="E38" s="77"/>
      <c r="F38" s="18"/>
      <c r="G38" s="19">
        <v>5</v>
      </c>
      <c r="H38" s="19">
        <v>6</v>
      </c>
      <c r="I38" s="61">
        <f t="shared" si="0"/>
        <v>11</v>
      </c>
      <c r="J38" s="18"/>
      <c r="K38" s="90" t="s">
        <v>1238</v>
      </c>
      <c r="L38" s="78" t="s">
        <v>1205</v>
      </c>
      <c r="M38" s="54">
        <v>9954898367</v>
      </c>
      <c r="N38" s="101" t="s">
        <v>1206</v>
      </c>
      <c r="O38" s="66">
        <v>9954613404</v>
      </c>
      <c r="P38" s="24">
        <v>43607</v>
      </c>
      <c r="Q38" s="18" t="s">
        <v>261</v>
      </c>
      <c r="R38" s="81">
        <v>48</v>
      </c>
      <c r="S38" s="81" t="s">
        <v>1223</v>
      </c>
      <c r="T38" s="18"/>
    </row>
    <row r="39" spans="1:20">
      <c r="A39" s="4">
        <v>35</v>
      </c>
      <c r="B39" s="17" t="s">
        <v>62</v>
      </c>
      <c r="C39" s="18" t="s">
        <v>239</v>
      </c>
      <c r="D39" s="18" t="s">
        <v>25</v>
      </c>
      <c r="E39" s="77"/>
      <c r="F39" s="18"/>
      <c r="G39" s="19">
        <v>36</v>
      </c>
      <c r="H39" s="19">
        <v>36</v>
      </c>
      <c r="I39" s="61">
        <f t="shared" si="0"/>
        <v>72</v>
      </c>
      <c r="J39" s="73" t="s">
        <v>636</v>
      </c>
      <c r="K39" s="90" t="s">
        <v>1238</v>
      </c>
      <c r="L39" s="78" t="s">
        <v>1205</v>
      </c>
      <c r="M39" s="54">
        <v>9954898367</v>
      </c>
      <c r="N39" s="101" t="s">
        <v>1206</v>
      </c>
      <c r="O39" s="66">
        <v>9954613404</v>
      </c>
      <c r="P39" s="24">
        <v>43607</v>
      </c>
      <c r="Q39" s="18" t="s">
        <v>261</v>
      </c>
      <c r="R39" s="81">
        <v>48</v>
      </c>
      <c r="S39" s="81" t="s">
        <v>1223</v>
      </c>
      <c r="T39" s="18"/>
    </row>
    <row r="40" spans="1:20">
      <c r="A40" s="4">
        <v>36</v>
      </c>
      <c r="B40" s="17" t="s">
        <v>62</v>
      </c>
      <c r="C40" s="18" t="s">
        <v>635</v>
      </c>
      <c r="D40" s="18" t="s">
        <v>23</v>
      </c>
      <c r="E40" s="76" t="s">
        <v>935</v>
      </c>
      <c r="F40" s="48" t="s">
        <v>970</v>
      </c>
      <c r="G40" s="19">
        <v>36</v>
      </c>
      <c r="H40" s="19">
        <v>36</v>
      </c>
      <c r="I40" s="61">
        <f t="shared" si="0"/>
        <v>72</v>
      </c>
      <c r="J40" s="73" t="s">
        <v>637</v>
      </c>
      <c r="K40" s="90" t="s">
        <v>1238</v>
      </c>
      <c r="L40" s="78" t="s">
        <v>1205</v>
      </c>
      <c r="M40" s="54">
        <v>9954898367</v>
      </c>
      <c r="N40" s="101" t="s">
        <v>1206</v>
      </c>
      <c r="O40" s="66">
        <v>9954613404</v>
      </c>
      <c r="P40" s="24">
        <v>43607</v>
      </c>
      <c r="Q40" s="18" t="s">
        <v>261</v>
      </c>
      <c r="R40" s="81">
        <v>43</v>
      </c>
      <c r="S40" s="81" t="s">
        <v>1223</v>
      </c>
      <c r="T40" s="18"/>
    </row>
    <row r="41" spans="1:20">
      <c r="A41" s="4">
        <v>37</v>
      </c>
      <c r="B41" s="17" t="s">
        <v>62</v>
      </c>
      <c r="C41" s="18" t="s">
        <v>240</v>
      </c>
      <c r="D41" s="18" t="s">
        <v>25</v>
      </c>
      <c r="E41" s="76"/>
      <c r="F41" s="18"/>
      <c r="G41" s="19">
        <v>39</v>
      </c>
      <c r="H41" s="19">
        <v>40</v>
      </c>
      <c r="I41" s="61">
        <f t="shared" si="0"/>
        <v>79</v>
      </c>
      <c r="J41" s="73" t="s">
        <v>638</v>
      </c>
      <c r="K41" s="90" t="s">
        <v>1238</v>
      </c>
      <c r="L41" s="78" t="s">
        <v>1205</v>
      </c>
      <c r="M41" s="54">
        <v>9954898367</v>
      </c>
      <c r="N41" s="101" t="s">
        <v>1206</v>
      </c>
      <c r="O41" s="66">
        <v>9954613404</v>
      </c>
      <c r="P41" s="24">
        <v>43608</v>
      </c>
      <c r="Q41" s="18" t="s">
        <v>262</v>
      </c>
      <c r="R41" s="81">
        <v>43</v>
      </c>
      <c r="S41" s="81" t="s">
        <v>1223</v>
      </c>
      <c r="T41" s="18"/>
    </row>
    <row r="42" spans="1:20">
      <c r="A42" s="4">
        <v>38</v>
      </c>
      <c r="B42" s="17" t="s">
        <v>62</v>
      </c>
      <c r="C42" s="18" t="s">
        <v>241</v>
      </c>
      <c r="D42" s="18" t="s">
        <v>25</v>
      </c>
      <c r="E42" s="76"/>
      <c r="F42" s="18"/>
      <c r="G42" s="19">
        <v>27</v>
      </c>
      <c r="H42" s="19">
        <v>27</v>
      </c>
      <c r="I42" s="61">
        <f t="shared" si="0"/>
        <v>54</v>
      </c>
      <c r="J42" s="73" t="s">
        <v>639</v>
      </c>
      <c r="K42" s="90" t="s">
        <v>1238</v>
      </c>
      <c r="L42" s="78" t="s">
        <v>1205</v>
      </c>
      <c r="M42" s="54">
        <v>9954898367</v>
      </c>
      <c r="N42" s="101" t="s">
        <v>1206</v>
      </c>
      <c r="O42" s="66">
        <v>9954613404</v>
      </c>
      <c r="P42" s="24">
        <v>43608</v>
      </c>
      <c r="Q42" s="18" t="s">
        <v>262</v>
      </c>
      <c r="R42" s="81">
        <v>45</v>
      </c>
      <c r="S42" s="81" t="s">
        <v>1223</v>
      </c>
      <c r="T42" s="18"/>
    </row>
    <row r="43" spans="1:20">
      <c r="A43" s="4">
        <v>39</v>
      </c>
      <c r="B43" s="17" t="s">
        <v>62</v>
      </c>
      <c r="C43" s="18" t="s">
        <v>242</v>
      </c>
      <c r="D43" s="18" t="s">
        <v>23</v>
      </c>
      <c r="E43" s="76" t="s">
        <v>936</v>
      </c>
      <c r="F43" s="48" t="s">
        <v>970</v>
      </c>
      <c r="G43" s="72">
        <v>30</v>
      </c>
      <c r="H43" s="72">
        <v>48</v>
      </c>
      <c r="I43" s="61">
        <f t="shared" si="0"/>
        <v>78</v>
      </c>
      <c r="J43" s="18"/>
      <c r="K43" s="90" t="s">
        <v>1238</v>
      </c>
      <c r="L43" s="78" t="s">
        <v>1205</v>
      </c>
      <c r="M43" s="54">
        <v>9954898367</v>
      </c>
      <c r="N43" s="101" t="s">
        <v>1206</v>
      </c>
      <c r="O43" s="66">
        <v>9954613404</v>
      </c>
      <c r="P43" s="24">
        <v>43608</v>
      </c>
      <c r="Q43" s="18" t="s">
        <v>262</v>
      </c>
      <c r="R43" s="81">
        <v>45</v>
      </c>
      <c r="S43" s="81" t="s">
        <v>1223</v>
      </c>
      <c r="T43" s="18"/>
    </row>
    <row r="44" spans="1:20">
      <c r="A44" s="4">
        <v>40</v>
      </c>
      <c r="B44" s="17" t="s">
        <v>62</v>
      </c>
      <c r="C44" s="18" t="s">
        <v>243</v>
      </c>
      <c r="D44" s="18" t="s">
        <v>25</v>
      </c>
      <c r="E44" s="76"/>
      <c r="F44" s="18"/>
      <c r="G44" s="19">
        <v>20</v>
      </c>
      <c r="H44" s="19">
        <v>21</v>
      </c>
      <c r="I44" s="61">
        <f t="shared" si="0"/>
        <v>41</v>
      </c>
      <c r="J44" s="73" t="s">
        <v>629</v>
      </c>
      <c r="K44" s="90" t="s">
        <v>1240</v>
      </c>
      <c r="L44" s="78" t="s">
        <v>1241</v>
      </c>
      <c r="M44" s="66">
        <v>9613015420</v>
      </c>
      <c r="N44" s="68" t="s">
        <v>1242</v>
      </c>
      <c r="O44" s="66">
        <v>9401174087</v>
      </c>
      <c r="P44" s="24">
        <v>43609</v>
      </c>
      <c r="Q44" s="18" t="s">
        <v>265</v>
      </c>
      <c r="R44" s="81">
        <v>46</v>
      </c>
      <c r="S44" s="81" t="s">
        <v>1223</v>
      </c>
      <c r="T44" s="18"/>
    </row>
    <row r="45" spans="1:20">
      <c r="A45" s="4">
        <v>41</v>
      </c>
      <c r="B45" s="17" t="s">
        <v>62</v>
      </c>
      <c r="C45" s="18" t="s">
        <v>217</v>
      </c>
      <c r="D45" s="18" t="s">
        <v>23</v>
      </c>
      <c r="E45" s="76" t="s">
        <v>937</v>
      </c>
      <c r="F45" s="48" t="s">
        <v>970</v>
      </c>
      <c r="G45" s="72">
        <v>29</v>
      </c>
      <c r="H45" s="72">
        <v>29</v>
      </c>
      <c r="I45" s="61">
        <f t="shared" si="0"/>
        <v>58</v>
      </c>
      <c r="J45" s="76" t="s">
        <v>682</v>
      </c>
      <c r="K45" s="90" t="s">
        <v>1240</v>
      </c>
      <c r="L45" s="78" t="s">
        <v>1241</v>
      </c>
      <c r="M45" s="66">
        <v>9613015420</v>
      </c>
      <c r="N45" s="68" t="s">
        <v>1242</v>
      </c>
      <c r="O45" s="66">
        <v>9401174087</v>
      </c>
      <c r="P45" s="24">
        <v>43609</v>
      </c>
      <c r="Q45" s="18" t="s">
        <v>265</v>
      </c>
      <c r="R45" s="81">
        <v>39</v>
      </c>
      <c r="S45" s="81" t="s">
        <v>1223</v>
      </c>
      <c r="T45" s="18"/>
    </row>
    <row r="46" spans="1:20">
      <c r="A46" s="4">
        <v>42</v>
      </c>
      <c r="B46" s="17" t="s">
        <v>62</v>
      </c>
      <c r="C46" s="18" t="s">
        <v>244</v>
      </c>
      <c r="D46" s="18" t="s">
        <v>23</v>
      </c>
      <c r="E46" s="76" t="s">
        <v>938</v>
      </c>
      <c r="F46" s="48" t="s">
        <v>970</v>
      </c>
      <c r="G46" s="19">
        <v>41</v>
      </c>
      <c r="H46" s="19">
        <v>42</v>
      </c>
      <c r="I46" s="61">
        <f t="shared" si="0"/>
        <v>83</v>
      </c>
      <c r="J46" s="76" t="s">
        <v>694</v>
      </c>
      <c r="K46" s="90" t="s">
        <v>1240</v>
      </c>
      <c r="L46" s="78" t="s">
        <v>1241</v>
      </c>
      <c r="M46" s="66">
        <v>9613015420</v>
      </c>
      <c r="N46" s="68" t="s">
        <v>1242</v>
      </c>
      <c r="O46" s="66">
        <v>9401174087</v>
      </c>
      <c r="P46" s="24">
        <v>43610</v>
      </c>
      <c r="Q46" s="18" t="s">
        <v>263</v>
      </c>
      <c r="R46" s="81">
        <v>44</v>
      </c>
      <c r="S46" s="81" t="s">
        <v>1223</v>
      </c>
      <c r="T46" s="18"/>
    </row>
    <row r="47" spans="1:20">
      <c r="A47" s="4">
        <v>43</v>
      </c>
      <c r="B47" s="17" t="s">
        <v>62</v>
      </c>
      <c r="C47" s="18" t="s">
        <v>245</v>
      </c>
      <c r="D47" s="18" t="s">
        <v>25</v>
      </c>
      <c r="E47" s="76"/>
      <c r="F47" s="18"/>
      <c r="G47" s="19">
        <v>22</v>
      </c>
      <c r="H47" s="19">
        <v>20</v>
      </c>
      <c r="I47" s="61">
        <f t="shared" si="0"/>
        <v>42</v>
      </c>
      <c r="J47" s="18"/>
      <c r="K47" s="90" t="s">
        <v>1240</v>
      </c>
      <c r="L47" s="78" t="s">
        <v>1241</v>
      </c>
      <c r="M47" s="66">
        <v>9613015420</v>
      </c>
      <c r="N47" s="68" t="s">
        <v>1242</v>
      </c>
      <c r="O47" s="66">
        <v>9401174087</v>
      </c>
      <c r="P47" s="24">
        <v>43610</v>
      </c>
      <c r="Q47" s="18" t="s">
        <v>263</v>
      </c>
      <c r="R47" s="81">
        <v>30</v>
      </c>
      <c r="S47" s="81" t="s">
        <v>1223</v>
      </c>
      <c r="T47" s="18"/>
    </row>
    <row r="48" spans="1:20">
      <c r="A48" s="4">
        <v>44</v>
      </c>
      <c r="B48" s="17" t="s">
        <v>62</v>
      </c>
      <c r="C48" s="18" t="s">
        <v>246</v>
      </c>
      <c r="D48" s="18" t="s">
        <v>23</v>
      </c>
      <c r="E48" s="77" t="s">
        <v>939</v>
      </c>
      <c r="F48" s="18" t="s">
        <v>159</v>
      </c>
      <c r="G48" s="19">
        <v>10</v>
      </c>
      <c r="H48" s="19">
        <v>15</v>
      </c>
      <c r="I48" s="61">
        <f t="shared" si="0"/>
        <v>25</v>
      </c>
      <c r="J48" s="76" t="s">
        <v>695</v>
      </c>
      <c r="K48" s="90" t="s">
        <v>1240</v>
      </c>
      <c r="L48" s="78" t="s">
        <v>1241</v>
      </c>
      <c r="M48" s="66">
        <v>9613015420</v>
      </c>
      <c r="N48" s="68" t="s">
        <v>1242</v>
      </c>
      <c r="O48" s="66">
        <v>9401174087</v>
      </c>
      <c r="P48" s="24">
        <v>43612</v>
      </c>
      <c r="Q48" s="18" t="s">
        <v>260</v>
      </c>
      <c r="R48" s="81">
        <v>44</v>
      </c>
      <c r="S48" s="81" t="s">
        <v>1223</v>
      </c>
      <c r="T48" s="18"/>
    </row>
    <row r="49" spans="1:20">
      <c r="A49" s="4">
        <v>45</v>
      </c>
      <c r="B49" s="17" t="s">
        <v>62</v>
      </c>
      <c r="C49" s="18" t="s">
        <v>247</v>
      </c>
      <c r="D49" s="18" t="s">
        <v>23</v>
      </c>
      <c r="E49" s="77" t="s">
        <v>940</v>
      </c>
      <c r="F49" s="48" t="s">
        <v>970</v>
      </c>
      <c r="G49" s="72">
        <v>42</v>
      </c>
      <c r="H49" s="72">
        <v>43</v>
      </c>
      <c r="I49" s="61">
        <f t="shared" si="0"/>
        <v>85</v>
      </c>
      <c r="J49" s="76" t="s">
        <v>692</v>
      </c>
      <c r="K49" s="90" t="s">
        <v>1240</v>
      </c>
      <c r="L49" s="78" t="s">
        <v>1241</v>
      </c>
      <c r="M49" s="66">
        <v>9613015420</v>
      </c>
      <c r="N49" s="68" t="s">
        <v>1242</v>
      </c>
      <c r="O49" s="66">
        <v>9401174087</v>
      </c>
      <c r="P49" s="24">
        <v>43613</v>
      </c>
      <c r="Q49" s="18" t="s">
        <v>264</v>
      </c>
      <c r="R49" s="81">
        <v>39</v>
      </c>
      <c r="S49" s="81" t="s">
        <v>1223</v>
      </c>
      <c r="T49" s="18"/>
    </row>
    <row r="50" spans="1:20">
      <c r="A50" s="4">
        <v>46</v>
      </c>
      <c r="B50" s="17" t="s">
        <v>62</v>
      </c>
      <c r="C50" s="18" t="s">
        <v>248</v>
      </c>
      <c r="D50" s="18" t="s">
        <v>25</v>
      </c>
      <c r="E50" s="77"/>
      <c r="F50" s="18"/>
      <c r="G50" s="19">
        <v>18</v>
      </c>
      <c r="H50" s="19">
        <v>19</v>
      </c>
      <c r="I50" s="61">
        <f t="shared" si="0"/>
        <v>37</v>
      </c>
      <c r="J50" s="18"/>
      <c r="K50" s="90" t="s">
        <v>1240</v>
      </c>
      <c r="L50" s="78" t="s">
        <v>1241</v>
      </c>
      <c r="M50" s="66">
        <v>9613015420</v>
      </c>
      <c r="N50" s="68" t="s">
        <v>1242</v>
      </c>
      <c r="O50" s="66">
        <v>9401174087</v>
      </c>
      <c r="P50" s="24">
        <v>43613</v>
      </c>
      <c r="Q50" s="18" t="s">
        <v>264</v>
      </c>
      <c r="R50" s="81">
        <v>23</v>
      </c>
      <c r="S50" s="81" t="s">
        <v>1223</v>
      </c>
      <c r="T50" s="18"/>
    </row>
    <row r="51" spans="1:20">
      <c r="A51" s="4">
        <v>47</v>
      </c>
      <c r="B51" s="17" t="s">
        <v>62</v>
      </c>
      <c r="C51" s="18" t="s">
        <v>249</v>
      </c>
      <c r="D51" s="18" t="s">
        <v>25</v>
      </c>
      <c r="E51" s="77"/>
      <c r="F51" s="18"/>
      <c r="G51" s="19">
        <v>29</v>
      </c>
      <c r="H51" s="19">
        <v>29</v>
      </c>
      <c r="I51" s="61">
        <f t="shared" si="0"/>
        <v>58</v>
      </c>
      <c r="J51" s="73" t="s">
        <v>640</v>
      </c>
      <c r="K51" s="90" t="s">
        <v>1240</v>
      </c>
      <c r="L51" s="78" t="s">
        <v>1241</v>
      </c>
      <c r="M51" s="66">
        <v>9613015420</v>
      </c>
      <c r="N51" s="68" t="s">
        <v>1242</v>
      </c>
      <c r="O51" s="66">
        <v>9401174087</v>
      </c>
      <c r="P51" s="24">
        <v>43613</v>
      </c>
      <c r="Q51" s="18" t="s">
        <v>264</v>
      </c>
      <c r="R51" s="81">
        <v>44</v>
      </c>
      <c r="S51" s="81" t="s">
        <v>1223</v>
      </c>
      <c r="T51" s="18"/>
    </row>
    <row r="52" spans="1:20">
      <c r="A52" s="4">
        <v>48</v>
      </c>
      <c r="B52" s="17" t="s">
        <v>62</v>
      </c>
      <c r="C52" s="18" t="s">
        <v>250</v>
      </c>
      <c r="D52" s="18" t="s">
        <v>23</v>
      </c>
      <c r="E52" s="77" t="s">
        <v>941</v>
      </c>
      <c r="F52" s="18" t="s">
        <v>970</v>
      </c>
      <c r="G52" s="19">
        <v>50</v>
      </c>
      <c r="H52" s="19"/>
      <c r="I52" s="61">
        <f t="shared" si="0"/>
        <v>50</v>
      </c>
      <c r="J52" s="18"/>
      <c r="K52" s="90" t="s">
        <v>1240</v>
      </c>
      <c r="L52" s="78" t="s">
        <v>1241</v>
      </c>
      <c r="M52" s="66">
        <v>9613015420</v>
      </c>
      <c r="N52" s="68" t="s">
        <v>1242</v>
      </c>
      <c r="O52" s="66">
        <v>9401174087</v>
      </c>
      <c r="P52" s="24">
        <v>43614</v>
      </c>
      <c r="Q52" s="18" t="s">
        <v>261</v>
      </c>
      <c r="R52" s="81">
        <v>39</v>
      </c>
      <c r="S52" s="81" t="s">
        <v>1223</v>
      </c>
      <c r="T52" s="18"/>
    </row>
    <row r="53" spans="1:20">
      <c r="A53" s="4">
        <v>49</v>
      </c>
      <c r="B53" s="17" t="s">
        <v>62</v>
      </c>
      <c r="C53" s="18" t="s">
        <v>251</v>
      </c>
      <c r="D53" s="18" t="s">
        <v>23</v>
      </c>
      <c r="E53" s="77" t="s">
        <v>942</v>
      </c>
      <c r="F53" s="18" t="s">
        <v>159</v>
      </c>
      <c r="G53" s="19">
        <v>70</v>
      </c>
      <c r="H53" s="19">
        <v>55</v>
      </c>
      <c r="I53" s="61">
        <f t="shared" si="0"/>
        <v>125</v>
      </c>
      <c r="J53" s="18"/>
      <c r="K53" s="90" t="s">
        <v>1240</v>
      </c>
      <c r="L53" s="78" t="s">
        <v>1241</v>
      </c>
      <c r="M53" s="66">
        <v>9613015420</v>
      </c>
      <c r="N53" s="68" t="s">
        <v>1242</v>
      </c>
      <c r="O53" s="66">
        <v>9401174087</v>
      </c>
      <c r="P53" s="24">
        <v>43614</v>
      </c>
      <c r="Q53" s="18" t="s">
        <v>261</v>
      </c>
      <c r="R53" s="81">
        <v>40</v>
      </c>
      <c r="S53" s="81" t="s">
        <v>1223</v>
      </c>
      <c r="T53" s="18"/>
    </row>
    <row r="54" spans="1:20">
      <c r="A54" s="4">
        <v>50</v>
      </c>
      <c r="B54" s="17" t="s">
        <v>62</v>
      </c>
      <c r="C54" s="59" t="s">
        <v>252</v>
      </c>
      <c r="D54" s="59" t="s">
        <v>25</v>
      </c>
      <c r="E54" s="77"/>
      <c r="F54" s="59"/>
      <c r="G54" s="17">
        <v>30</v>
      </c>
      <c r="H54" s="17">
        <v>30</v>
      </c>
      <c r="I54" s="61">
        <f t="shared" si="0"/>
        <v>60</v>
      </c>
      <c r="J54" s="73" t="s">
        <v>641</v>
      </c>
      <c r="K54" s="90" t="s">
        <v>1240</v>
      </c>
      <c r="L54" s="78" t="s">
        <v>1241</v>
      </c>
      <c r="M54" s="66">
        <v>9613015420</v>
      </c>
      <c r="N54" s="68" t="s">
        <v>1242</v>
      </c>
      <c r="O54" s="66">
        <v>9401174087</v>
      </c>
      <c r="P54" s="24">
        <v>43615</v>
      </c>
      <c r="Q54" s="18" t="s">
        <v>262</v>
      </c>
      <c r="R54" s="81">
        <v>39</v>
      </c>
      <c r="S54" s="81" t="s">
        <v>1223</v>
      </c>
      <c r="T54" s="18"/>
    </row>
    <row r="55" spans="1:20">
      <c r="A55" s="4">
        <v>51</v>
      </c>
      <c r="B55" s="17" t="s">
        <v>62</v>
      </c>
      <c r="C55" s="18" t="s">
        <v>253</v>
      </c>
      <c r="D55" s="18" t="s">
        <v>25</v>
      </c>
      <c r="E55" s="77"/>
      <c r="F55" s="18"/>
      <c r="G55" s="19">
        <v>11</v>
      </c>
      <c r="H55" s="19">
        <v>11</v>
      </c>
      <c r="I55" s="61">
        <f t="shared" si="0"/>
        <v>22</v>
      </c>
      <c r="J55" s="73" t="s">
        <v>642</v>
      </c>
      <c r="K55" s="90" t="s">
        <v>1240</v>
      </c>
      <c r="L55" s="78" t="s">
        <v>1241</v>
      </c>
      <c r="M55" s="66">
        <v>9613015420</v>
      </c>
      <c r="N55" s="68" t="s">
        <v>1242</v>
      </c>
      <c r="O55" s="66">
        <v>9401174087</v>
      </c>
      <c r="P55" s="24">
        <v>43615</v>
      </c>
      <c r="Q55" s="18" t="s">
        <v>262</v>
      </c>
      <c r="R55" s="81">
        <v>44</v>
      </c>
      <c r="S55" s="81" t="s">
        <v>1223</v>
      </c>
      <c r="T55" s="18"/>
    </row>
    <row r="56" spans="1:20">
      <c r="A56" s="4">
        <v>52</v>
      </c>
      <c r="B56" s="17" t="s">
        <v>62</v>
      </c>
      <c r="C56" s="18" t="s">
        <v>254</v>
      </c>
      <c r="D56" s="18" t="s">
        <v>23</v>
      </c>
      <c r="E56" s="77" t="s">
        <v>943</v>
      </c>
      <c r="F56" s="18" t="s">
        <v>970</v>
      </c>
      <c r="G56" s="19">
        <v>10</v>
      </c>
      <c r="H56" s="19">
        <v>10</v>
      </c>
      <c r="I56" s="61">
        <f t="shared" si="0"/>
        <v>20</v>
      </c>
      <c r="J56" s="76" t="s">
        <v>696</v>
      </c>
      <c r="K56" s="90" t="s">
        <v>1240</v>
      </c>
      <c r="L56" s="78" t="s">
        <v>1241</v>
      </c>
      <c r="M56" s="66">
        <v>9613015420</v>
      </c>
      <c r="N56" s="68" t="s">
        <v>1242</v>
      </c>
      <c r="O56" s="66">
        <v>9401174087</v>
      </c>
      <c r="P56" s="24">
        <v>43615</v>
      </c>
      <c r="Q56" s="18" t="s">
        <v>262</v>
      </c>
      <c r="R56" s="81">
        <v>39</v>
      </c>
      <c r="S56" s="81" t="s">
        <v>1223</v>
      </c>
      <c r="T56" s="18"/>
    </row>
    <row r="57" spans="1:20">
      <c r="A57" s="4">
        <v>53</v>
      </c>
      <c r="B57" s="17" t="s">
        <v>62</v>
      </c>
      <c r="C57" s="18" t="s">
        <v>255</v>
      </c>
      <c r="D57" s="18" t="s">
        <v>25</v>
      </c>
      <c r="E57" s="77"/>
      <c r="F57" s="18"/>
      <c r="G57" s="19">
        <v>30</v>
      </c>
      <c r="H57" s="19">
        <v>30</v>
      </c>
      <c r="I57" s="61">
        <f t="shared" si="0"/>
        <v>60</v>
      </c>
      <c r="J57" s="73" t="s">
        <v>643</v>
      </c>
      <c r="K57" s="90" t="s">
        <v>1240</v>
      </c>
      <c r="L57" s="78" t="s">
        <v>1241</v>
      </c>
      <c r="M57" s="66">
        <v>9613015420</v>
      </c>
      <c r="N57" s="68" t="s">
        <v>1242</v>
      </c>
      <c r="O57" s="66">
        <v>9401174087</v>
      </c>
      <c r="P57" s="24">
        <v>43615</v>
      </c>
      <c r="Q57" s="18" t="s">
        <v>262</v>
      </c>
      <c r="R57" s="81">
        <v>40</v>
      </c>
      <c r="S57" s="81" t="s">
        <v>1223</v>
      </c>
      <c r="T57" s="18"/>
    </row>
    <row r="58" spans="1:20">
      <c r="A58" s="4">
        <v>54</v>
      </c>
      <c r="B58" s="17" t="s">
        <v>62</v>
      </c>
      <c r="C58" s="18" t="s">
        <v>256</v>
      </c>
      <c r="D58" s="18" t="s">
        <v>23</v>
      </c>
      <c r="E58" s="77" t="s">
        <v>944</v>
      </c>
      <c r="F58" s="18" t="s">
        <v>970</v>
      </c>
      <c r="G58" s="72">
        <v>46</v>
      </c>
      <c r="H58" s="72">
        <v>46</v>
      </c>
      <c r="I58" s="61">
        <f t="shared" si="0"/>
        <v>92</v>
      </c>
      <c r="J58" s="77" t="s">
        <v>697</v>
      </c>
      <c r="K58" s="90" t="s">
        <v>1240</v>
      </c>
      <c r="L58" s="78" t="s">
        <v>1241</v>
      </c>
      <c r="M58" s="66">
        <v>9613015420</v>
      </c>
      <c r="N58" s="68" t="s">
        <v>1242</v>
      </c>
      <c r="O58" s="66">
        <v>9401174087</v>
      </c>
      <c r="P58" s="24">
        <v>43616</v>
      </c>
      <c r="Q58" s="18" t="s">
        <v>265</v>
      </c>
      <c r="R58" s="81">
        <v>44</v>
      </c>
      <c r="S58" s="81" t="s">
        <v>1223</v>
      </c>
      <c r="T58" s="18"/>
    </row>
    <row r="59" spans="1:20">
      <c r="A59" s="4">
        <v>55</v>
      </c>
      <c r="B59" s="17" t="s">
        <v>62</v>
      </c>
      <c r="C59" s="18" t="s">
        <v>257</v>
      </c>
      <c r="D59" s="18" t="s">
        <v>23</v>
      </c>
      <c r="E59" s="77" t="s">
        <v>945</v>
      </c>
      <c r="F59" s="18" t="s">
        <v>970</v>
      </c>
      <c r="G59" s="19">
        <v>20</v>
      </c>
      <c r="H59" s="19">
        <v>22</v>
      </c>
      <c r="I59" s="61">
        <f t="shared" si="0"/>
        <v>42</v>
      </c>
      <c r="J59" s="18"/>
      <c r="K59" s="105" t="s">
        <v>1240</v>
      </c>
      <c r="L59" s="78" t="s">
        <v>1241</v>
      </c>
      <c r="M59" s="66">
        <v>9613015420</v>
      </c>
      <c r="N59" s="68" t="s">
        <v>1242</v>
      </c>
      <c r="O59" s="66">
        <v>9401174087</v>
      </c>
      <c r="P59" s="24">
        <v>43616</v>
      </c>
      <c r="Q59" s="18" t="s">
        <v>265</v>
      </c>
      <c r="R59" s="81">
        <v>41</v>
      </c>
      <c r="S59" s="81" t="s">
        <v>1223</v>
      </c>
      <c r="T59" s="18"/>
    </row>
    <row r="60" spans="1:20">
      <c r="A60" s="4">
        <v>56</v>
      </c>
      <c r="B60" s="17"/>
      <c r="C60" s="18"/>
      <c r="D60" s="18"/>
      <c r="E60" s="77"/>
      <c r="F60" s="18"/>
      <c r="G60" s="19"/>
      <c r="H60" s="19"/>
      <c r="I60" s="61">
        <f t="shared" si="0"/>
        <v>0</v>
      </c>
      <c r="J60" s="18"/>
      <c r="K60" s="48"/>
      <c r="L60" s="80"/>
      <c r="M60" s="66"/>
      <c r="N60" s="68"/>
      <c r="O60" s="69"/>
      <c r="P60" s="24"/>
      <c r="Q60" s="18"/>
      <c r="R60" s="81"/>
      <c r="S60" s="81"/>
      <c r="T60" s="18"/>
    </row>
    <row r="61" spans="1:20">
      <c r="A61" s="4">
        <v>57</v>
      </c>
      <c r="B61" s="17" t="s">
        <v>63</v>
      </c>
      <c r="C61" s="59" t="s">
        <v>266</v>
      </c>
      <c r="D61" s="59" t="s">
        <v>25</v>
      </c>
      <c r="E61" s="77"/>
      <c r="F61" s="59"/>
      <c r="G61" s="17">
        <v>48</v>
      </c>
      <c r="H61" s="17">
        <v>48</v>
      </c>
      <c r="I61" s="61">
        <f t="shared" si="0"/>
        <v>96</v>
      </c>
      <c r="J61" s="73" t="s">
        <v>644</v>
      </c>
      <c r="K61" s="90" t="s">
        <v>1209</v>
      </c>
      <c r="L61" s="91" t="s">
        <v>1210</v>
      </c>
      <c r="M61" s="66">
        <v>9957605600</v>
      </c>
      <c r="N61" s="79" t="s">
        <v>1239</v>
      </c>
      <c r="O61" s="66">
        <v>9954832604</v>
      </c>
      <c r="P61" s="24">
        <v>43587</v>
      </c>
      <c r="Q61" s="18" t="s">
        <v>262</v>
      </c>
      <c r="R61" s="81">
        <v>41</v>
      </c>
      <c r="S61" s="81" t="s">
        <v>1223</v>
      </c>
      <c r="T61" s="18"/>
    </row>
    <row r="62" spans="1:20">
      <c r="A62" s="4">
        <v>58</v>
      </c>
      <c r="B62" s="17" t="s">
        <v>63</v>
      </c>
      <c r="C62" s="18" t="s">
        <v>141</v>
      </c>
      <c r="D62" s="18" t="s">
        <v>25</v>
      </c>
      <c r="E62" s="77"/>
      <c r="F62" s="18"/>
      <c r="G62" s="19">
        <v>29</v>
      </c>
      <c r="H62" s="19">
        <v>29</v>
      </c>
      <c r="I62" s="61">
        <f t="shared" si="0"/>
        <v>58</v>
      </c>
      <c r="J62" s="73" t="s">
        <v>645</v>
      </c>
      <c r="K62" s="90" t="s">
        <v>1209</v>
      </c>
      <c r="L62" s="91" t="s">
        <v>1210</v>
      </c>
      <c r="M62" s="66">
        <v>9957605600</v>
      </c>
      <c r="N62" s="79" t="s">
        <v>1239</v>
      </c>
      <c r="O62" s="66">
        <v>9954832604</v>
      </c>
      <c r="P62" s="24">
        <v>43587</v>
      </c>
      <c r="Q62" s="18" t="s">
        <v>262</v>
      </c>
      <c r="R62" s="81">
        <v>51</v>
      </c>
      <c r="S62" s="81" t="s">
        <v>1223</v>
      </c>
      <c r="T62" s="18"/>
    </row>
    <row r="63" spans="1:20">
      <c r="A63" s="4">
        <v>59</v>
      </c>
      <c r="B63" s="17" t="s">
        <v>63</v>
      </c>
      <c r="C63" s="18" t="s">
        <v>267</v>
      </c>
      <c r="D63" s="18" t="s">
        <v>25</v>
      </c>
      <c r="E63" s="76"/>
      <c r="F63" s="18"/>
      <c r="G63" s="19">
        <v>13</v>
      </c>
      <c r="H63" s="19">
        <v>13</v>
      </c>
      <c r="I63" s="61">
        <f t="shared" si="0"/>
        <v>26</v>
      </c>
      <c r="J63" s="73" t="s">
        <v>644</v>
      </c>
      <c r="K63" s="90" t="s">
        <v>1209</v>
      </c>
      <c r="L63" s="91" t="s">
        <v>1210</v>
      </c>
      <c r="M63" s="66">
        <v>9957605600</v>
      </c>
      <c r="N63" s="79" t="s">
        <v>1239</v>
      </c>
      <c r="O63" s="66">
        <v>9954832604</v>
      </c>
      <c r="P63" s="24">
        <v>43587</v>
      </c>
      <c r="Q63" s="18" t="s">
        <v>262</v>
      </c>
      <c r="R63" s="81">
        <v>51</v>
      </c>
      <c r="S63" s="81" t="s">
        <v>1223</v>
      </c>
      <c r="T63" s="18"/>
    </row>
    <row r="64" spans="1:20">
      <c r="A64" s="4">
        <v>60</v>
      </c>
      <c r="B64" s="17" t="s">
        <v>63</v>
      </c>
      <c r="C64" s="18" t="s">
        <v>268</v>
      </c>
      <c r="D64" s="18" t="s">
        <v>25</v>
      </c>
      <c r="E64" s="77"/>
      <c r="F64" s="18"/>
      <c r="G64" s="19">
        <v>23</v>
      </c>
      <c r="H64" s="19">
        <v>24</v>
      </c>
      <c r="I64" s="61">
        <f t="shared" si="0"/>
        <v>47</v>
      </c>
      <c r="J64" s="73" t="s">
        <v>646</v>
      </c>
      <c r="K64" s="90" t="s">
        <v>1209</v>
      </c>
      <c r="L64" s="91" t="s">
        <v>1210</v>
      </c>
      <c r="M64" s="66">
        <v>9957605600</v>
      </c>
      <c r="N64" s="79" t="s">
        <v>1239</v>
      </c>
      <c r="O64" s="66">
        <v>9954832604</v>
      </c>
      <c r="P64" s="24">
        <v>43588</v>
      </c>
      <c r="Q64" s="18" t="s">
        <v>265</v>
      </c>
      <c r="R64" s="81">
        <v>52</v>
      </c>
      <c r="S64" s="81" t="s">
        <v>1223</v>
      </c>
      <c r="T64" s="18"/>
    </row>
    <row r="65" spans="1:20">
      <c r="A65" s="4">
        <v>61</v>
      </c>
      <c r="B65" s="17" t="s">
        <v>63</v>
      </c>
      <c r="C65" s="18" t="s">
        <v>269</v>
      </c>
      <c r="D65" s="18" t="s">
        <v>25</v>
      </c>
      <c r="E65" s="77"/>
      <c r="F65" s="18"/>
      <c r="G65" s="19">
        <v>34</v>
      </c>
      <c r="H65" s="19">
        <v>35</v>
      </c>
      <c r="I65" s="61">
        <f t="shared" si="0"/>
        <v>69</v>
      </c>
      <c r="J65" s="73" t="s">
        <v>647</v>
      </c>
      <c r="K65" s="90" t="s">
        <v>1209</v>
      </c>
      <c r="L65" s="91" t="s">
        <v>1210</v>
      </c>
      <c r="M65" s="66">
        <v>9957605600</v>
      </c>
      <c r="N65" s="79" t="s">
        <v>1239</v>
      </c>
      <c r="O65" s="66">
        <v>9954832604</v>
      </c>
      <c r="P65" s="24">
        <v>43588</v>
      </c>
      <c r="Q65" s="18" t="s">
        <v>265</v>
      </c>
      <c r="R65" s="81">
        <v>48</v>
      </c>
      <c r="S65" s="81" t="s">
        <v>1223</v>
      </c>
      <c r="T65" s="18"/>
    </row>
    <row r="66" spans="1:20">
      <c r="A66" s="4">
        <v>62</v>
      </c>
      <c r="B66" s="17" t="s">
        <v>63</v>
      </c>
      <c r="C66" s="18" t="s">
        <v>251</v>
      </c>
      <c r="D66" s="18" t="s">
        <v>23</v>
      </c>
      <c r="E66" s="77" t="s">
        <v>952</v>
      </c>
      <c r="F66" s="18" t="s">
        <v>159</v>
      </c>
      <c r="G66" s="72">
        <v>72</v>
      </c>
      <c r="H66" s="72">
        <v>66</v>
      </c>
      <c r="I66" s="61">
        <f t="shared" si="0"/>
        <v>138</v>
      </c>
      <c r="J66" s="18"/>
      <c r="K66" s="90" t="s">
        <v>1209</v>
      </c>
      <c r="L66" s="91" t="s">
        <v>1210</v>
      </c>
      <c r="M66" s="66">
        <v>9957605600</v>
      </c>
      <c r="N66" s="79" t="s">
        <v>1239</v>
      </c>
      <c r="O66" s="66">
        <v>9954832604</v>
      </c>
      <c r="P66" s="24">
        <v>43588</v>
      </c>
      <c r="Q66" s="18" t="s">
        <v>265</v>
      </c>
      <c r="R66" s="81">
        <v>48</v>
      </c>
      <c r="S66" s="81" t="s">
        <v>1223</v>
      </c>
      <c r="T66" s="18"/>
    </row>
    <row r="67" spans="1:20">
      <c r="A67" s="4">
        <v>63</v>
      </c>
      <c r="B67" s="17" t="s">
        <v>63</v>
      </c>
      <c r="C67" s="18" t="s">
        <v>270</v>
      </c>
      <c r="D67" s="18" t="s">
        <v>23</v>
      </c>
      <c r="E67" s="77" t="s">
        <v>953</v>
      </c>
      <c r="F67" s="18" t="s">
        <v>970</v>
      </c>
      <c r="G67" s="72">
        <v>18</v>
      </c>
      <c r="H67" s="72">
        <v>18</v>
      </c>
      <c r="I67" s="61">
        <f t="shared" si="0"/>
        <v>36</v>
      </c>
      <c r="J67" s="76" t="s">
        <v>698</v>
      </c>
      <c r="K67" s="90" t="s">
        <v>1209</v>
      </c>
      <c r="L67" s="91" t="s">
        <v>1210</v>
      </c>
      <c r="M67" s="66">
        <v>9957605600</v>
      </c>
      <c r="N67" s="79" t="s">
        <v>1239</v>
      </c>
      <c r="O67" s="66">
        <v>9954832604</v>
      </c>
      <c r="P67" s="24">
        <v>43589</v>
      </c>
      <c r="Q67" s="18" t="s">
        <v>314</v>
      </c>
      <c r="R67" s="81">
        <v>43</v>
      </c>
      <c r="S67" s="81" t="s">
        <v>1223</v>
      </c>
      <c r="T67" s="18"/>
    </row>
    <row r="68" spans="1:20">
      <c r="A68" s="4">
        <v>64</v>
      </c>
      <c r="B68" s="17" t="s">
        <v>63</v>
      </c>
      <c r="C68" s="18" t="s">
        <v>271</v>
      </c>
      <c r="D68" s="18" t="s">
        <v>25</v>
      </c>
      <c r="E68" s="77"/>
      <c r="F68" s="18"/>
      <c r="G68" s="19">
        <v>25</v>
      </c>
      <c r="H68" s="19">
        <v>26</v>
      </c>
      <c r="I68" s="61">
        <f t="shared" si="0"/>
        <v>51</v>
      </c>
      <c r="J68" s="73" t="s">
        <v>648</v>
      </c>
      <c r="K68" s="90" t="s">
        <v>1209</v>
      </c>
      <c r="L68" s="91" t="s">
        <v>1210</v>
      </c>
      <c r="M68" s="66">
        <v>9957605600</v>
      </c>
      <c r="N68" s="79" t="s">
        <v>1239</v>
      </c>
      <c r="O68" s="66">
        <v>9954832604</v>
      </c>
      <c r="P68" s="24">
        <v>43589</v>
      </c>
      <c r="Q68" s="24">
        <v>43589</v>
      </c>
      <c r="R68" s="81">
        <v>43</v>
      </c>
      <c r="S68" s="81" t="s">
        <v>1223</v>
      </c>
      <c r="T68" s="18"/>
    </row>
    <row r="69" spans="1:20">
      <c r="A69" s="4">
        <v>65</v>
      </c>
      <c r="B69" s="17" t="s">
        <v>63</v>
      </c>
      <c r="C69" s="18" t="s">
        <v>272</v>
      </c>
      <c r="D69" s="18" t="s">
        <v>25</v>
      </c>
      <c r="E69" s="77"/>
      <c r="F69" s="18"/>
      <c r="G69" s="19">
        <v>33</v>
      </c>
      <c r="H69" s="19">
        <v>33</v>
      </c>
      <c r="I69" s="61">
        <f t="shared" si="0"/>
        <v>66</v>
      </c>
      <c r="J69" s="18"/>
      <c r="K69" s="90" t="s">
        <v>1209</v>
      </c>
      <c r="L69" s="91" t="s">
        <v>1210</v>
      </c>
      <c r="M69" s="66">
        <v>9957605600</v>
      </c>
      <c r="N69" s="79" t="s">
        <v>1239</v>
      </c>
      <c r="O69" s="66">
        <v>9954832604</v>
      </c>
      <c r="P69" s="24">
        <v>43589</v>
      </c>
      <c r="Q69" s="24">
        <v>43589</v>
      </c>
      <c r="R69" s="81">
        <v>45</v>
      </c>
      <c r="S69" s="81" t="s">
        <v>1223</v>
      </c>
      <c r="T69" s="18"/>
    </row>
    <row r="70" spans="1:20">
      <c r="A70" s="4">
        <v>66</v>
      </c>
      <c r="B70" s="17" t="s">
        <v>63</v>
      </c>
      <c r="C70" s="18" t="s">
        <v>273</v>
      </c>
      <c r="D70" s="18" t="s">
        <v>23</v>
      </c>
      <c r="E70" s="77" t="s">
        <v>956</v>
      </c>
      <c r="F70" s="18" t="s">
        <v>159</v>
      </c>
      <c r="G70" s="19">
        <v>30</v>
      </c>
      <c r="H70" s="19">
        <v>35</v>
      </c>
      <c r="I70" s="61">
        <f t="shared" ref="I70:I133" si="1">SUM(G70:H70)</f>
        <v>65</v>
      </c>
      <c r="J70" s="18"/>
      <c r="K70" s="105" t="s">
        <v>1240</v>
      </c>
      <c r="L70" s="78" t="s">
        <v>1241</v>
      </c>
      <c r="M70" s="66">
        <v>9613015420</v>
      </c>
      <c r="N70" s="68" t="s">
        <v>1242</v>
      </c>
      <c r="O70" s="66">
        <v>9401174087</v>
      </c>
      <c r="P70" s="24">
        <v>43591</v>
      </c>
      <c r="Q70" s="18" t="s">
        <v>260</v>
      </c>
      <c r="R70" s="81">
        <v>45</v>
      </c>
      <c r="S70" s="81" t="s">
        <v>1223</v>
      </c>
      <c r="T70" s="18"/>
    </row>
    <row r="71" spans="1:20">
      <c r="A71" s="4">
        <v>67</v>
      </c>
      <c r="B71" s="17" t="s">
        <v>63</v>
      </c>
      <c r="C71" s="18" t="s">
        <v>275</v>
      </c>
      <c r="D71" s="18" t="s">
        <v>23</v>
      </c>
      <c r="E71" s="77" t="s">
        <v>945</v>
      </c>
      <c r="F71" s="18" t="s">
        <v>159</v>
      </c>
      <c r="G71" s="72">
        <v>29</v>
      </c>
      <c r="H71" s="72">
        <v>29</v>
      </c>
      <c r="I71" s="61">
        <f t="shared" si="1"/>
        <v>58</v>
      </c>
      <c r="J71" s="76" t="s">
        <v>681</v>
      </c>
      <c r="K71" s="105" t="s">
        <v>1240</v>
      </c>
      <c r="L71" s="78" t="s">
        <v>1241</v>
      </c>
      <c r="M71" s="66">
        <v>9613015420</v>
      </c>
      <c r="N71" s="68" t="s">
        <v>1242</v>
      </c>
      <c r="O71" s="66">
        <v>9401174087</v>
      </c>
      <c r="P71" s="24">
        <v>43592</v>
      </c>
      <c r="Q71" s="18" t="s">
        <v>264</v>
      </c>
      <c r="R71" s="81">
        <v>46</v>
      </c>
      <c r="S71" s="81" t="s">
        <v>1223</v>
      </c>
      <c r="T71" s="18"/>
    </row>
    <row r="72" spans="1:20">
      <c r="A72" s="4">
        <v>68</v>
      </c>
      <c r="B72" s="17" t="s">
        <v>63</v>
      </c>
      <c r="C72" s="18" t="s">
        <v>216</v>
      </c>
      <c r="D72" s="18" t="s">
        <v>23</v>
      </c>
      <c r="E72" s="77" t="s">
        <v>946</v>
      </c>
      <c r="F72" s="18" t="s">
        <v>157</v>
      </c>
      <c r="G72" s="19">
        <v>192</v>
      </c>
      <c r="H72" s="19">
        <v>192</v>
      </c>
      <c r="I72" s="61">
        <f t="shared" si="1"/>
        <v>384</v>
      </c>
      <c r="J72" s="77" t="s">
        <v>699</v>
      </c>
      <c r="K72" s="105" t="s">
        <v>1240</v>
      </c>
      <c r="L72" s="78" t="s">
        <v>1241</v>
      </c>
      <c r="M72" s="66">
        <v>9613015420</v>
      </c>
      <c r="N72" s="68" t="s">
        <v>1242</v>
      </c>
      <c r="O72" s="66">
        <v>9401174087</v>
      </c>
      <c r="P72" s="24">
        <v>43593</v>
      </c>
      <c r="Q72" s="18" t="s">
        <v>261</v>
      </c>
      <c r="R72" s="81">
        <v>39</v>
      </c>
      <c r="S72" s="81" t="s">
        <v>1223</v>
      </c>
      <c r="T72" s="18"/>
    </row>
    <row r="73" spans="1:20">
      <c r="A73" s="4">
        <v>69</v>
      </c>
      <c r="B73" s="17" t="s">
        <v>63</v>
      </c>
      <c r="C73" s="18" t="s">
        <v>276</v>
      </c>
      <c r="D73" s="18" t="s">
        <v>23</v>
      </c>
      <c r="E73" s="77" t="s">
        <v>947</v>
      </c>
      <c r="F73" s="18" t="s">
        <v>970</v>
      </c>
      <c r="G73" s="19">
        <v>21</v>
      </c>
      <c r="H73" s="19">
        <v>21</v>
      </c>
      <c r="I73" s="61">
        <f t="shared" si="1"/>
        <v>42</v>
      </c>
      <c r="J73" s="18"/>
      <c r="K73" s="105" t="s">
        <v>1240</v>
      </c>
      <c r="L73" s="78" t="s">
        <v>1241</v>
      </c>
      <c r="M73" s="66">
        <v>9613015420</v>
      </c>
      <c r="N73" s="68" t="s">
        <v>1242</v>
      </c>
      <c r="O73" s="66">
        <v>9401174087</v>
      </c>
      <c r="P73" s="24">
        <v>43594</v>
      </c>
      <c r="Q73" s="18" t="s">
        <v>262</v>
      </c>
      <c r="R73" s="81">
        <v>44</v>
      </c>
      <c r="S73" s="81" t="s">
        <v>1223</v>
      </c>
      <c r="T73" s="18"/>
    </row>
    <row r="74" spans="1:20">
      <c r="A74" s="4">
        <v>70</v>
      </c>
      <c r="B74" s="17" t="s">
        <v>63</v>
      </c>
      <c r="C74" s="18" t="s">
        <v>277</v>
      </c>
      <c r="D74" s="18" t="s">
        <v>23</v>
      </c>
      <c r="E74" s="77" t="s">
        <v>948</v>
      </c>
      <c r="F74" s="18" t="s">
        <v>970</v>
      </c>
      <c r="G74" s="19">
        <v>43</v>
      </c>
      <c r="H74" s="19">
        <v>44</v>
      </c>
      <c r="I74" s="61">
        <f t="shared" si="1"/>
        <v>87</v>
      </c>
      <c r="J74" s="18"/>
      <c r="K74" s="105" t="s">
        <v>1240</v>
      </c>
      <c r="L74" s="78" t="s">
        <v>1241</v>
      </c>
      <c r="M74" s="66">
        <v>9613015420</v>
      </c>
      <c r="N74" s="68" t="s">
        <v>1242</v>
      </c>
      <c r="O74" s="66">
        <v>9401174087</v>
      </c>
      <c r="P74" s="24">
        <v>43594</v>
      </c>
      <c r="Q74" s="18" t="s">
        <v>262</v>
      </c>
      <c r="R74" s="81">
        <v>44</v>
      </c>
      <c r="S74" s="81" t="s">
        <v>1223</v>
      </c>
      <c r="T74" s="18"/>
    </row>
    <row r="75" spans="1:20">
      <c r="A75" s="4">
        <v>71</v>
      </c>
      <c r="B75" s="17" t="s">
        <v>63</v>
      </c>
      <c r="C75" s="18" t="s">
        <v>278</v>
      </c>
      <c r="D75" s="18" t="s">
        <v>23</v>
      </c>
      <c r="E75" s="76" t="s">
        <v>949</v>
      </c>
      <c r="F75" s="18" t="s">
        <v>970</v>
      </c>
      <c r="G75" s="19">
        <v>68</v>
      </c>
      <c r="H75" s="19">
        <v>68</v>
      </c>
      <c r="I75" s="61">
        <f t="shared" si="1"/>
        <v>136</v>
      </c>
      <c r="J75" s="18"/>
      <c r="K75" s="105" t="s">
        <v>1240</v>
      </c>
      <c r="L75" s="78" t="s">
        <v>1241</v>
      </c>
      <c r="M75" s="66">
        <v>9613015420</v>
      </c>
      <c r="N75" s="68" t="s">
        <v>1242</v>
      </c>
      <c r="O75" s="66">
        <v>9401174087</v>
      </c>
      <c r="P75" s="24">
        <v>43594</v>
      </c>
      <c r="Q75" s="18" t="s">
        <v>262</v>
      </c>
      <c r="R75" s="81">
        <v>39</v>
      </c>
      <c r="S75" s="81" t="s">
        <v>1223</v>
      </c>
      <c r="T75" s="18"/>
    </row>
    <row r="76" spans="1:20">
      <c r="A76" s="4">
        <v>72</v>
      </c>
      <c r="B76" s="17" t="s">
        <v>63</v>
      </c>
      <c r="C76" s="18" t="s">
        <v>279</v>
      </c>
      <c r="D76" s="18" t="s">
        <v>23</v>
      </c>
      <c r="E76" s="77" t="s">
        <v>950</v>
      </c>
      <c r="F76" s="18" t="s">
        <v>970</v>
      </c>
      <c r="G76" s="19">
        <v>44</v>
      </c>
      <c r="H76" s="19">
        <v>45</v>
      </c>
      <c r="I76" s="61">
        <f t="shared" si="1"/>
        <v>89</v>
      </c>
      <c r="J76" s="76" t="s">
        <v>700</v>
      </c>
      <c r="K76" s="105" t="s">
        <v>1240</v>
      </c>
      <c r="L76" s="78" t="s">
        <v>1241</v>
      </c>
      <c r="M76" s="66">
        <v>9613015420</v>
      </c>
      <c r="N76" s="68" t="s">
        <v>1242</v>
      </c>
      <c r="O76" s="66">
        <v>9401174087</v>
      </c>
      <c r="P76" s="24">
        <v>43595</v>
      </c>
      <c r="Q76" s="18" t="s">
        <v>265</v>
      </c>
      <c r="R76" s="81">
        <v>40</v>
      </c>
      <c r="S76" s="81" t="s">
        <v>1223</v>
      </c>
      <c r="T76" s="18"/>
    </row>
    <row r="77" spans="1:20">
      <c r="A77" s="4">
        <v>73</v>
      </c>
      <c r="B77" s="17" t="s">
        <v>63</v>
      </c>
      <c r="C77" s="18" t="s">
        <v>280</v>
      </c>
      <c r="D77" s="18" t="s">
        <v>25</v>
      </c>
      <c r="E77" s="77" t="s">
        <v>951</v>
      </c>
      <c r="F77" s="18"/>
      <c r="G77" s="19">
        <v>16</v>
      </c>
      <c r="H77" s="19">
        <v>16</v>
      </c>
      <c r="I77" s="61">
        <f t="shared" si="1"/>
        <v>32</v>
      </c>
      <c r="J77" s="73" t="s">
        <v>649</v>
      </c>
      <c r="K77" s="105" t="s">
        <v>1240</v>
      </c>
      <c r="L77" s="78" t="s">
        <v>1241</v>
      </c>
      <c r="M77" s="66">
        <v>9613015420</v>
      </c>
      <c r="N77" s="68" t="s">
        <v>1242</v>
      </c>
      <c r="O77" s="66">
        <v>9401174087</v>
      </c>
      <c r="P77" s="24">
        <v>43595</v>
      </c>
      <c r="Q77" s="18" t="s">
        <v>265</v>
      </c>
      <c r="R77" s="81">
        <v>44</v>
      </c>
      <c r="S77" s="81" t="s">
        <v>1223</v>
      </c>
      <c r="T77" s="18"/>
    </row>
    <row r="78" spans="1:20">
      <c r="A78" s="4">
        <v>74</v>
      </c>
      <c r="B78" s="17" t="s">
        <v>63</v>
      </c>
      <c r="C78" s="18" t="s">
        <v>274</v>
      </c>
      <c r="D78" s="18" t="s">
        <v>25</v>
      </c>
      <c r="E78" s="77" t="s">
        <v>952</v>
      </c>
      <c r="F78" s="18"/>
      <c r="G78" s="19">
        <v>22</v>
      </c>
      <c r="H78" s="19">
        <v>22</v>
      </c>
      <c r="I78" s="61">
        <f t="shared" si="1"/>
        <v>44</v>
      </c>
      <c r="J78" s="18"/>
      <c r="K78" s="105" t="s">
        <v>1240</v>
      </c>
      <c r="L78" s="78" t="s">
        <v>1241</v>
      </c>
      <c r="M78" s="66">
        <v>9613015420</v>
      </c>
      <c r="N78" s="68" t="s">
        <v>1242</v>
      </c>
      <c r="O78" s="66">
        <v>9401174087</v>
      </c>
      <c r="P78" s="24">
        <v>43595</v>
      </c>
      <c r="Q78" s="18" t="s">
        <v>265</v>
      </c>
      <c r="R78" s="81">
        <v>33</v>
      </c>
      <c r="S78" s="81" t="s">
        <v>1223</v>
      </c>
      <c r="T78" s="18"/>
    </row>
    <row r="79" spans="1:20">
      <c r="A79" s="4">
        <v>75</v>
      </c>
      <c r="B79" s="17" t="s">
        <v>63</v>
      </c>
      <c r="C79" s="18" t="s">
        <v>281</v>
      </c>
      <c r="D79" s="18" t="s">
        <v>25</v>
      </c>
      <c r="E79" s="19"/>
      <c r="F79" s="18"/>
      <c r="G79" s="19">
        <v>64</v>
      </c>
      <c r="H79" s="19">
        <v>64</v>
      </c>
      <c r="I79" s="61">
        <f t="shared" si="1"/>
        <v>128</v>
      </c>
      <c r="J79" s="73" t="s">
        <v>650</v>
      </c>
      <c r="K79" s="105" t="s">
        <v>1240</v>
      </c>
      <c r="L79" s="78" t="s">
        <v>1241</v>
      </c>
      <c r="M79" s="66">
        <v>9613015420</v>
      </c>
      <c r="N79" s="68" t="s">
        <v>1242</v>
      </c>
      <c r="O79" s="66">
        <v>9401174087</v>
      </c>
      <c r="P79" s="24">
        <v>43596</v>
      </c>
      <c r="Q79" s="18" t="s">
        <v>314</v>
      </c>
      <c r="R79" s="81">
        <v>43</v>
      </c>
      <c r="S79" s="81" t="s">
        <v>1223</v>
      </c>
      <c r="T79" s="18"/>
    </row>
    <row r="80" spans="1:20">
      <c r="A80" s="4">
        <v>76</v>
      </c>
      <c r="B80" s="17" t="s">
        <v>63</v>
      </c>
      <c r="C80" s="18" t="s">
        <v>282</v>
      </c>
      <c r="D80" s="18" t="s">
        <v>25</v>
      </c>
      <c r="E80" s="19"/>
      <c r="F80" s="18"/>
      <c r="G80" s="19">
        <v>36</v>
      </c>
      <c r="H80" s="19">
        <v>36</v>
      </c>
      <c r="I80" s="61">
        <f t="shared" si="1"/>
        <v>72</v>
      </c>
      <c r="J80" s="73" t="s">
        <v>651</v>
      </c>
      <c r="K80" s="105" t="s">
        <v>1240</v>
      </c>
      <c r="L80" s="78" t="s">
        <v>1241</v>
      </c>
      <c r="M80" s="66">
        <v>9613015420</v>
      </c>
      <c r="N80" s="68" t="s">
        <v>1242</v>
      </c>
      <c r="O80" s="66">
        <v>9401174087</v>
      </c>
      <c r="P80" s="24">
        <v>43596</v>
      </c>
      <c r="Q80" s="18" t="s">
        <v>314</v>
      </c>
      <c r="R80" s="81">
        <v>33</v>
      </c>
      <c r="S80" s="81" t="s">
        <v>1223</v>
      </c>
      <c r="T80" s="18"/>
    </row>
    <row r="81" spans="1:20">
      <c r="A81" s="4">
        <v>77</v>
      </c>
      <c r="B81" s="17" t="s">
        <v>63</v>
      </c>
      <c r="C81" s="18" t="s">
        <v>283</v>
      </c>
      <c r="D81" s="18" t="s">
        <v>23</v>
      </c>
      <c r="E81" s="77">
        <v>18130226101</v>
      </c>
      <c r="F81" s="18" t="s">
        <v>970</v>
      </c>
      <c r="G81" s="19">
        <v>10</v>
      </c>
      <c r="H81" s="19">
        <v>11</v>
      </c>
      <c r="I81" s="61">
        <f t="shared" si="1"/>
        <v>21</v>
      </c>
      <c r="J81" s="76" t="s">
        <v>701</v>
      </c>
      <c r="K81" s="105" t="s">
        <v>1240</v>
      </c>
      <c r="L81" s="78" t="s">
        <v>1241</v>
      </c>
      <c r="M81" s="66">
        <v>9613015420</v>
      </c>
      <c r="N81" s="68" t="s">
        <v>1242</v>
      </c>
      <c r="O81" s="66">
        <v>9401174087</v>
      </c>
      <c r="P81" s="24">
        <v>43598</v>
      </c>
      <c r="Q81" s="18" t="s">
        <v>260</v>
      </c>
      <c r="R81" s="81">
        <v>44</v>
      </c>
      <c r="S81" s="81" t="s">
        <v>1223</v>
      </c>
      <c r="T81" s="18"/>
    </row>
    <row r="82" spans="1:20">
      <c r="A82" s="4">
        <v>78</v>
      </c>
      <c r="B82" s="17" t="s">
        <v>63</v>
      </c>
      <c r="C82" s="18" t="s">
        <v>284</v>
      </c>
      <c r="D82" s="18" t="s">
        <v>25</v>
      </c>
      <c r="E82" s="77"/>
      <c r="F82" s="18"/>
      <c r="G82" s="19">
        <v>36</v>
      </c>
      <c r="H82" s="19">
        <v>36</v>
      </c>
      <c r="I82" s="61">
        <f t="shared" si="1"/>
        <v>72</v>
      </c>
      <c r="J82" s="73" t="s">
        <v>652</v>
      </c>
      <c r="K82" s="105" t="s">
        <v>1240</v>
      </c>
      <c r="L82" s="78" t="s">
        <v>1241</v>
      </c>
      <c r="M82" s="66">
        <v>9613015420</v>
      </c>
      <c r="N82" s="68" t="s">
        <v>1242</v>
      </c>
      <c r="O82" s="66">
        <v>9401174087</v>
      </c>
      <c r="P82" s="24">
        <v>43598</v>
      </c>
      <c r="Q82" s="18" t="s">
        <v>260</v>
      </c>
      <c r="R82" s="81">
        <v>41</v>
      </c>
      <c r="S82" s="81" t="s">
        <v>1223</v>
      </c>
      <c r="T82" s="18"/>
    </row>
    <row r="83" spans="1:20">
      <c r="A83" s="4">
        <v>79</v>
      </c>
      <c r="B83" s="17" t="s">
        <v>63</v>
      </c>
      <c r="C83" s="18" t="s">
        <v>285</v>
      </c>
      <c r="D83" s="18" t="s">
        <v>25</v>
      </c>
      <c r="E83" s="19"/>
      <c r="F83" s="18"/>
      <c r="G83" s="19">
        <v>36</v>
      </c>
      <c r="H83" s="19">
        <v>36</v>
      </c>
      <c r="I83" s="61">
        <f t="shared" si="1"/>
        <v>72</v>
      </c>
      <c r="J83" s="18"/>
      <c r="K83" s="105" t="s">
        <v>1240</v>
      </c>
      <c r="L83" s="78" t="s">
        <v>1241</v>
      </c>
      <c r="M83" s="66">
        <v>9613015420</v>
      </c>
      <c r="N83" s="68" t="s">
        <v>1242</v>
      </c>
      <c r="O83" s="66">
        <v>9401174087</v>
      </c>
      <c r="P83" s="24">
        <v>43598</v>
      </c>
      <c r="Q83" s="18" t="s">
        <v>260</v>
      </c>
      <c r="R83" s="81">
        <v>34</v>
      </c>
      <c r="S83" s="81" t="s">
        <v>1223</v>
      </c>
      <c r="T83" s="18"/>
    </row>
    <row r="84" spans="1:20">
      <c r="A84" s="4">
        <v>80</v>
      </c>
      <c r="B84" s="17" t="s">
        <v>63</v>
      </c>
      <c r="C84" s="18" t="s">
        <v>286</v>
      </c>
      <c r="D84" s="18" t="s">
        <v>23</v>
      </c>
      <c r="E84" s="77" t="s">
        <v>952</v>
      </c>
      <c r="F84" s="18" t="s">
        <v>970</v>
      </c>
      <c r="G84" s="19">
        <v>51</v>
      </c>
      <c r="H84" s="19">
        <v>52</v>
      </c>
      <c r="I84" s="61">
        <f t="shared" si="1"/>
        <v>103</v>
      </c>
      <c r="J84" s="76" t="s">
        <v>702</v>
      </c>
      <c r="K84" s="105" t="s">
        <v>1240</v>
      </c>
      <c r="L84" s="78" t="s">
        <v>1241</v>
      </c>
      <c r="M84" s="66">
        <v>9613015420</v>
      </c>
      <c r="N84" s="68" t="s">
        <v>1242</v>
      </c>
      <c r="O84" s="66">
        <v>9401174087</v>
      </c>
      <c r="P84" s="24">
        <v>43598</v>
      </c>
      <c r="Q84" s="18" t="s">
        <v>260</v>
      </c>
      <c r="R84" s="81">
        <v>44</v>
      </c>
      <c r="S84" s="81" t="s">
        <v>1223</v>
      </c>
      <c r="T84" s="18"/>
    </row>
    <row r="85" spans="1:20">
      <c r="A85" s="4">
        <v>81</v>
      </c>
      <c r="B85" s="17" t="s">
        <v>63</v>
      </c>
      <c r="C85" s="18" t="s">
        <v>287</v>
      </c>
      <c r="D85" s="18" t="s">
        <v>23</v>
      </c>
      <c r="E85" s="77" t="s">
        <v>953</v>
      </c>
      <c r="F85" s="18"/>
      <c r="G85" s="19">
        <v>26</v>
      </c>
      <c r="H85" s="19">
        <v>27</v>
      </c>
      <c r="I85" s="61">
        <f t="shared" si="1"/>
        <v>53</v>
      </c>
      <c r="J85" s="76" t="s">
        <v>703</v>
      </c>
      <c r="K85" s="105" t="s">
        <v>1240</v>
      </c>
      <c r="L85" s="78" t="s">
        <v>1241</v>
      </c>
      <c r="M85" s="66">
        <v>9613015420</v>
      </c>
      <c r="N85" s="68" t="s">
        <v>1242</v>
      </c>
      <c r="O85" s="66">
        <v>9401174087</v>
      </c>
      <c r="P85" s="24">
        <v>43599</v>
      </c>
      <c r="Q85" s="18" t="s">
        <v>264</v>
      </c>
      <c r="R85" s="81">
        <v>39</v>
      </c>
      <c r="S85" s="81" t="s">
        <v>1223</v>
      </c>
      <c r="T85" s="18"/>
    </row>
    <row r="86" spans="1:20">
      <c r="A86" s="4">
        <v>82</v>
      </c>
      <c r="B86" s="17" t="s">
        <v>63</v>
      </c>
      <c r="C86" s="18" t="s">
        <v>288</v>
      </c>
      <c r="D86" s="18" t="s">
        <v>25</v>
      </c>
      <c r="E86" s="77"/>
      <c r="F86" s="18"/>
      <c r="G86" s="19">
        <v>47</v>
      </c>
      <c r="H86" s="19">
        <v>47</v>
      </c>
      <c r="I86" s="61">
        <f t="shared" si="1"/>
        <v>94</v>
      </c>
      <c r="J86" s="73" t="s">
        <v>653</v>
      </c>
      <c r="K86" s="105" t="s">
        <v>1240</v>
      </c>
      <c r="L86" s="78" t="s">
        <v>1241</v>
      </c>
      <c r="M86" s="66">
        <v>9613015420</v>
      </c>
      <c r="N86" s="68" t="s">
        <v>1242</v>
      </c>
      <c r="O86" s="66">
        <v>9401174087</v>
      </c>
      <c r="P86" s="24">
        <v>43599</v>
      </c>
      <c r="Q86" s="18" t="s">
        <v>264</v>
      </c>
      <c r="R86" s="81">
        <v>41</v>
      </c>
      <c r="S86" s="81" t="s">
        <v>1223</v>
      </c>
      <c r="T86" s="18"/>
    </row>
    <row r="87" spans="1:20">
      <c r="A87" s="4">
        <v>83</v>
      </c>
      <c r="B87" s="17" t="s">
        <v>63</v>
      </c>
      <c r="C87" s="18" t="s">
        <v>289</v>
      </c>
      <c r="D87" s="18" t="s">
        <v>25</v>
      </c>
      <c r="E87" s="77"/>
      <c r="F87" s="18"/>
      <c r="G87" s="19">
        <v>42</v>
      </c>
      <c r="H87" s="19">
        <v>43</v>
      </c>
      <c r="I87" s="61">
        <f t="shared" si="1"/>
        <v>85</v>
      </c>
      <c r="J87" s="73" t="s">
        <v>654</v>
      </c>
      <c r="K87" s="105" t="s">
        <v>1240</v>
      </c>
      <c r="L87" s="78" t="s">
        <v>1241</v>
      </c>
      <c r="M87" s="66">
        <v>9613015420</v>
      </c>
      <c r="N87" s="68" t="s">
        <v>1242</v>
      </c>
      <c r="O87" s="66">
        <v>9401174087</v>
      </c>
      <c r="P87" s="24">
        <v>43600</v>
      </c>
      <c r="Q87" s="18" t="s">
        <v>261</v>
      </c>
      <c r="R87" s="81">
        <v>41</v>
      </c>
      <c r="S87" s="81" t="s">
        <v>1223</v>
      </c>
      <c r="T87" s="18"/>
    </row>
    <row r="88" spans="1:20">
      <c r="A88" s="4">
        <v>84</v>
      </c>
      <c r="B88" s="17" t="s">
        <v>63</v>
      </c>
      <c r="C88" s="18" t="s">
        <v>290</v>
      </c>
      <c r="D88" s="18" t="s">
        <v>25</v>
      </c>
      <c r="E88" s="77"/>
      <c r="F88" s="18"/>
      <c r="G88" s="19">
        <v>20</v>
      </c>
      <c r="H88" s="19">
        <v>20</v>
      </c>
      <c r="I88" s="61">
        <f t="shared" si="1"/>
        <v>40</v>
      </c>
      <c r="J88" s="73" t="s">
        <v>655</v>
      </c>
      <c r="K88" s="105" t="s">
        <v>1240</v>
      </c>
      <c r="L88" s="78" t="s">
        <v>1241</v>
      </c>
      <c r="M88" s="66">
        <v>9613015420</v>
      </c>
      <c r="N88" s="68" t="s">
        <v>1242</v>
      </c>
      <c r="O88" s="66">
        <v>9401174087</v>
      </c>
      <c r="P88" s="24">
        <v>43600</v>
      </c>
      <c r="Q88" s="18" t="s">
        <v>261</v>
      </c>
      <c r="R88" s="81">
        <v>51</v>
      </c>
      <c r="S88" s="81" t="s">
        <v>1223</v>
      </c>
      <c r="T88" s="18"/>
    </row>
    <row r="89" spans="1:20">
      <c r="A89" s="4">
        <v>85</v>
      </c>
      <c r="B89" s="17" t="s">
        <v>63</v>
      </c>
      <c r="C89" s="18" t="s">
        <v>291</v>
      </c>
      <c r="D89" s="18" t="s">
        <v>25</v>
      </c>
      <c r="E89" s="77"/>
      <c r="F89" s="18"/>
      <c r="G89" s="19">
        <v>26</v>
      </c>
      <c r="H89" s="19">
        <v>27</v>
      </c>
      <c r="I89" s="61">
        <f t="shared" si="1"/>
        <v>53</v>
      </c>
      <c r="J89" s="73" t="s">
        <v>631</v>
      </c>
      <c r="K89" s="105" t="s">
        <v>1240</v>
      </c>
      <c r="L89" s="78" t="s">
        <v>1241</v>
      </c>
      <c r="M89" s="66">
        <v>9613015420</v>
      </c>
      <c r="N89" s="68" t="s">
        <v>1242</v>
      </c>
      <c r="O89" s="66">
        <v>9401174087</v>
      </c>
      <c r="P89" s="24">
        <v>43600</v>
      </c>
      <c r="Q89" s="18" t="s">
        <v>261</v>
      </c>
      <c r="R89" s="81">
        <v>51</v>
      </c>
      <c r="S89" s="81" t="s">
        <v>1223</v>
      </c>
      <c r="T89" s="18"/>
    </row>
    <row r="90" spans="1:20">
      <c r="A90" s="4">
        <v>86</v>
      </c>
      <c r="B90" s="17" t="s">
        <v>63</v>
      </c>
      <c r="C90" s="18" t="s">
        <v>292</v>
      </c>
      <c r="D90" s="18" t="s">
        <v>23</v>
      </c>
      <c r="E90" s="77" t="s">
        <v>958</v>
      </c>
      <c r="F90" s="18" t="s">
        <v>970</v>
      </c>
      <c r="G90" s="19">
        <v>28</v>
      </c>
      <c r="H90" s="19">
        <v>25</v>
      </c>
      <c r="I90" s="61">
        <f t="shared" si="1"/>
        <v>53</v>
      </c>
      <c r="J90" s="76" t="s">
        <v>657</v>
      </c>
      <c r="K90" s="105" t="s">
        <v>1240</v>
      </c>
      <c r="L90" s="78" t="s">
        <v>1241</v>
      </c>
      <c r="M90" s="66">
        <v>9613015420</v>
      </c>
      <c r="N90" s="68" t="s">
        <v>1242</v>
      </c>
      <c r="O90" s="66">
        <v>9401174087</v>
      </c>
      <c r="P90" s="24">
        <v>43601</v>
      </c>
      <c r="Q90" s="18" t="s">
        <v>262</v>
      </c>
      <c r="R90" s="81">
        <v>45</v>
      </c>
      <c r="S90" s="81" t="s">
        <v>1223</v>
      </c>
      <c r="T90" s="18"/>
    </row>
    <row r="91" spans="1:20">
      <c r="A91" s="4">
        <v>87</v>
      </c>
      <c r="B91" s="17" t="s">
        <v>63</v>
      </c>
      <c r="C91" s="18" t="s">
        <v>293</v>
      </c>
      <c r="D91" s="18" t="s">
        <v>25</v>
      </c>
      <c r="E91" s="77" t="s">
        <v>959</v>
      </c>
      <c r="F91" s="18"/>
      <c r="G91" s="19">
        <v>32</v>
      </c>
      <c r="H91" s="19">
        <v>32</v>
      </c>
      <c r="I91" s="61">
        <f t="shared" si="1"/>
        <v>64</v>
      </c>
      <c r="J91" s="73" t="s">
        <v>656</v>
      </c>
      <c r="K91" s="105" t="s">
        <v>1240</v>
      </c>
      <c r="L91" s="78" t="s">
        <v>1241</v>
      </c>
      <c r="M91" s="66">
        <v>9613015420</v>
      </c>
      <c r="N91" s="68" t="s">
        <v>1242</v>
      </c>
      <c r="O91" s="66">
        <v>9401174087</v>
      </c>
      <c r="P91" s="24">
        <v>43601</v>
      </c>
      <c r="Q91" s="18" t="s">
        <v>262</v>
      </c>
      <c r="R91" s="81">
        <v>46</v>
      </c>
      <c r="S91" s="81" t="s">
        <v>1223</v>
      </c>
      <c r="T91" s="18"/>
    </row>
    <row r="92" spans="1:20">
      <c r="A92" s="4">
        <v>88</v>
      </c>
      <c r="B92" s="17" t="s">
        <v>63</v>
      </c>
      <c r="C92" s="18" t="s">
        <v>294</v>
      </c>
      <c r="D92" s="18" t="s">
        <v>25</v>
      </c>
      <c r="E92" s="77" t="s">
        <v>960</v>
      </c>
      <c r="F92" s="18"/>
      <c r="G92" s="19">
        <v>32</v>
      </c>
      <c r="H92" s="19">
        <v>32</v>
      </c>
      <c r="I92" s="61">
        <f t="shared" si="1"/>
        <v>64</v>
      </c>
      <c r="J92" s="73" t="s">
        <v>657</v>
      </c>
      <c r="K92" s="105" t="s">
        <v>1240</v>
      </c>
      <c r="L92" s="78" t="s">
        <v>1241</v>
      </c>
      <c r="M92" s="66">
        <v>9613015420</v>
      </c>
      <c r="N92" s="68" t="s">
        <v>1242</v>
      </c>
      <c r="O92" s="66">
        <v>9401174087</v>
      </c>
      <c r="P92" s="24">
        <v>43601</v>
      </c>
      <c r="Q92" s="18" t="s">
        <v>262</v>
      </c>
      <c r="R92" s="81">
        <v>39</v>
      </c>
      <c r="S92" s="81" t="s">
        <v>1223</v>
      </c>
      <c r="T92" s="18"/>
    </row>
    <row r="93" spans="1:20">
      <c r="A93" s="4">
        <v>89</v>
      </c>
      <c r="B93" s="17" t="s">
        <v>63</v>
      </c>
      <c r="C93" s="18" t="s">
        <v>704</v>
      </c>
      <c r="D93" s="18" t="s">
        <v>23</v>
      </c>
      <c r="E93" s="77" t="s">
        <v>961</v>
      </c>
      <c r="F93" s="18" t="s">
        <v>970</v>
      </c>
      <c r="G93" s="19">
        <v>35</v>
      </c>
      <c r="H93" s="19">
        <v>35</v>
      </c>
      <c r="I93" s="61">
        <f t="shared" si="1"/>
        <v>70</v>
      </c>
      <c r="J93" s="76" t="s">
        <v>705</v>
      </c>
      <c r="K93" s="105" t="s">
        <v>1240</v>
      </c>
      <c r="L93" s="78" t="s">
        <v>1241</v>
      </c>
      <c r="M93" s="66">
        <v>9613015420</v>
      </c>
      <c r="N93" s="68" t="s">
        <v>1242</v>
      </c>
      <c r="O93" s="66">
        <v>9401174087</v>
      </c>
      <c r="P93" s="24">
        <v>43602</v>
      </c>
      <c r="Q93" s="18" t="s">
        <v>265</v>
      </c>
      <c r="R93" s="81">
        <v>44</v>
      </c>
      <c r="S93" s="81" t="s">
        <v>1223</v>
      </c>
      <c r="T93" s="18"/>
    </row>
    <row r="94" spans="1:20">
      <c r="A94" s="4">
        <v>90</v>
      </c>
      <c r="B94" s="17" t="s">
        <v>63</v>
      </c>
      <c r="C94" s="18" t="s">
        <v>295</v>
      </c>
      <c r="D94" s="18" t="s">
        <v>25</v>
      </c>
      <c r="E94" s="19"/>
      <c r="F94" s="18"/>
      <c r="G94" s="19">
        <v>24</v>
      </c>
      <c r="H94" s="19">
        <v>24</v>
      </c>
      <c r="I94" s="61">
        <f t="shared" si="1"/>
        <v>48</v>
      </c>
      <c r="J94" s="73" t="s">
        <v>658</v>
      </c>
      <c r="K94" s="105" t="s">
        <v>1240</v>
      </c>
      <c r="L94" s="78" t="s">
        <v>1241</v>
      </c>
      <c r="M94" s="66">
        <v>9613015420</v>
      </c>
      <c r="N94" s="68" t="s">
        <v>1242</v>
      </c>
      <c r="O94" s="66">
        <v>9401174087</v>
      </c>
      <c r="P94" s="24">
        <v>43602</v>
      </c>
      <c r="Q94" s="18" t="s">
        <v>265</v>
      </c>
      <c r="R94" s="81">
        <v>30</v>
      </c>
      <c r="S94" s="81" t="s">
        <v>1223</v>
      </c>
      <c r="T94" s="18"/>
    </row>
    <row r="95" spans="1:20">
      <c r="A95" s="4">
        <v>91</v>
      </c>
      <c r="B95" s="17" t="s">
        <v>63</v>
      </c>
      <c r="C95" s="18" t="s">
        <v>296</v>
      </c>
      <c r="D95" s="18" t="s">
        <v>23</v>
      </c>
      <c r="E95" s="77" t="s">
        <v>954</v>
      </c>
      <c r="F95" s="18" t="s">
        <v>970</v>
      </c>
      <c r="G95" s="19">
        <v>16</v>
      </c>
      <c r="H95" s="19">
        <v>17</v>
      </c>
      <c r="I95" s="61">
        <f t="shared" si="1"/>
        <v>33</v>
      </c>
      <c r="J95" s="18"/>
      <c r="K95" s="105" t="s">
        <v>1240</v>
      </c>
      <c r="L95" s="78" t="s">
        <v>1241</v>
      </c>
      <c r="M95" s="66">
        <v>9613015420</v>
      </c>
      <c r="N95" s="68" t="s">
        <v>1242</v>
      </c>
      <c r="O95" s="66">
        <v>9401174087</v>
      </c>
      <c r="P95" s="24">
        <v>43602</v>
      </c>
      <c r="Q95" s="18" t="s">
        <v>265</v>
      </c>
      <c r="R95" s="81">
        <v>44</v>
      </c>
      <c r="S95" s="81" t="s">
        <v>1223</v>
      </c>
      <c r="T95" s="18"/>
    </row>
    <row r="96" spans="1:20">
      <c r="A96" s="4">
        <v>92</v>
      </c>
      <c r="B96" s="17" t="s">
        <v>63</v>
      </c>
      <c r="C96" s="18" t="s">
        <v>297</v>
      </c>
      <c r="D96" s="18" t="s">
        <v>23</v>
      </c>
      <c r="E96" s="77" t="s">
        <v>955</v>
      </c>
      <c r="F96" s="18" t="s">
        <v>970</v>
      </c>
      <c r="G96" s="19">
        <v>43</v>
      </c>
      <c r="H96" s="19">
        <v>45</v>
      </c>
      <c r="I96" s="61">
        <f t="shared" si="1"/>
        <v>88</v>
      </c>
      <c r="J96" s="76">
        <v>7896513107</v>
      </c>
      <c r="K96" s="105" t="s">
        <v>1240</v>
      </c>
      <c r="L96" s="78" t="s">
        <v>1241</v>
      </c>
      <c r="M96" s="66">
        <v>9613015420</v>
      </c>
      <c r="N96" s="68" t="s">
        <v>1242</v>
      </c>
      <c r="O96" s="66">
        <v>9401174087</v>
      </c>
      <c r="P96" s="24">
        <v>43605</v>
      </c>
      <c r="Q96" s="18" t="s">
        <v>260</v>
      </c>
      <c r="R96" s="81">
        <v>39</v>
      </c>
      <c r="S96" s="81" t="s">
        <v>1223</v>
      </c>
      <c r="T96" s="18"/>
    </row>
    <row r="97" spans="1:20">
      <c r="A97" s="4">
        <v>93</v>
      </c>
      <c r="B97" s="17" t="s">
        <v>63</v>
      </c>
      <c r="C97" s="18" t="s">
        <v>298</v>
      </c>
      <c r="D97" s="18" t="s">
        <v>25</v>
      </c>
      <c r="E97" s="77"/>
      <c r="F97" s="18"/>
      <c r="G97" s="19">
        <v>42</v>
      </c>
      <c r="H97" s="19">
        <v>45</v>
      </c>
      <c r="I97" s="61">
        <f t="shared" si="1"/>
        <v>87</v>
      </c>
      <c r="J97" s="73" t="s">
        <v>659</v>
      </c>
      <c r="K97" s="105" t="s">
        <v>1240</v>
      </c>
      <c r="L97" s="78" t="s">
        <v>1241</v>
      </c>
      <c r="M97" s="66">
        <v>9613015420</v>
      </c>
      <c r="N97" s="68" t="s">
        <v>1242</v>
      </c>
      <c r="O97" s="66">
        <v>9401174087</v>
      </c>
      <c r="P97" s="24">
        <v>43605</v>
      </c>
      <c r="Q97" s="18" t="s">
        <v>260</v>
      </c>
      <c r="R97" s="81">
        <v>23</v>
      </c>
      <c r="S97" s="81" t="s">
        <v>1223</v>
      </c>
      <c r="T97" s="18"/>
    </row>
    <row r="98" spans="1:20">
      <c r="A98" s="4">
        <v>94</v>
      </c>
      <c r="B98" s="17" t="s">
        <v>63</v>
      </c>
      <c r="C98" s="18" t="s">
        <v>299</v>
      </c>
      <c r="D98" s="18" t="s">
        <v>23</v>
      </c>
      <c r="E98" s="77" t="s">
        <v>957</v>
      </c>
      <c r="F98" s="18" t="s">
        <v>970</v>
      </c>
      <c r="G98" s="19">
        <v>60</v>
      </c>
      <c r="H98" s="19">
        <v>60</v>
      </c>
      <c r="I98" s="61">
        <f t="shared" si="1"/>
        <v>120</v>
      </c>
      <c r="J98" s="18"/>
      <c r="K98" s="105" t="s">
        <v>1240</v>
      </c>
      <c r="L98" s="78" t="s">
        <v>1241</v>
      </c>
      <c r="M98" s="66">
        <v>9613015420</v>
      </c>
      <c r="N98" s="68" t="s">
        <v>1242</v>
      </c>
      <c r="O98" s="66">
        <v>9401174087</v>
      </c>
      <c r="P98" s="24">
        <v>43606</v>
      </c>
      <c r="Q98" s="18" t="s">
        <v>264</v>
      </c>
      <c r="R98" s="81">
        <v>44</v>
      </c>
      <c r="S98" s="81" t="s">
        <v>1223</v>
      </c>
      <c r="T98" s="18"/>
    </row>
    <row r="99" spans="1:20">
      <c r="A99" s="4">
        <v>95</v>
      </c>
      <c r="B99" s="17" t="s">
        <v>63</v>
      </c>
      <c r="C99" s="18" t="s">
        <v>221</v>
      </c>
      <c r="D99" s="18" t="s">
        <v>25</v>
      </c>
      <c r="E99" s="19"/>
      <c r="F99" s="18"/>
      <c r="G99" s="19">
        <v>27</v>
      </c>
      <c r="H99" s="19">
        <v>28</v>
      </c>
      <c r="I99" s="61">
        <f t="shared" si="1"/>
        <v>55</v>
      </c>
      <c r="J99" s="73" t="s">
        <v>660</v>
      </c>
      <c r="K99" s="105" t="s">
        <v>1240</v>
      </c>
      <c r="L99" s="78" t="s">
        <v>1241</v>
      </c>
      <c r="M99" s="66">
        <v>9613015420</v>
      </c>
      <c r="N99" s="68" t="s">
        <v>1242</v>
      </c>
      <c r="O99" s="66">
        <v>9401174087</v>
      </c>
      <c r="P99" s="24">
        <v>43606</v>
      </c>
      <c r="Q99" s="18" t="s">
        <v>264</v>
      </c>
      <c r="R99" s="81">
        <v>39</v>
      </c>
      <c r="S99" s="81" t="s">
        <v>1223</v>
      </c>
      <c r="T99" s="18"/>
    </row>
    <row r="100" spans="1:20">
      <c r="A100" s="4">
        <v>96</v>
      </c>
      <c r="B100" s="17" t="s">
        <v>63</v>
      </c>
      <c r="C100" s="18" t="s">
        <v>300</v>
      </c>
      <c r="D100" s="18" t="s">
        <v>23</v>
      </c>
      <c r="E100" s="77" t="s">
        <v>956</v>
      </c>
      <c r="F100" s="18" t="s">
        <v>970</v>
      </c>
      <c r="G100" s="19">
        <v>46</v>
      </c>
      <c r="H100" s="19">
        <v>47</v>
      </c>
      <c r="I100" s="61">
        <f t="shared" si="1"/>
        <v>93</v>
      </c>
      <c r="J100" s="76" t="s">
        <v>683</v>
      </c>
      <c r="K100" s="105" t="s">
        <v>1240</v>
      </c>
      <c r="L100" s="78" t="s">
        <v>1241</v>
      </c>
      <c r="M100" s="66">
        <v>9613015420</v>
      </c>
      <c r="N100" s="68" t="s">
        <v>1242</v>
      </c>
      <c r="O100" s="66">
        <v>9401174087</v>
      </c>
      <c r="P100" s="24">
        <v>43607</v>
      </c>
      <c r="Q100" s="18" t="s">
        <v>261</v>
      </c>
      <c r="R100" s="81">
        <v>40</v>
      </c>
      <c r="S100" s="81" t="s">
        <v>1223</v>
      </c>
      <c r="T100" s="18"/>
    </row>
    <row r="101" spans="1:20">
      <c r="A101" s="4">
        <v>97</v>
      </c>
      <c r="B101" s="17" t="s">
        <v>63</v>
      </c>
      <c r="C101" s="18" t="s">
        <v>301</v>
      </c>
      <c r="D101" s="18" t="s">
        <v>25</v>
      </c>
      <c r="E101" s="19"/>
      <c r="F101" s="18"/>
      <c r="G101" s="19">
        <v>29</v>
      </c>
      <c r="H101" s="19">
        <v>30</v>
      </c>
      <c r="I101" s="61">
        <f t="shared" si="1"/>
        <v>59</v>
      </c>
      <c r="J101" s="73" t="s">
        <v>661</v>
      </c>
      <c r="K101" s="105" t="s">
        <v>1240</v>
      </c>
      <c r="L101" s="78" t="s">
        <v>1241</v>
      </c>
      <c r="M101" s="66">
        <v>9613015420</v>
      </c>
      <c r="N101" s="68" t="s">
        <v>1242</v>
      </c>
      <c r="O101" s="66">
        <v>9401174087</v>
      </c>
      <c r="P101" s="24">
        <v>43607</v>
      </c>
      <c r="Q101" s="18" t="s">
        <v>261</v>
      </c>
      <c r="R101" s="81">
        <v>39</v>
      </c>
      <c r="S101" s="81" t="s">
        <v>1223</v>
      </c>
      <c r="T101" s="18"/>
    </row>
    <row r="102" spans="1:20">
      <c r="A102" s="4">
        <v>98</v>
      </c>
      <c r="B102" s="17" t="s">
        <v>63</v>
      </c>
      <c r="C102" s="18" t="s">
        <v>302</v>
      </c>
      <c r="D102" s="18" t="s">
        <v>23</v>
      </c>
      <c r="E102" s="77" t="s">
        <v>962</v>
      </c>
      <c r="F102" s="18" t="s">
        <v>970</v>
      </c>
      <c r="G102" s="19">
        <v>28</v>
      </c>
      <c r="H102" s="19">
        <v>28</v>
      </c>
      <c r="I102" s="61">
        <f t="shared" si="1"/>
        <v>56</v>
      </c>
      <c r="J102" s="18"/>
      <c r="K102" s="105" t="s">
        <v>1240</v>
      </c>
      <c r="L102" s="78" t="s">
        <v>1241</v>
      </c>
      <c r="M102" s="66">
        <v>9613015420</v>
      </c>
      <c r="N102" s="68" t="s">
        <v>1242</v>
      </c>
      <c r="O102" s="66">
        <v>9401174087</v>
      </c>
      <c r="P102" s="24">
        <v>43608</v>
      </c>
      <c r="Q102" s="18" t="s">
        <v>262</v>
      </c>
      <c r="R102" s="81">
        <v>44</v>
      </c>
      <c r="S102" s="81" t="s">
        <v>1223</v>
      </c>
      <c r="T102" s="18"/>
    </row>
    <row r="103" spans="1:20">
      <c r="A103" s="4">
        <v>99</v>
      </c>
      <c r="B103" s="17" t="s">
        <v>63</v>
      </c>
      <c r="C103" s="18" t="s">
        <v>303</v>
      </c>
      <c r="D103" s="18" t="s">
        <v>25</v>
      </c>
      <c r="E103" s="77"/>
      <c r="F103" s="18"/>
      <c r="G103" s="19">
        <v>15</v>
      </c>
      <c r="H103" s="19">
        <v>16</v>
      </c>
      <c r="I103" s="61">
        <f t="shared" si="1"/>
        <v>31</v>
      </c>
      <c r="J103" s="73" t="s">
        <v>662</v>
      </c>
      <c r="K103" s="105" t="s">
        <v>1240</v>
      </c>
      <c r="L103" s="78" t="s">
        <v>1241</v>
      </c>
      <c r="M103" s="66">
        <v>9613015420</v>
      </c>
      <c r="N103" s="68" t="s">
        <v>1242</v>
      </c>
      <c r="O103" s="66">
        <v>9401174087</v>
      </c>
      <c r="P103" s="24">
        <v>43608</v>
      </c>
      <c r="Q103" s="18" t="s">
        <v>262</v>
      </c>
      <c r="R103" s="81">
        <v>39</v>
      </c>
      <c r="S103" s="81" t="s">
        <v>1223</v>
      </c>
      <c r="T103" s="18"/>
    </row>
    <row r="104" spans="1:20">
      <c r="A104" s="4">
        <v>100</v>
      </c>
      <c r="B104" s="17" t="s">
        <v>63</v>
      </c>
      <c r="C104" s="18" t="s">
        <v>311</v>
      </c>
      <c r="D104" s="18" t="s">
        <v>25</v>
      </c>
      <c r="E104" s="77"/>
      <c r="F104" s="18"/>
      <c r="G104" s="19">
        <v>12</v>
      </c>
      <c r="H104" s="19">
        <v>13</v>
      </c>
      <c r="I104" s="61">
        <f t="shared" si="1"/>
        <v>25</v>
      </c>
      <c r="J104" s="73" t="s">
        <v>663</v>
      </c>
      <c r="K104" s="105" t="s">
        <v>1240</v>
      </c>
      <c r="L104" s="78" t="s">
        <v>1241</v>
      </c>
      <c r="M104" s="66">
        <v>9613015420</v>
      </c>
      <c r="N104" s="68" t="s">
        <v>1242</v>
      </c>
      <c r="O104" s="66">
        <v>9401174087</v>
      </c>
      <c r="P104" s="24">
        <v>43608</v>
      </c>
      <c r="Q104" s="18" t="s">
        <v>262</v>
      </c>
      <c r="R104" s="81">
        <v>40</v>
      </c>
      <c r="S104" s="81" t="s">
        <v>1223</v>
      </c>
      <c r="T104" s="18"/>
    </row>
    <row r="105" spans="1:20">
      <c r="A105" s="4">
        <v>101</v>
      </c>
      <c r="B105" s="17" t="s">
        <v>63</v>
      </c>
      <c r="C105" s="18" t="s">
        <v>312</v>
      </c>
      <c r="D105" s="18" t="s">
        <v>25</v>
      </c>
      <c r="E105" s="77"/>
      <c r="F105" s="18"/>
      <c r="G105" s="19">
        <v>14</v>
      </c>
      <c r="H105" s="19">
        <v>15</v>
      </c>
      <c r="I105" s="61">
        <f t="shared" si="1"/>
        <v>29</v>
      </c>
      <c r="J105" s="73" t="s">
        <v>664</v>
      </c>
      <c r="K105" s="105" t="s">
        <v>1240</v>
      </c>
      <c r="L105" s="78" t="s">
        <v>1241</v>
      </c>
      <c r="M105" s="66">
        <v>9613015420</v>
      </c>
      <c r="N105" s="68" t="s">
        <v>1242</v>
      </c>
      <c r="O105" s="66">
        <v>9401174087</v>
      </c>
      <c r="P105" s="24">
        <v>43608</v>
      </c>
      <c r="Q105" s="18" t="s">
        <v>262</v>
      </c>
      <c r="R105" s="81">
        <v>52</v>
      </c>
      <c r="S105" s="81" t="s">
        <v>1223</v>
      </c>
      <c r="T105" s="18"/>
    </row>
    <row r="106" spans="1:20">
      <c r="A106" s="4">
        <v>102</v>
      </c>
      <c r="B106" s="17" t="s">
        <v>63</v>
      </c>
      <c r="C106" s="18" t="s">
        <v>313</v>
      </c>
      <c r="D106" s="18" t="s">
        <v>25</v>
      </c>
      <c r="E106" s="77"/>
      <c r="F106" s="18"/>
      <c r="G106" s="19">
        <v>13</v>
      </c>
      <c r="H106" s="19">
        <v>14</v>
      </c>
      <c r="I106" s="61">
        <f t="shared" si="1"/>
        <v>27</v>
      </c>
      <c r="J106" s="73" t="s">
        <v>658</v>
      </c>
      <c r="K106" s="105" t="s">
        <v>1240</v>
      </c>
      <c r="L106" s="78" t="s">
        <v>1241</v>
      </c>
      <c r="M106" s="66">
        <v>9613015420</v>
      </c>
      <c r="N106" s="68" t="s">
        <v>1242</v>
      </c>
      <c r="O106" s="66">
        <v>9401174087</v>
      </c>
      <c r="P106" s="24">
        <v>43608</v>
      </c>
      <c r="Q106" s="18" t="s">
        <v>262</v>
      </c>
      <c r="R106" s="81">
        <v>48</v>
      </c>
      <c r="S106" s="81" t="s">
        <v>1223</v>
      </c>
      <c r="T106" s="18"/>
    </row>
    <row r="107" spans="1:20">
      <c r="A107" s="4">
        <v>103</v>
      </c>
      <c r="B107" s="17" t="s">
        <v>63</v>
      </c>
      <c r="C107" s="18" t="s">
        <v>304</v>
      </c>
      <c r="D107" s="18" t="s">
        <v>23</v>
      </c>
      <c r="E107" s="77" t="s">
        <v>967</v>
      </c>
      <c r="F107" s="18" t="s">
        <v>157</v>
      </c>
      <c r="G107" s="19">
        <v>50</v>
      </c>
      <c r="H107" s="19">
        <v>75</v>
      </c>
      <c r="I107" s="61">
        <f t="shared" si="1"/>
        <v>125</v>
      </c>
      <c r="J107" s="76" t="s">
        <v>706</v>
      </c>
      <c r="K107" s="105" t="s">
        <v>1240</v>
      </c>
      <c r="L107" s="78" t="s">
        <v>1241</v>
      </c>
      <c r="M107" s="66">
        <v>9613015420</v>
      </c>
      <c r="N107" s="68" t="s">
        <v>1242</v>
      </c>
      <c r="O107" s="66">
        <v>9401174087</v>
      </c>
      <c r="P107" s="24">
        <v>43609</v>
      </c>
      <c r="Q107" s="18" t="s">
        <v>265</v>
      </c>
      <c r="R107" s="81">
        <v>48</v>
      </c>
      <c r="S107" s="81" t="s">
        <v>1223</v>
      </c>
      <c r="T107" s="18"/>
    </row>
    <row r="108" spans="1:20">
      <c r="A108" s="4">
        <v>104</v>
      </c>
      <c r="B108" s="17" t="s">
        <v>63</v>
      </c>
      <c r="C108" s="18" t="s">
        <v>305</v>
      </c>
      <c r="D108" s="18" t="s">
        <v>23</v>
      </c>
      <c r="E108" s="77" t="s">
        <v>963</v>
      </c>
      <c r="F108" s="18" t="s">
        <v>970</v>
      </c>
      <c r="G108" s="19">
        <v>26</v>
      </c>
      <c r="H108" s="19">
        <v>27</v>
      </c>
      <c r="I108" s="61">
        <f t="shared" si="1"/>
        <v>53</v>
      </c>
      <c r="J108" s="18"/>
      <c r="K108" s="105" t="s">
        <v>1240</v>
      </c>
      <c r="L108" s="78" t="s">
        <v>1241</v>
      </c>
      <c r="M108" s="66">
        <v>9613015420</v>
      </c>
      <c r="N108" s="68" t="s">
        <v>1242</v>
      </c>
      <c r="O108" s="66">
        <v>9401174087</v>
      </c>
      <c r="P108" s="24">
        <v>43610</v>
      </c>
      <c r="Q108" s="18" t="s">
        <v>314</v>
      </c>
      <c r="R108" s="81">
        <v>43</v>
      </c>
      <c r="S108" s="81" t="s">
        <v>1223</v>
      </c>
      <c r="T108" s="18"/>
    </row>
    <row r="109" spans="1:20">
      <c r="A109" s="4">
        <v>105</v>
      </c>
      <c r="B109" s="17" t="s">
        <v>63</v>
      </c>
      <c r="C109" s="18" t="s">
        <v>306</v>
      </c>
      <c r="D109" s="18" t="s">
        <v>25</v>
      </c>
      <c r="E109" s="77"/>
      <c r="F109" s="18"/>
      <c r="G109" s="19">
        <v>62</v>
      </c>
      <c r="H109" s="19">
        <v>62</v>
      </c>
      <c r="I109" s="61">
        <f t="shared" si="1"/>
        <v>124</v>
      </c>
      <c r="J109" s="73" t="s">
        <v>665</v>
      </c>
      <c r="K109" s="105" t="s">
        <v>1240</v>
      </c>
      <c r="L109" s="78" t="s">
        <v>1241</v>
      </c>
      <c r="M109" s="66">
        <v>9613015420</v>
      </c>
      <c r="N109" s="68" t="s">
        <v>1242</v>
      </c>
      <c r="O109" s="66">
        <v>9401174087</v>
      </c>
      <c r="P109" s="24">
        <v>43610</v>
      </c>
      <c r="Q109" s="18" t="s">
        <v>314</v>
      </c>
      <c r="R109" s="81">
        <v>43</v>
      </c>
      <c r="S109" s="81" t="s">
        <v>1223</v>
      </c>
      <c r="T109" s="18"/>
    </row>
    <row r="110" spans="1:20">
      <c r="A110" s="4">
        <v>106</v>
      </c>
      <c r="B110" s="17" t="s">
        <v>63</v>
      </c>
      <c r="C110" s="18" t="s">
        <v>307</v>
      </c>
      <c r="D110" s="18" t="s">
        <v>23</v>
      </c>
      <c r="E110" s="77" t="s">
        <v>965</v>
      </c>
      <c r="F110" s="18" t="s">
        <v>970</v>
      </c>
      <c r="G110" s="19">
        <v>30</v>
      </c>
      <c r="H110" s="19">
        <v>30</v>
      </c>
      <c r="I110" s="61">
        <f t="shared" si="1"/>
        <v>60</v>
      </c>
      <c r="J110" s="76" t="s">
        <v>707</v>
      </c>
      <c r="K110" s="105" t="s">
        <v>1240</v>
      </c>
      <c r="L110" s="78" t="s">
        <v>1241</v>
      </c>
      <c r="M110" s="66">
        <v>9613015420</v>
      </c>
      <c r="N110" s="68" t="s">
        <v>1242</v>
      </c>
      <c r="O110" s="66">
        <v>9401174087</v>
      </c>
      <c r="P110" s="24">
        <v>43612</v>
      </c>
      <c r="Q110" s="18" t="s">
        <v>260</v>
      </c>
      <c r="R110" s="81">
        <v>45</v>
      </c>
      <c r="S110" s="81" t="s">
        <v>1223</v>
      </c>
      <c r="T110" s="18"/>
    </row>
    <row r="111" spans="1:20">
      <c r="A111" s="4">
        <v>107</v>
      </c>
      <c r="B111" s="17" t="s">
        <v>63</v>
      </c>
      <c r="C111" s="18" t="s">
        <v>308</v>
      </c>
      <c r="D111" s="18" t="s">
        <v>25</v>
      </c>
      <c r="E111" s="77"/>
      <c r="F111" s="18"/>
      <c r="G111" s="19">
        <v>24</v>
      </c>
      <c r="H111" s="19">
        <v>24</v>
      </c>
      <c r="I111" s="61">
        <f t="shared" si="1"/>
        <v>48</v>
      </c>
      <c r="J111" s="73" t="s">
        <v>666</v>
      </c>
      <c r="K111" s="105" t="s">
        <v>1240</v>
      </c>
      <c r="L111" s="78" t="s">
        <v>1241</v>
      </c>
      <c r="M111" s="66">
        <v>9613015420</v>
      </c>
      <c r="N111" s="68" t="s">
        <v>1242</v>
      </c>
      <c r="O111" s="66">
        <v>9401174087</v>
      </c>
      <c r="P111" s="24">
        <v>43612</v>
      </c>
      <c r="Q111" s="18" t="s">
        <v>260</v>
      </c>
      <c r="R111" s="81">
        <v>45</v>
      </c>
      <c r="S111" s="81" t="s">
        <v>1223</v>
      </c>
      <c r="T111" s="18"/>
    </row>
    <row r="112" spans="1:20">
      <c r="A112" s="4">
        <v>108</v>
      </c>
      <c r="B112" s="17" t="s">
        <v>63</v>
      </c>
      <c r="C112" s="18" t="s">
        <v>315</v>
      </c>
      <c r="D112" s="18" t="s">
        <v>23</v>
      </c>
      <c r="E112" s="77" t="s">
        <v>964</v>
      </c>
      <c r="F112" s="18" t="s">
        <v>970</v>
      </c>
      <c r="G112" s="19">
        <v>51</v>
      </c>
      <c r="H112" s="19">
        <v>51</v>
      </c>
      <c r="I112" s="61">
        <f t="shared" si="1"/>
        <v>102</v>
      </c>
      <c r="J112" s="18"/>
      <c r="K112" s="105" t="s">
        <v>1240</v>
      </c>
      <c r="L112" s="78" t="s">
        <v>1241</v>
      </c>
      <c r="M112" s="66">
        <v>9613015420</v>
      </c>
      <c r="N112" s="68" t="s">
        <v>1242</v>
      </c>
      <c r="O112" s="66">
        <v>9401174087</v>
      </c>
      <c r="P112" s="24">
        <v>43613</v>
      </c>
      <c r="Q112" s="18" t="s">
        <v>264</v>
      </c>
      <c r="R112" s="81">
        <v>46</v>
      </c>
      <c r="S112" s="81" t="s">
        <v>1223</v>
      </c>
      <c r="T112" s="18"/>
    </row>
    <row r="113" spans="1:20">
      <c r="A113" s="4">
        <v>109</v>
      </c>
      <c r="B113" s="17" t="s">
        <v>63</v>
      </c>
      <c r="C113" s="18" t="s">
        <v>316</v>
      </c>
      <c r="D113" s="18" t="s">
        <v>25</v>
      </c>
      <c r="E113" s="19"/>
      <c r="F113" s="18"/>
      <c r="G113" s="19">
        <v>55</v>
      </c>
      <c r="H113" s="19">
        <v>55</v>
      </c>
      <c r="I113" s="61">
        <f t="shared" si="1"/>
        <v>110</v>
      </c>
      <c r="J113" s="73" t="s">
        <v>667</v>
      </c>
      <c r="K113" s="105" t="s">
        <v>1240</v>
      </c>
      <c r="L113" s="78" t="s">
        <v>1241</v>
      </c>
      <c r="M113" s="66">
        <v>9613015420</v>
      </c>
      <c r="N113" s="68" t="s">
        <v>1242</v>
      </c>
      <c r="O113" s="66">
        <v>9401174087</v>
      </c>
      <c r="P113" s="24">
        <v>43613</v>
      </c>
      <c r="Q113" s="18" t="s">
        <v>264</v>
      </c>
      <c r="R113" s="81">
        <v>39</v>
      </c>
      <c r="S113" s="81" t="s">
        <v>1223</v>
      </c>
      <c r="T113" s="18"/>
    </row>
    <row r="114" spans="1:20">
      <c r="A114" s="4">
        <v>110</v>
      </c>
      <c r="B114" s="17" t="s">
        <v>63</v>
      </c>
      <c r="C114" s="18" t="s">
        <v>317</v>
      </c>
      <c r="D114" s="18" t="s">
        <v>25</v>
      </c>
      <c r="E114" s="19"/>
      <c r="F114" s="18"/>
      <c r="G114" s="19">
        <v>45</v>
      </c>
      <c r="H114" s="19">
        <v>45</v>
      </c>
      <c r="I114" s="61">
        <f t="shared" si="1"/>
        <v>90</v>
      </c>
      <c r="J114" s="18"/>
      <c r="K114" s="105" t="s">
        <v>1240</v>
      </c>
      <c r="L114" s="78" t="s">
        <v>1241</v>
      </c>
      <c r="M114" s="66">
        <v>9613015420</v>
      </c>
      <c r="N114" s="68" t="s">
        <v>1242</v>
      </c>
      <c r="O114" s="66">
        <v>9401174087</v>
      </c>
      <c r="P114" s="24">
        <v>43614</v>
      </c>
      <c r="Q114" s="24" t="s">
        <v>261</v>
      </c>
      <c r="R114" s="81">
        <v>44</v>
      </c>
      <c r="S114" s="81" t="s">
        <v>1223</v>
      </c>
      <c r="T114" s="18"/>
    </row>
    <row r="115" spans="1:20">
      <c r="A115" s="4">
        <v>111</v>
      </c>
      <c r="B115" s="17" t="s">
        <v>63</v>
      </c>
      <c r="C115" s="18" t="s">
        <v>318</v>
      </c>
      <c r="D115" s="18" t="s">
        <v>23</v>
      </c>
      <c r="E115" s="77" t="s">
        <v>966</v>
      </c>
      <c r="F115" s="18" t="s">
        <v>970</v>
      </c>
      <c r="G115" s="19">
        <v>30</v>
      </c>
      <c r="H115" s="19">
        <v>35</v>
      </c>
      <c r="I115" s="61">
        <f t="shared" si="1"/>
        <v>65</v>
      </c>
      <c r="J115" s="18"/>
      <c r="K115" s="105" t="s">
        <v>1240</v>
      </c>
      <c r="L115" s="78" t="s">
        <v>1241</v>
      </c>
      <c r="M115" s="66">
        <v>9613015420</v>
      </c>
      <c r="N115" s="68" t="s">
        <v>1242</v>
      </c>
      <c r="O115" s="66">
        <v>9401174087</v>
      </c>
      <c r="P115" s="24">
        <v>43614</v>
      </c>
      <c r="Q115" s="24" t="s">
        <v>261</v>
      </c>
      <c r="R115" s="81">
        <v>44</v>
      </c>
      <c r="S115" s="81" t="s">
        <v>1223</v>
      </c>
      <c r="T115" s="18"/>
    </row>
    <row r="116" spans="1:20">
      <c r="A116" s="4">
        <v>112</v>
      </c>
      <c r="B116" s="17" t="s">
        <v>63</v>
      </c>
      <c r="C116" s="18" t="s">
        <v>309</v>
      </c>
      <c r="D116" s="18" t="s">
        <v>25</v>
      </c>
      <c r="E116" s="19"/>
      <c r="F116" s="18"/>
      <c r="G116" s="19">
        <v>50</v>
      </c>
      <c r="H116" s="19">
        <v>50</v>
      </c>
      <c r="I116" s="61">
        <f t="shared" si="1"/>
        <v>100</v>
      </c>
      <c r="J116" s="18">
        <v>6002064711</v>
      </c>
      <c r="K116" s="105" t="s">
        <v>1240</v>
      </c>
      <c r="L116" s="78" t="s">
        <v>1241</v>
      </c>
      <c r="M116" s="66">
        <v>9613015420</v>
      </c>
      <c r="N116" s="68" t="s">
        <v>1242</v>
      </c>
      <c r="O116" s="66">
        <v>9401174087</v>
      </c>
      <c r="P116" s="24">
        <v>43615</v>
      </c>
      <c r="Q116" s="18" t="s">
        <v>262</v>
      </c>
      <c r="R116" s="81">
        <v>39</v>
      </c>
      <c r="S116" s="81" t="s">
        <v>1223</v>
      </c>
      <c r="T116" s="18"/>
    </row>
    <row r="117" spans="1:20">
      <c r="A117" s="4">
        <v>113</v>
      </c>
      <c r="B117" s="17" t="s">
        <v>63</v>
      </c>
      <c r="C117" s="18" t="s">
        <v>310</v>
      </c>
      <c r="D117" s="18" t="s">
        <v>23</v>
      </c>
      <c r="E117" s="77" t="s">
        <v>968</v>
      </c>
      <c r="F117" s="18" t="s">
        <v>970</v>
      </c>
      <c r="G117" s="19">
        <v>14</v>
      </c>
      <c r="H117" s="19">
        <v>14</v>
      </c>
      <c r="I117" s="61">
        <f t="shared" si="1"/>
        <v>28</v>
      </c>
      <c r="J117" s="76" t="s">
        <v>703</v>
      </c>
      <c r="K117" s="105" t="s">
        <v>1240</v>
      </c>
      <c r="L117" s="78" t="s">
        <v>1241</v>
      </c>
      <c r="M117" s="66">
        <v>9613015420</v>
      </c>
      <c r="N117" s="68" t="s">
        <v>1242</v>
      </c>
      <c r="O117" s="66">
        <v>9401174087</v>
      </c>
      <c r="P117" s="24">
        <v>43615</v>
      </c>
      <c r="Q117" s="18" t="s">
        <v>262</v>
      </c>
      <c r="R117" s="81">
        <v>45</v>
      </c>
      <c r="S117" s="81" t="s">
        <v>1223</v>
      </c>
      <c r="T117" s="18"/>
    </row>
    <row r="118" spans="1:20">
      <c r="A118" s="4">
        <v>114</v>
      </c>
      <c r="B118" s="17" t="s">
        <v>63</v>
      </c>
      <c r="C118" s="18" t="s">
        <v>319</v>
      </c>
      <c r="D118" s="18" t="s">
        <v>25</v>
      </c>
      <c r="E118" s="77"/>
      <c r="F118" s="18"/>
      <c r="G118" s="19">
        <v>23</v>
      </c>
      <c r="H118" s="19">
        <v>24</v>
      </c>
      <c r="I118" s="61">
        <f t="shared" si="1"/>
        <v>47</v>
      </c>
      <c r="J118" s="73" t="s">
        <v>668</v>
      </c>
      <c r="K118" s="105" t="s">
        <v>1240</v>
      </c>
      <c r="L118" s="78" t="s">
        <v>1241</v>
      </c>
      <c r="M118" s="66">
        <v>9613015420</v>
      </c>
      <c r="N118" s="68" t="s">
        <v>1242</v>
      </c>
      <c r="O118" s="66">
        <v>9401174087</v>
      </c>
      <c r="P118" s="24">
        <v>43616</v>
      </c>
      <c r="Q118" s="18" t="s">
        <v>265</v>
      </c>
      <c r="R118" s="81">
        <v>46</v>
      </c>
      <c r="S118" s="81" t="s">
        <v>1223</v>
      </c>
      <c r="T118" s="18"/>
    </row>
    <row r="119" spans="1:20">
      <c r="A119" s="4">
        <v>115</v>
      </c>
      <c r="B119" s="17" t="s">
        <v>63</v>
      </c>
      <c r="C119" s="18" t="s">
        <v>320</v>
      </c>
      <c r="D119" s="18" t="s">
        <v>23</v>
      </c>
      <c r="E119" s="77" t="s">
        <v>969</v>
      </c>
      <c r="F119" s="18" t="s">
        <v>970</v>
      </c>
      <c r="G119" s="19">
        <v>23</v>
      </c>
      <c r="H119" s="19">
        <v>23</v>
      </c>
      <c r="I119" s="61">
        <f t="shared" si="1"/>
        <v>46</v>
      </c>
      <c r="J119" s="77" t="s">
        <v>708</v>
      </c>
      <c r="K119" s="105" t="s">
        <v>1240</v>
      </c>
      <c r="L119" s="78" t="s">
        <v>1241</v>
      </c>
      <c r="M119" s="66">
        <v>9613015420</v>
      </c>
      <c r="N119" s="68" t="s">
        <v>1242</v>
      </c>
      <c r="O119" s="66">
        <v>9401174087</v>
      </c>
      <c r="P119" s="24">
        <v>43616</v>
      </c>
      <c r="Q119" s="18" t="s">
        <v>265</v>
      </c>
      <c r="R119" s="81">
        <v>39</v>
      </c>
      <c r="S119" s="81" t="s">
        <v>1223</v>
      </c>
      <c r="T119" s="18"/>
    </row>
    <row r="120" spans="1:20">
      <c r="A120" s="4">
        <v>116</v>
      </c>
      <c r="B120" s="17" t="s">
        <v>63</v>
      </c>
      <c r="C120" s="18" t="s">
        <v>321</v>
      </c>
      <c r="D120" s="18" t="s">
        <v>25</v>
      </c>
      <c r="E120" s="77"/>
      <c r="F120" s="18"/>
      <c r="G120" s="19">
        <v>12</v>
      </c>
      <c r="H120" s="19">
        <v>12</v>
      </c>
      <c r="I120" s="61">
        <f t="shared" si="1"/>
        <v>24</v>
      </c>
      <c r="J120" s="73" t="s">
        <v>669</v>
      </c>
      <c r="K120" s="105" t="s">
        <v>1240</v>
      </c>
      <c r="L120" s="78" t="s">
        <v>1241</v>
      </c>
      <c r="M120" s="66">
        <v>9613015420</v>
      </c>
      <c r="N120" s="68" t="s">
        <v>1242</v>
      </c>
      <c r="O120" s="66">
        <v>9401174087</v>
      </c>
      <c r="P120" s="24">
        <v>43616</v>
      </c>
      <c r="Q120" s="18" t="s">
        <v>265</v>
      </c>
      <c r="R120" s="81">
        <v>44</v>
      </c>
      <c r="S120" s="81" t="s">
        <v>1223</v>
      </c>
      <c r="T120" s="18"/>
    </row>
    <row r="121" spans="1:20">
      <c r="A121" s="4">
        <v>117</v>
      </c>
      <c r="B121" s="17" t="s">
        <v>63</v>
      </c>
      <c r="C121" s="18" t="s">
        <v>322</v>
      </c>
      <c r="D121" s="18" t="s">
        <v>25</v>
      </c>
      <c r="E121" s="19"/>
      <c r="F121" s="18"/>
      <c r="G121" s="19">
        <v>23</v>
      </c>
      <c r="H121" s="19">
        <v>23</v>
      </c>
      <c r="I121" s="61">
        <f t="shared" si="1"/>
        <v>46</v>
      </c>
      <c r="J121" s="73" t="s">
        <v>670</v>
      </c>
      <c r="K121" s="105" t="s">
        <v>1240</v>
      </c>
      <c r="L121" s="78" t="s">
        <v>1241</v>
      </c>
      <c r="M121" s="66">
        <v>9613015420</v>
      </c>
      <c r="N121" s="68" t="s">
        <v>1242</v>
      </c>
      <c r="O121" s="66">
        <v>9401174087</v>
      </c>
      <c r="P121" s="24">
        <v>43616</v>
      </c>
      <c r="Q121" s="18" t="s">
        <v>265</v>
      </c>
      <c r="R121" s="81">
        <v>44</v>
      </c>
      <c r="S121" s="81" t="s">
        <v>1223</v>
      </c>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116</v>
      </c>
      <c r="D165" s="21"/>
      <c r="E165" s="13"/>
      <c r="F165" s="21"/>
      <c r="G165" s="62">
        <f>SUM(G5:G164)</f>
        <v>4014</v>
      </c>
      <c r="H165" s="62">
        <f>SUM(H5:H164)</f>
        <v>4055</v>
      </c>
      <c r="I165" s="62">
        <f>SUM(I5:I164)</f>
        <v>8069</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56</v>
      </c>
    </row>
    <row r="167" spans="1:20">
      <c r="A167" s="44" t="s">
        <v>63</v>
      </c>
      <c r="B167" s="10">
        <f>COUNTIF(B$6:B$164,"Team 2")</f>
        <v>61</v>
      </c>
      <c r="C167" s="44" t="s">
        <v>23</v>
      </c>
      <c r="D167" s="10">
        <f>COUNTIF(D5:D164,"School")</f>
        <v>60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Q142" sqref="Q142:Q14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7" t="s">
        <v>70</v>
      </c>
      <c r="B1" s="167"/>
      <c r="C1" s="167"/>
      <c r="D1" s="57"/>
      <c r="E1" s="57"/>
      <c r="F1" s="57"/>
      <c r="G1" s="57"/>
      <c r="H1" s="57"/>
      <c r="I1" s="57"/>
      <c r="J1" s="57"/>
      <c r="K1" s="57"/>
      <c r="L1" s="57"/>
      <c r="M1" s="168"/>
      <c r="N1" s="168"/>
      <c r="O1" s="168"/>
      <c r="P1" s="168"/>
      <c r="Q1" s="168"/>
      <c r="R1" s="168"/>
      <c r="S1" s="168"/>
      <c r="T1" s="168"/>
    </row>
    <row r="2" spans="1:20">
      <c r="A2" s="161" t="s">
        <v>59</v>
      </c>
      <c r="B2" s="162"/>
      <c r="C2" s="162"/>
      <c r="D2" s="25">
        <v>43617</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48" t="s">
        <v>323</v>
      </c>
      <c r="D5" s="48" t="s">
        <v>23</v>
      </c>
      <c r="E5" s="77" t="s">
        <v>1228</v>
      </c>
      <c r="F5" s="48" t="s">
        <v>158</v>
      </c>
      <c r="G5" s="72">
        <v>21</v>
      </c>
      <c r="H5" s="72">
        <v>21</v>
      </c>
      <c r="I5" s="61">
        <f>SUM(G5:H5)</f>
        <v>42</v>
      </c>
      <c r="J5" s="76" t="s">
        <v>709</v>
      </c>
      <c r="K5" s="48" t="s">
        <v>822</v>
      </c>
      <c r="L5" s="78" t="s">
        <v>821</v>
      </c>
      <c r="M5" s="66">
        <v>9954332443</v>
      </c>
      <c r="N5" s="79" t="s">
        <v>823</v>
      </c>
      <c r="O5" s="66">
        <v>9954184193</v>
      </c>
      <c r="P5" s="24">
        <v>43617</v>
      </c>
      <c r="Q5" s="18" t="s">
        <v>314</v>
      </c>
      <c r="R5" s="104">
        <v>25</v>
      </c>
      <c r="S5" s="81" t="s">
        <v>1223</v>
      </c>
      <c r="T5" s="18"/>
    </row>
    <row r="6" spans="1:20">
      <c r="A6" s="4">
        <v>2</v>
      </c>
      <c r="B6" s="17" t="s">
        <v>62</v>
      </c>
      <c r="C6" s="59" t="s">
        <v>324</v>
      </c>
      <c r="D6" s="48" t="s">
        <v>23</v>
      </c>
      <c r="E6" s="77" t="s">
        <v>1228</v>
      </c>
      <c r="F6" s="59" t="s">
        <v>159</v>
      </c>
      <c r="G6" s="17">
        <v>20</v>
      </c>
      <c r="H6" s="17">
        <v>25</v>
      </c>
      <c r="I6" s="61">
        <f t="shared" ref="I6:I69" si="0">SUM(G6:H6)</f>
        <v>45</v>
      </c>
      <c r="J6" s="76" t="s">
        <v>710</v>
      </c>
      <c r="K6" s="90" t="s">
        <v>1225</v>
      </c>
      <c r="L6" s="78" t="s">
        <v>1226</v>
      </c>
      <c r="M6" s="66">
        <v>9954639201</v>
      </c>
      <c r="N6" s="79" t="s">
        <v>1224</v>
      </c>
      <c r="O6" s="66">
        <v>9577267513</v>
      </c>
      <c r="P6" s="24">
        <v>43617</v>
      </c>
      <c r="Q6" s="18" t="s">
        <v>314</v>
      </c>
      <c r="R6" s="104">
        <v>20</v>
      </c>
      <c r="S6" s="81" t="s">
        <v>1223</v>
      </c>
      <c r="T6" s="18"/>
    </row>
    <row r="7" spans="1:20">
      <c r="A7" s="4">
        <v>3</v>
      </c>
      <c r="B7" s="17" t="s">
        <v>62</v>
      </c>
      <c r="C7" s="48" t="s">
        <v>325</v>
      </c>
      <c r="D7" s="48" t="s">
        <v>23</v>
      </c>
      <c r="E7" s="77" t="s">
        <v>1228</v>
      </c>
      <c r="F7" s="59" t="s">
        <v>159</v>
      </c>
      <c r="G7" s="19">
        <v>20</v>
      </c>
      <c r="H7" s="19">
        <v>20</v>
      </c>
      <c r="I7" s="61">
        <f t="shared" si="0"/>
        <v>40</v>
      </c>
      <c r="J7" s="76" t="s">
        <v>711</v>
      </c>
      <c r="K7" s="90" t="s">
        <v>1225</v>
      </c>
      <c r="L7" s="78" t="s">
        <v>1226</v>
      </c>
      <c r="M7" s="66">
        <v>9954639201</v>
      </c>
      <c r="N7" s="79" t="s">
        <v>1224</v>
      </c>
      <c r="O7" s="66">
        <v>9577267513</v>
      </c>
      <c r="P7" s="24">
        <v>43619</v>
      </c>
      <c r="Q7" s="18" t="s">
        <v>260</v>
      </c>
      <c r="R7" s="104">
        <v>25</v>
      </c>
      <c r="S7" s="81" t="s">
        <v>1223</v>
      </c>
      <c r="T7" s="18"/>
    </row>
    <row r="8" spans="1:20">
      <c r="A8" s="4">
        <v>4</v>
      </c>
      <c r="B8" s="17" t="s">
        <v>62</v>
      </c>
      <c r="C8" s="48" t="s">
        <v>570</v>
      </c>
      <c r="D8" s="48" t="s">
        <v>23</v>
      </c>
      <c r="E8" s="77" t="s">
        <v>1228</v>
      </c>
      <c r="F8" s="48" t="s">
        <v>158</v>
      </c>
      <c r="G8" s="72">
        <v>22</v>
      </c>
      <c r="H8" s="72">
        <v>23</v>
      </c>
      <c r="I8" s="61">
        <f t="shared" si="0"/>
        <v>45</v>
      </c>
      <c r="J8" s="76" t="s">
        <v>712</v>
      </c>
      <c r="K8" s="90" t="s">
        <v>1225</v>
      </c>
      <c r="L8" s="78" t="s">
        <v>1226</v>
      </c>
      <c r="M8" s="66">
        <v>9954639201</v>
      </c>
      <c r="N8" s="79" t="s">
        <v>1224</v>
      </c>
      <c r="O8" s="66">
        <v>9577267513</v>
      </c>
      <c r="P8" s="24">
        <v>43619</v>
      </c>
      <c r="Q8" s="18" t="s">
        <v>260</v>
      </c>
      <c r="R8" s="104">
        <v>25</v>
      </c>
      <c r="S8" s="81" t="s">
        <v>1223</v>
      </c>
      <c r="T8" s="18"/>
    </row>
    <row r="9" spans="1:20">
      <c r="A9" s="4">
        <v>5</v>
      </c>
      <c r="B9" s="17" t="s">
        <v>62</v>
      </c>
      <c r="C9" s="48" t="s">
        <v>326</v>
      </c>
      <c r="D9" s="48" t="s">
        <v>25</v>
      </c>
      <c r="E9" s="77"/>
      <c r="F9" s="48"/>
      <c r="G9" s="19">
        <v>24</v>
      </c>
      <c r="H9" s="19">
        <v>24</v>
      </c>
      <c r="I9" s="61">
        <f t="shared" si="0"/>
        <v>48</v>
      </c>
      <c r="J9" s="73" t="s">
        <v>775</v>
      </c>
      <c r="K9" s="90" t="s">
        <v>1225</v>
      </c>
      <c r="L9" s="78" t="s">
        <v>1226</v>
      </c>
      <c r="M9" s="66">
        <v>9954639201</v>
      </c>
      <c r="N9" s="79" t="s">
        <v>1224</v>
      </c>
      <c r="O9" s="66">
        <v>9577267513</v>
      </c>
      <c r="P9" s="24">
        <v>43620</v>
      </c>
      <c r="Q9" s="18" t="s">
        <v>264</v>
      </c>
      <c r="R9" s="81">
        <v>22</v>
      </c>
      <c r="S9" s="81" t="s">
        <v>1223</v>
      </c>
      <c r="T9" s="18"/>
    </row>
    <row r="10" spans="1:20">
      <c r="A10" s="4">
        <v>6</v>
      </c>
      <c r="B10" s="17" t="s">
        <v>62</v>
      </c>
      <c r="C10" s="48" t="s">
        <v>327</v>
      </c>
      <c r="D10" s="48" t="s">
        <v>25</v>
      </c>
      <c r="E10" s="77"/>
      <c r="F10" s="48"/>
      <c r="G10" s="19">
        <v>33</v>
      </c>
      <c r="H10" s="19">
        <v>33</v>
      </c>
      <c r="I10" s="61">
        <f t="shared" si="0"/>
        <v>66</v>
      </c>
      <c r="J10" s="73" t="s">
        <v>776</v>
      </c>
      <c r="K10" s="90" t="s">
        <v>1225</v>
      </c>
      <c r="L10" s="78" t="s">
        <v>1226</v>
      </c>
      <c r="M10" s="66">
        <v>9954639201</v>
      </c>
      <c r="N10" s="79" t="s">
        <v>1224</v>
      </c>
      <c r="O10" s="66">
        <v>9577267513</v>
      </c>
      <c r="P10" s="24">
        <v>43620</v>
      </c>
      <c r="Q10" s="18" t="s">
        <v>264</v>
      </c>
      <c r="R10" s="81">
        <v>22</v>
      </c>
      <c r="S10" s="81" t="s">
        <v>1223</v>
      </c>
      <c r="T10" s="18"/>
    </row>
    <row r="11" spans="1:20">
      <c r="A11" s="4">
        <v>7</v>
      </c>
      <c r="B11" s="17" t="s">
        <v>62</v>
      </c>
      <c r="C11" s="48" t="s">
        <v>328</v>
      </c>
      <c r="D11" s="48" t="s">
        <v>25</v>
      </c>
      <c r="E11" s="77"/>
      <c r="F11" s="48"/>
      <c r="G11" s="19">
        <v>34</v>
      </c>
      <c r="H11" s="19">
        <v>35</v>
      </c>
      <c r="I11" s="61">
        <f t="shared" si="0"/>
        <v>69</v>
      </c>
      <c r="J11" s="48"/>
      <c r="K11" s="90" t="s">
        <v>1225</v>
      </c>
      <c r="L11" s="78" t="s">
        <v>1226</v>
      </c>
      <c r="M11" s="66">
        <v>9954639201</v>
      </c>
      <c r="N11" s="79" t="s">
        <v>1224</v>
      </c>
      <c r="O11" s="66">
        <v>9577267513</v>
      </c>
      <c r="P11" s="24">
        <v>43620</v>
      </c>
      <c r="Q11" s="18" t="s">
        <v>264</v>
      </c>
      <c r="R11" s="81">
        <v>39</v>
      </c>
      <c r="S11" s="81" t="s">
        <v>1223</v>
      </c>
      <c r="T11" s="18"/>
    </row>
    <row r="12" spans="1:20">
      <c r="A12" s="4">
        <v>8</v>
      </c>
      <c r="B12" s="17" t="s">
        <v>62</v>
      </c>
      <c r="C12" s="48" t="s">
        <v>329</v>
      </c>
      <c r="D12" s="48" t="s">
        <v>25</v>
      </c>
      <c r="E12" s="77"/>
      <c r="F12" s="48"/>
      <c r="G12" s="19">
        <v>13</v>
      </c>
      <c r="H12" s="19">
        <v>13</v>
      </c>
      <c r="I12" s="61">
        <f t="shared" si="0"/>
        <v>26</v>
      </c>
      <c r="J12" s="48"/>
      <c r="K12" s="90" t="s">
        <v>1225</v>
      </c>
      <c r="L12" s="78" t="s">
        <v>1226</v>
      </c>
      <c r="M12" s="66">
        <v>9954639201</v>
      </c>
      <c r="N12" s="79" t="s">
        <v>1224</v>
      </c>
      <c r="O12" s="66">
        <v>9577267513</v>
      </c>
      <c r="P12" s="24">
        <v>43622</v>
      </c>
      <c r="Q12" s="18" t="s">
        <v>262</v>
      </c>
      <c r="R12" s="81">
        <v>24</v>
      </c>
      <c r="S12" s="81" t="s">
        <v>1223</v>
      </c>
      <c r="T12" s="18"/>
    </row>
    <row r="13" spans="1:20">
      <c r="A13" s="4">
        <v>9</v>
      </c>
      <c r="B13" s="17" t="s">
        <v>62</v>
      </c>
      <c r="C13" s="59" t="s">
        <v>330</v>
      </c>
      <c r="D13" s="48" t="s">
        <v>25</v>
      </c>
      <c r="E13" s="77"/>
      <c r="F13" s="59"/>
      <c r="G13" s="17">
        <v>15</v>
      </c>
      <c r="H13" s="17">
        <v>16</v>
      </c>
      <c r="I13" s="61">
        <f t="shared" si="0"/>
        <v>31</v>
      </c>
      <c r="J13" s="73" t="s">
        <v>777</v>
      </c>
      <c r="K13" s="90" t="s">
        <v>1225</v>
      </c>
      <c r="L13" s="78" t="s">
        <v>1226</v>
      </c>
      <c r="M13" s="66">
        <v>9954639201</v>
      </c>
      <c r="N13" s="79" t="s">
        <v>1224</v>
      </c>
      <c r="O13" s="66">
        <v>9577267513</v>
      </c>
      <c r="P13" s="24">
        <v>43622</v>
      </c>
      <c r="Q13" s="18" t="s">
        <v>262</v>
      </c>
      <c r="R13" s="81">
        <v>33</v>
      </c>
      <c r="S13" s="81" t="s">
        <v>1223</v>
      </c>
      <c r="T13" s="18"/>
    </row>
    <row r="14" spans="1:20">
      <c r="A14" s="4">
        <v>10</v>
      </c>
      <c r="B14" s="17" t="s">
        <v>62</v>
      </c>
      <c r="C14" s="48" t="s">
        <v>331</v>
      </c>
      <c r="D14" s="48" t="s">
        <v>25</v>
      </c>
      <c r="E14" s="77"/>
      <c r="F14" s="48"/>
      <c r="G14" s="19">
        <v>24</v>
      </c>
      <c r="H14" s="19">
        <v>25</v>
      </c>
      <c r="I14" s="61">
        <f t="shared" si="0"/>
        <v>49</v>
      </c>
      <c r="J14" s="73" t="s">
        <v>778</v>
      </c>
      <c r="K14" s="90" t="s">
        <v>1225</v>
      </c>
      <c r="L14" s="78" t="s">
        <v>1226</v>
      </c>
      <c r="M14" s="66">
        <v>9954639201</v>
      </c>
      <c r="N14" s="79" t="s">
        <v>1224</v>
      </c>
      <c r="O14" s="66">
        <v>9577267513</v>
      </c>
      <c r="P14" s="24">
        <v>43622</v>
      </c>
      <c r="Q14" s="18" t="s">
        <v>262</v>
      </c>
      <c r="R14" s="81">
        <v>35</v>
      </c>
      <c r="S14" s="81" t="s">
        <v>1223</v>
      </c>
      <c r="T14" s="18"/>
    </row>
    <row r="15" spans="1:20">
      <c r="A15" s="4">
        <v>11</v>
      </c>
      <c r="B15" s="17" t="s">
        <v>62</v>
      </c>
      <c r="C15" s="48" t="s">
        <v>332</v>
      </c>
      <c r="D15" s="48" t="s">
        <v>23</v>
      </c>
      <c r="E15" s="77" t="s">
        <v>1229</v>
      </c>
      <c r="F15" s="48" t="s">
        <v>158</v>
      </c>
      <c r="G15" s="19">
        <v>25</v>
      </c>
      <c r="H15" s="19">
        <v>25</v>
      </c>
      <c r="I15" s="61">
        <f t="shared" si="0"/>
        <v>50</v>
      </c>
      <c r="J15" s="76" t="s">
        <v>713</v>
      </c>
      <c r="K15" s="90" t="s">
        <v>1225</v>
      </c>
      <c r="L15" s="78" t="s">
        <v>1226</v>
      </c>
      <c r="M15" s="66">
        <v>9954639201</v>
      </c>
      <c r="N15" s="79" t="s">
        <v>1224</v>
      </c>
      <c r="O15" s="66">
        <v>9577267513</v>
      </c>
      <c r="P15" s="24">
        <v>43623</v>
      </c>
      <c r="Q15" s="18" t="s">
        <v>265</v>
      </c>
      <c r="R15" s="81">
        <v>35</v>
      </c>
      <c r="S15" s="81" t="s">
        <v>1223</v>
      </c>
      <c r="T15" s="18"/>
    </row>
    <row r="16" spans="1:20">
      <c r="A16" s="4">
        <v>12</v>
      </c>
      <c r="B16" s="17" t="s">
        <v>62</v>
      </c>
      <c r="C16" s="48" t="s">
        <v>333</v>
      </c>
      <c r="D16" s="48" t="s">
        <v>25</v>
      </c>
      <c r="E16" s="77"/>
      <c r="F16" s="48"/>
      <c r="G16" s="19">
        <v>10</v>
      </c>
      <c r="H16" s="19">
        <v>15</v>
      </c>
      <c r="I16" s="61">
        <f t="shared" si="0"/>
        <v>25</v>
      </c>
      <c r="J16" s="48"/>
      <c r="K16" s="90" t="s">
        <v>1225</v>
      </c>
      <c r="L16" s="78" t="s">
        <v>1226</v>
      </c>
      <c r="M16" s="66">
        <v>9954639201</v>
      </c>
      <c r="N16" s="79" t="s">
        <v>1224</v>
      </c>
      <c r="O16" s="66">
        <v>9577267513</v>
      </c>
      <c r="P16" s="24">
        <v>43623</v>
      </c>
      <c r="Q16" s="18" t="s">
        <v>265</v>
      </c>
      <c r="R16" s="81">
        <v>33</v>
      </c>
      <c r="S16" s="81" t="s">
        <v>1223</v>
      </c>
      <c r="T16" s="18"/>
    </row>
    <row r="17" spans="1:20">
      <c r="A17" s="4">
        <v>13</v>
      </c>
      <c r="B17" s="17" t="s">
        <v>62</v>
      </c>
      <c r="C17" s="48" t="s">
        <v>334</v>
      </c>
      <c r="D17" s="48" t="s">
        <v>25</v>
      </c>
      <c r="E17" s="77"/>
      <c r="F17" s="48"/>
      <c r="G17" s="19">
        <v>31</v>
      </c>
      <c r="H17" s="19">
        <v>32</v>
      </c>
      <c r="I17" s="61">
        <f t="shared" si="0"/>
        <v>63</v>
      </c>
      <c r="J17" s="73" t="s">
        <v>779</v>
      </c>
      <c r="K17" s="90" t="s">
        <v>1225</v>
      </c>
      <c r="L17" s="78" t="s">
        <v>1226</v>
      </c>
      <c r="M17" s="66">
        <v>9954639201</v>
      </c>
      <c r="N17" s="79" t="s">
        <v>1224</v>
      </c>
      <c r="O17" s="66">
        <v>9577267513</v>
      </c>
      <c r="P17" s="24">
        <v>43623</v>
      </c>
      <c r="Q17" s="18" t="s">
        <v>265</v>
      </c>
      <c r="R17" s="81">
        <v>39</v>
      </c>
      <c r="S17" s="81" t="s">
        <v>1223</v>
      </c>
      <c r="T17" s="18"/>
    </row>
    <row r="18" spans="1:20">
      <c r="A18" s="4">
        <v>14</v>
      </c>
      <c r="B18" s="17" t="s">
        <v>62</v>
      </c>
      <c r="C18" s="48" t="s">
        <v>335</v>
      </c>
      <c r="D18" s="48" t="s">
        <v>25</v>
      </c>
      <c r="E18" s="77"/>
      <c r="F18" s="48"/>
      <c r="G18" s="19">
        <v>10</v>
      </c>
      <c r="H18" s="19">
        <v>10</v>
      </c>
      <c r="I18" s="61">
        <f t="shared" si="0"/>
        <v>20</v>
      </c>
      <c r="J18" s="73"/>
      <c r="K18" s="90" t="s">
        <v>1225</v>
      </c>
      <c r="L18" s="78" t="s">
        <v>1226</v>
      </c>
      <c r="M18" s="66">
        <v>9954639201</v>
      </c>
      <c r="N18" s="79" t="s">
        <v>1224</v>
      </c>
      <c r="O18" s="66">
        <v>9577267513</v>
      </c>
      <c r="P18" s="24">
        <v>43623</v>
      </c>
      <c r="Q18" s="18" t="s">
        <v>265</v>
      </c>
      <c r="R18" s="81">
        <v>36</v>
      </c>
      <c r="S18" s="81" t="s">
        <v>1223</v>
      </c>
      <c r="T18" s="18"/>
    </row>
    <row r="19" spans="1:20">
      <c r="A19" s="4">
        <v>15</v>
      </c>
      <c r="B19" s="17" t="s">
        <v>62</v>
      </c>
      <c r="C19" s="48" t="s">
        <v>336</v>
      </c>
      <c r="D19" s="48" t="s">
        <v>25</v>
      </c>
      <c r="E19" s="76"/>
      <c r="F19" s="48"/>
      <c r="G19" s="19">
        <v>11</v>
      </c>
      <c r="H19" s="19">
        <v>11</v>
      </c>
      <c r="I19" s="61">
        <f t="shared" si="0"/>
        <v>22</v>
      </c>
      <c r="J19" s="73" t="s">
        <v>780</v>
      </c>
      <c r="K19" s="90" t="s">
        <v>1225</v>
      </c>
      <c r="L19" s="78" t="s">
        <v>1226</v>
      </c>
      <c r="M19" s="66">
        <v>9954639201</v>
      </c>
      <c r="N19" s="79" t="s">
        <v>1224</v>
      </c>
      <c r="O19" s="66">
        <v>9577267513</v>
      </c>
      <c r="P19" s="24">
        <v>43624</v>
      </c>
      <c r="Q19" s="18" t="s">
        <v>314</v>
      </c>
      <c r="R19" s="81">
        <v>40</v>
      </c>
      <c r="S19" s="81" t="s">
        <v>1223</v>
      </c>
      <c r="T19" s="18"/>
    </row>
    <row r="20" spans="1:20">
      <c r="A20" s="4">
        <v>16</v>
      </c>
      <c r="B20" s="17" t="s">
        <v>62</v>
      </c>
      <c r="C20" s="48" t="s">
        <v>337</v>
      </c>
      <c r="D20" s="48" t="s">
        <v>25</v>
      </c>
      <c r="E20" s="76"/>
      <c r="F20" s="48"/>
      <c r="G20" s="19">
        <v>20</v>
      </c>
      <c r="H20" s="19">
        <v>21</v>
      </c>
      <c r="I20" s="61">
        <f t="shared" si="0"/>
        <v>41</v>
      </c>
      <c r="J20" s="73" t="s">
        <v>781</v>
      </c>
      <c r="K20" s="90" t="s">
        <v>1225</v>
      </c>
      <c r="L20" s="78" t="s">
        <v>1226</v>
      </c>
      <c r="M20" s="66">
        <v>9954639201</v>
      </c>
      <c r="N20" s="79" t="s">
        <v>1224</v>
      </c>
      <c r="O20" s="66">
        <v>9577267513</v>
      </c>
      <c r="P20" s="24">
        <v>43624</v>
      </c>
      <c r="Q20" s="18" t="s">
        <v>314</v>
      </c>
      <c r="R20" s="104">
        <v>45</v>
      </c>
      <c r="S20" s="81" t="s">
        <v>1223</v>
      </c>
      <c r="T20" s="18"/>
    </row>
    <row r="21" spans="1:20">
      <c r="A21" s="4">
        <v>17</v>
      </c>
      <c r="B21" s="17" t="s">
        <v>62</v>
      </c>
      <c r="C21" s="48" t="s">
        <v>338</v>
      </c>
      <c r="D21" s="48" t="s">
        <v>23</v>
      </c>
      <c r="E21" s="76" t="s">
        <v>1229</v>
      </c>
      <c r="F21" s="48" t="s">
        <v>158</v>
      </c>
      <c r="G21" s="19">
        <v>20</v>
      </c>
      <c r="H21" s="19">
        <v>25</v>
      </c>
      <c r="I21" s="61">
        <f t="shared" si="0"/>
        <v>45</v>
      </c>
      <c r="J21" s="76" t="s">
        <v>714</v>
      </c>
      <c r="K21" s="90" t="s">
        <v>1225</v>
      </c>
      <c r="L21" s="78" t="s">
        <v>1226</v>
      </c>
      <c r="M21" s="66">
        <v>9954639201</v>
      </c>
      <c r="N21" s="79" t="s">
        <v>1224</v>
      </c>
      <c r="O21" s="66">
        <v>9577267513</v>
      </c>
      <c r="P21" s="24">
        <v>43624</v>
      </c>
      <c r="Q21" s="18" t="s">
        <v>314</v>
      </c>
      <c r="R21" s="81">
        <v>23</v>
      </c>
      <c r="S21" s="81" t="s">
        <v>1223</v>
      </c>
      <c r="T21" s="18"/>
    </row>
    <row r="22" spans="1:20">
      <c r="A22" s="4">
        <v>18</v>
      </c>
      <c r="B22" s="17" t="s">
        <v>62</v>
      </c>
      <c r="C22" s="48" t="s">
        <v>571</v>
      </c>
      <c r="D22" s="48" t="s">
        <v>25</v>
      </c>
      <c r="E22" s="76"/>
      <c r="F22" s="48"/>
      <c r="G22" s="19">
        <v>24</v>
      </c>
      <c r="H22" s="19">
        <v>24</v>
      </c>
      <c r="I22" s="61">
        <f t="shared" si="0"/>
        <v>48</v>
      </c>
      <c r="J22" s="73" t="s">
        <v>782</v>
      </c>
      <c r="K22" s="90" t="s">
        <v>1225</v>
      </c>
      <c r="L22" s="78" t="s">
        <v>1226</v>
      </c>
      <c r="M22" s="66">
        <v>9954639201</v>
      </c>
      <c r="N22" s="79" t="s">
        <v>1224</v>
      </c>
      <c r="O22" s="66">
        <v>9577267513</v>
      </c>
      <c r="P22" s="24">
        <v>43624</v>
      </c>
      <c r="Q22" s="18" t="s">
        <v>314</v>
      </c>
      <c r="R22" s="81">
        <v>23</v>
      </c>
      <c r="S22" s="81" t="s">
        <v>1223</v>
      </c>
      <c r="T22" s="18"/>
    </row>
    <row r="23" spans="1:20">
      <c r="A23" s="4">
        <v>19</v>
      </c>
      <c r="B23" s="17" t="s">
        <v>62</v>
      </c>
      <c r="C23" s="48" t="s">
        <v>109</v>
      </c>
      <c r="D23" s="48" t="s">
        <v>23</v>
      </c>
      <c r="E23" s="76" t="s">
        <v>1229</v>
      </c>
      <c r="F23" s="48" t="s">
        <v>157</v>
      </c>
      <c r="G23" s="72">
        <v>129</v>
      </c>
      <c r="H23" s="72">
        <v>129</v>
      </c>
      <c r="I23" s="61">
        <f t="shared" si="0"/>
        <v>258</v>
      </c>
      <c r="J23" s="76" t="s">
        <v>673</v>
      </c>
      <c r="K23" s="90" t="s">
        <v>1225</v>
      </c>
      <c r="L23" s="78" t="s">
        <v>1226</v>
      </c>
      <c r="M23" s="66">
        <v>9954639201</v>
      </c>
      <c r="N23" s="79" t="s">
        <v>1224</v>
      </c>
      <c r="O23" s="66">
        <v>9577267513</v>
      </c>
      <c r="P23" s="24">
        <v>43626</v>
      </c>
      <c r="Q23" s="18" t="s">
        <v>260</v>
      </c>
      <c r="R23" s="81">
        <v>25</v>
      </c>
      <c r="S23" s="81" t="s">
        <v>1223</v>
      </c>
      <c r="T23" s="18"/>
    </row>
    <row r="24" spans="1:20">
      <c r="A24" s="4">
        <v>20</v>
      </c>
      <c r="B24" s="17" t="s">
        <v>62</v>
      </c>
      <c r="C24" s="48" t="s">
        <v>339</v>
      </c>
      <c r="D24" s="48" t="s">
        <v>25</v>
      </c>
      <c r="E24" s="76"/>
      <c r="F24" s="48"/>
      <c r="G24" s="19">
        <v>26</v>
      </c>
      <c r="H24" s="19">
        <v>27</v>
      </c>
      <c r="I24" s="61">
        <f t="shared" si="0"/>
        <v>53</v>
      </c>
      <c r="J24" s="73" t="s">
        <v>783</v>
      </c>
      <c r="K24" s="90" t="s">
        <v>1225</v>
      </c>
      <c r="L24" s="78" t="s">
        <v>1226</v>
      </c>
      <c r="M24" s="66">
        <v>9954639201</v>
      </c>
      <c r="N24" s="79" t="s">
        <v>1224</v>
      </c>
      <c r="O24" s="66">
        <v>9577267513</v>
      </c>
      <c r="P24" s="24">
        <v>43627</v>
      </c>
      <c r="Q24" s="18" t="s">
        <v>264</v>
      </c>
      <c r="R24" s="81">
        <v>22</v>
      </c>
      <c r="S24" s="81" t="s">
        <v>1223</v>
      </c>
      <c r="T24" s="18"/>
    </row>
    <row r="25" spans="1:20">
      <c r="A25" s="4">
        <v>21</v>
      </c>
      <c r="B25" s="17" t="s">
        <v>62</v>
      </c>
      <c r="C25" s="48" t="s">
        <v>340</v>
      </c>
      <c r="D25" s="48" t="s">
        <v>23</v>
      </c>
      <c r="E25" s="76" t="s">
        <v>1229</v>
      </c>
      <c r="F25" s="48" t="s">
        <v>159</v>
      </c>
      <c r="G25" s="72">
        <v>10</v>
      </c>
      <c r="H25" s="72">
        <v>12</v>
      </c>
      <c r="I25" s="61">
        <f t="shared" si="0"/>
        <v>22</v>
      </c>
      <c r="J25" s="76" t="s">
        <v>715</v>
      </c>
      <c r="K25" s="90" t="s">
        <v>1225</v>
      </c>
      <c r="L25" s="78" t="s">
        <v>1226</v>
      </c>
      <c r="M25" s="66">
        <v>9954639201</v>
      </c>
      <c r="N25" s="79" t="s">
        <v>1224</v>
      </c>
      <c r="O25" s="66">
        <v>9577267513</v>
      </c>
      <c r="P25" s="24">
        <v>43627</v>
      </c>
      <c r="Q25" s="18" t="s">
        <v>264</v>
      </c>
      <c r="R25" s="81">
        <v>57</v>
      </c>
      <c r="S25" s="81" t="s">
        <v>1223</v>
      </c>
      <c r="T25" s="18"/>
    </row>
    <row r="26" spans="1:20">
      <c r="A26" s="4">
        <v>22</v>
      </c>
      <c r="B26" s="17" t="s">
        <v>62</v>
      </c>
      <c r="C26" s="48" t="s">
        <v>341</v>
      </c>
      <c r="D26" s="48" t="s">
        <v>25</v>
      </c>
      <c r="E26" s="76"/>
      <c r="F26" s="48"/>
      <c r="G26" s="19">
        <v>15</v>
      </c>
      <c r="H26" s="19">
        <v>16</v>
      </c>
      <c r="I26" s="61">
        <f t="shared" si="0"/>
        <v>31</v>
      </c>
      <c r="J26" s="73" t="s">
        <v>784</v>
      </c>
      <c r="K26" s="90" t="s">
        <v>1225</v>
      </c>
      <c r="L26" s="78" t="s">
        <v>1226</v>
      </c>
      <c r="M26" s="66">
        <v>9954639201</v>
      </c>
      <c r="N26" s="79" t="s">
        <v>1224</v>
      </c>
      <c r="O26" s="66">
        <v>9577267513</v>
      </c>
      <c r="P26" s="24">
        <v>43627</v>
      </c>
      <c r="Q26" s="18" t="s">
        <v>264</v>
      </c>
      <c r="R26" s="81">
        <v>39</v>
      </c>
      <c r="S26" s="81" t="s">
        <v>1223</v>
      </c>
      <c r="T26" s="18"/>
    </row>
    <row r="27" spans="1:20">
      <c r="A27" s="4">
        <v>23</v>
      </c>
      <c r="B27" s="17" t="s">
        <v>62</v>
      </c>
      <c r="C27" s="48" t="s">
        <v>342</v>
      </c>
      <c r="D27" s="48" t="s">
        <v>23</v>
      </c>
      <c r="E27" s="76" t="s">
        <v>1230</v>
      </c>
      <c r="F27" s="48" t="s">
        <v>158</v>
      </c>
      <c r="G27" s="72">
        <v>30</v>
      </c>
      <c r="H27" s="72">
        <v>31</v>
      </c>
      <c r="I27" s="61">
        <f t="shared" si="0"/>
        <v>61</v>
      </c>
      <c r="J27" s="76" t="s">
        <v>716</v>
      </c>
      <c r="K27" s="90" t="s">
        <v>1225</v>
      </c>
      <c r="L27" s="78" t="s">
        <v>1226</v>
      </c>
      <c r="M27" s="66">
        <v>9954639201</v>
      </c>
      <c r="N27" s="79" t="s">
        <v>1224</v>
      </c>
      <c r="O27" s="66">
        <v>9577267513</v>
      </c>
      <c r="P27" s="24">
        <v>43627</v>
      </c>
      <c r="Q27" s="18" t="s">
        <v>264</v>
      </c>
      <c r="R27" s="81">
        <v>24</v>
      </c>
      <c r="S27" s="81" t="s">
        <v>1223</v>
      </c>
      <c r="T27" s="18"/>
    </row>
    <row r="28" spans="1:20">
      <c r="A28" s="4">
        <v>24</v>
      </c>
      <c r="B28" s="17" t="s">
        <v>62</v>
      </c>
      <c r="C28" s="18" t="s">
        <v>343</v>
      </c>
      <c r="D28" s="48" t="s">
        <v>25</v>
      </c>
      <c r="E28" s="76"/>
      <c r="F28" s="18"/>
      <c r="G28" s="19">
        <v>31</v>
      </c>
      <c r="H28" s="19">
        <v>31</v>
      </c>
      <c r="I28" s="61">
        <f t="shared" si="0"/>
        <v>62</v>
      </c>
      <c r="J28" s="73" t="s">
        <v>736</v>
      </c>
      <c r="K28" s="90" t="s">
        <v>1225</v>
      </c>
      <c r="L28" s="78" t="s">
        <v>1226</v>
      </c>
      <c r="M28" s="66">
        <v>9954639201</v>
      </c>
      <c r="N28" s="79" t="s">
        <v>1224</v>
      </c>
      <c r="O28" s="66">
        <v>9577267513</v>
      </c>
      <c r="P28" s="24">
        <v>43628</v>
      </c>
      <c r="Q28" s="18" t="s">
        <v>261</v>
      </c>
      <c r="R28" s="81">
        <v>33</v>
      </c>
      <c r="S28" s="81" t="s">
        <v>1223</v>
      </c>
      <c r="T28" s="18"/>
    </row>
    <row r="29" spans="1:20">
      <c r="A29" s="4">
        <v>25</v>
      </c>
      <c r="B29" s="17" t="s">
        <v>62</v>
      </c>
      <c r="C29" s="48" t="s">
        <v>344</v>
      </c>
      <c r="D29" s="48" t="s">
        <v>25</v>
      </c>
      <c r="E29" s="77"/>
      <c r="F29" s="48"/>
      <c r="G29" s="19">
        <v>27</v>
      </c>
      <c r="H29" s="19">
        <v>28</v>
      </c>
      <c r="I29" s="61">
        <f t="shared" si="0"/>
        <v>55</v>
      </c>
      <c r="J29" s="73" t="s">
        <v>785</v>
      </c>
      <c r="K29" s="90" t="s">
        <v>1225</v>
      </c>
      <c r="L29" s="78" t="s">
        <v>1226</v>
      </c>
      <c r="M29" s="66">
        <v>9954639201</v>
      </c>
      <c r="N29" s="79" t="s">
        <v>1224</v>
      </c>
      <c r="O29" s="66">
        <v>9577267513</v>
      </c>
      <c r="P29" s="24">
        <v>43628</v>
      </c>
      <c r="Q29" s="18" t="s">
        <v>261</v>
      </c>
      <c r="R29" s="81">
        <v>35</v>
      </c>
      <c r="S29" s="81" t="s">
        <v>1223</v>
      </c>
      <c r="T29" s="18"/>
    </row>
    <row r="30" spans="1:20">
      <c r="A30" s="4">
        <v>26</v>
      </c>
      <c r="B30" s="17" t="s">
        <v>62</v>
      </c>
      <c r="C30" s="18" t="s">
        <v>345</v>
      </c>
      <c r="D30" s="48" t="s">
        <v>25</v>
      </c>
      <c r="E30" s="77"/>
      <c r="F30" s="18"/>
      <c r="G30" s="19">
        <v>27</v>
      </c>
      <c r="H30" s="19">
        <v>28</v>
      </c>
      <c r="I30" s="61">
        <f t="shared" si="0"/>
        <v>55</v>
      </c>
      <c r="J30" s="18">
        <v>8486541083</v>
      </c>
      <c r="K30" s="90" t="s">
        <v>1225</v>
      </c>
      <c r="L30" s="78" t="s">
        <v>1226</v>
      </c>
      <c r="M30" s="66">
        <v>9954639201</v>
      </c>
      <c r="N30" s="79" t="s">
        <v>1224</v>
      </c>
      <c r="O30" s="66">
        <v>9577267513</v>
      </c>
      <c r="P30" s="24">
        <v>43628</v>
      </c>
      <c r="Q30" s="18" t="s">
        <v>261</v>
      </c>
      <c r="R30" s="81">
        <v>39</v>
      </c>
      <c r="S30" s="81" t="s">
        <v>1223</v>
      </c>
      <c r="T30" s="18"/>
    </row>
    <row r="31" spans="1:20">
      <c r="A31" s="4">
        <v>27</v>
      </c>
      <c r="B31" s="17" t="s">
        <v>62</v>
      </c>
      <c r="C31" s="18" t="s">
        <v>346</v>
      </c>
      <c r="D31" s="48" t="s">
        <v>23</v>
      </c>
      <c r="E31" s="76" t="s">
        <v>1232</v>
      </c>
      <c r="F31" s="18" t="s">
        <v>159</v>
      </c>
      <c r="G31" s="72">
        <v>33</v>
      </c>
      <c r="H31" s="72">
        <v>34</v>
      </c>
      <c r="I31" s="61">
        <f t="shared" si="0"/>
        <v>67</v>
      </c>
      <c r="J31" s="76" t="s">
        <v>717</v>
      </c>
      <c r="K31" s="90" t="s">
        <v>1225</v>
      </c>
      <c r="L31" s="78" t="s">
        <v>1226</v>
      </c>
      <c r="M31" s="66">
        <v>9954639201</v>
      </c>
      <c r="N31" s="79" t="s">
        <v>1224</v>
      </c>
      <c r="O31" s="66">
        <v>9577267513</v>
      </c>
      <c r="P31" s="24">
        <v>43629</v>
      </c>
      <c r="Q31" s="18" t="s">
        <v>262</v>
      </c>
      <c r="R31" s="81">
        <v>36</v>
      </c>
      <c r="S31" s="81" t="s">
        <v>1223</v>
      </c>
      <c r="T31" s="18"/>
    </row>
    <row r="32" spans="1:20">
      <c r="A32" s="4">
        <v>28</v>
      </c>
      <c r="B32" s="17" t="s">
        <v>62</v>
      </c>
      <c r="C32" s="18" t="s">
        <v>347</v>
      </c>
      <c r="D32" s="48" t="s">
        <v>25</v>
      </c>
      <c r="E32" s="76"/>
      <c r="F32" s="18"/>
      <c r="G32" s="19">
        <v>30</v>
      </c>
      <c r="H32" s="19">
        <v>34</v>
      </c>
      <c r="I32" s="61">
        <f t="shared" si="0"/>
        <v>64</v>
      </c>
      <c r="J32" s="73" t="s">
        <v>786</v>
      </c>
      <c r="K32" s="90" t="s">
        <v>1225</v>
      </c>
      <c r="L32" s="78" t="s">
        <v>1226</v>
      </c>
      <c r="M32" s="66">
        <v>9954639201</v>
      </c>
      <c r="N32" s="79" t="s">
        <v>1224</v>
      </c>
      <c r="O32" s="66">
        <v>9577267513</v>
      </c>
      <c r="P32" s="24">
        <v>43629</v>
      </c>
      <c r="Q32" s="18" t="s">
        <v>262</v>
      </c>
      <c r="R32" s="81">
        <v>40</v>
      </c>
      <c r="S32" s="81" t="s">
        <v>1223</v>
      </c>
      <c r="T32" s="18"/>
    </row>
    <row r="33" spans="1:20">
      <c r="A33" s="4">
        <v>29</v>
      </c>
      <c r="B33" s="17" t="s">
        <v>62</v>
      </c>
      <c r="C33" s="18" t="s">
        <v>348</v>
      </c>
      <c r="D33" s="48" t="s">
        <v>23</v>
      </c>
      <c r="E33" s="76" t="s">
        <v>1232</v>
      </c>
      <c r="F33" s="18" t="s">
        <v>158</v>
      </c>
      <c r="G33" s="72">
        <v>35</v>
      </c>
      <c r="H33" s="72">
        <v>35</v>
      </c>
      <c r="I33" s="61">
        <f t="shared" si="0"/>
        <v>70</v>
      </c>
      <c r="J33" s="76" t="s">
        <v>718</v>
      </c>
      <c r="K33" s="90" t="s">
        <v>1225</v>
      </c>
      <c r="L33" s="78" t="s">
        <v>1226</v>
      </c>
      <c r="M33" s="66">
        <v>9954639201</v>
      </c>
      <c r="N33" s="79" t="s">
        <v>1224</v>
      </c>
      <c r="O33" s="66">
        <v>9577267513</v>
      </c>
      <c r="P33" s="24">
        <v>43630</v>
      </c>
      <c r="Q33" s="18" t="s">
        <v>265</v>
      </c>
      <c r="R33" s="81">
        <v>45</v>
      </c>
      <c r="S33" s="81" t="s">
        <v>1223</v>
      </c>
      <c r="T33" s="18"/>
    </row>
    <row r="34" spans="1:20">
      <c r="A34" s="4">
        <v>30</v>
      </c>
      <c r="B34" s="17" t="s">
        <v>62</v>
      </c>
      <c r="C34" s="18" t="s">
        <v>349</v>
      </c>
      <c r="D34" s="48" t="s">
        <v>23</v>
      </c>
      <c r="E34" s="76" t="s">
        <v>1231</v>
      </c>
      <c r="F34" s="18" t="s">
        <v>158</v>
      </c>
      <c r="G34" s="72">
        <v>17</v>
      </c>
      <c r="H34" s="72">
        <v>18</v>
      </c>
      <c r="I34" s="61">
        <f t="shared" si="0"/>
        <v>35</v>
      </c>
      <c r="J34" s="76" t="s">
        <v>719</v>
      </c>
      <c r="K34" s="90" t="s">
        <v>1225</v>
      </c>
      <c r="L34" s="78" t="s">
        <v>1226</v>
      </c>
      <c r="M34" s="66">
        <v>9954639201</v>
      </c>
      <c r="N34" s="79" t="s">
        <v>1224</v>
      </c>
      <c r="O34" s="66">
        <v>9577267513</v>
      </c>
      <c r="P34" s="24">
        <v>43630</v>
      </c>
      <c r="Q34" s="18" t="s">
        <v>265</v>
      </c>
      <c r="R34" s="81">
        <v>23</v>
      </c>
      <c r="S34" s="81" t="s">
        <v>1223</v>
      </c>
      <c r="T34" s="18"/>
    </row>
    <row r="35" spans="1:20">
      <c r="A35" s="4">
        <v>31</v>
      </c>
      <c r="B35" s="17" t="s">
        <v>62</v>
      </c>
      <c r="C35" s="18" t="s">
        <v>350</v>
      </c>
      <c r="D35" s="48" t="s">
        <v>25</v>
      </c>
      <c r="E35" s="76"/>
      <c r="F35" s="18"/>
      <c r="G35" s="19">
        <v>30</v>
      </c>
      <c r="H35" s="19">
        <v>30</v>
      </c>
      <c r="I35" s="61">
        <f t="shared" si="0"/>
        <v>60</v>
      </c>
      <c r="J35" s="73" t="s">
        <v>787</v>
      </c>
      <c r="K35" s="90" t="s">
        <v>1225</v>
      </c>
      <c r="L35" s="78" t="s">
        <v>1226</v>
      </c>
      <c r="M35" s="66">
        <v>9954639201</v>
      </c>
      <c r="N35" s="79" t="s">
        <v>1224</v>
      </c>
      <c r="O35" s="66">
        <v>9577267513</v>
      </c>
      <c r="P35" s="24">
        <v>43630</v>
      </c>
      <c r="Q35" s="18" t="s">
        <v>265</v>
      </c>
      <c r="R35" s="81">
        <v>23</v>
      </c>
      <c r="S35" s="81" t="s">
        <v>1223</v>
      </c>
      <c r="T35" s="18"/>
    </row>
    <row r="36" spans="1:20">
      <c r="A36" s="4">
        <v>32</v>
      </c>
      <c r="B36" s="17" t="s">
        <v>62</v>
      </c>
      <c r="C36" s="59" t="s">
        <v>351</v>
      </c>
      <c r="D36" s="48" t="s">
        <v>25</v>
      </c>
      <c r="E36" s="76"/>
      <c r="F36" s="59"/>
      <c r="G36" s="17">
        <v>33</v>
      </c>
      <c r="H36" s="17">
        <v>34</v>
      </c>
      <c r="I36" s="61">
        <f t="shared" si="0"/>
        <v>67</v>
      </c>
      <c r="J36" s="73" t="s">
        <v>788</v>
      </c>
      <c r="K36" s="90" t="s">
        <v>1225</v>
      </c>
      <c r="L36" s="78" t="s">
        <v>1226</v>
      </c>
      <c r="M36" s="66">
        <v>9954639201</v>
      </c>
      <c r="N36" s="79" t="s">
        <v>1224</v>
      </c>
      <c r="O36" s="66">
        <v>9577267513</v>
      </c>
      <c r="P36" s="24">
        <v>43631</v>
      </c>
      <c r="Q36" s="18" t="s">
        <v>314</v>
      </c>
      <c r="R36" s="81">
        <v>25</v>
      </c>
      <c r="S36" s="81" t="s">
        <v>1223</v>
      </c>
      <c r="T36" s="18"/>
    </row>
    <row r="37" spans="1:20">
      <c r="A37" s="4">
        <v>33</v>
      </c>
      <c r="B37" s="17" t="s">
        <v>62</v>
      </c>
      <c r="C37" s="18" t="s">
        <v>138</v>
      </c>
      <c r="D37" s="48" t="s">
        <v>25</v>
      </c>
      <c r="E37" s="76"/>
      <c r="F37" s="18"/>
      <c r="G37" s="19">
        <v>22</v>
      </c>
      <c r="H37" s="19">
        <v>23</v>
      </c>
      <c r="I37" s="61">
        <f t="shared" si="0"/>
        <v>45</v>
      </c>
      <c r="J37" s="73" t="s">
        <v>624</v>
      </c>
      <c r="K37" s="90" t="s">
        <v>1225</v>
      </c>
      <c r="L37" s="78" t="s">
        <v>1226</v>
      </c>
      <c r="M37" s="66">
        <v>9954639201</v>
      </c>
      <c r="N37" s="79" t="s">
        <v>1224</v>
      </c>
      <c r="O37" s="66">
        <v>9577267513</v>
      </c>
      <c r="P37" s="24">
        <v>43631</v>
      </c>
      <c r="Q37" s="18" t="s">
        <v>314</v>
      </c>
      <c r="R37" s="81">
        <v>35</v>
      </c>
      <c r="S37" s="81" t="s">
        <v>1223</v>
      </c>
      <c r="T37" s="18"/>
    </row>
    <row r="38" spans="1:20">
      <c r="A38" s="4">
        <v>34</v>
      </c>
      <c r="B38" s="17" t="s">
        <v>62</v>
      </c>
      <c r="C38" s="18" t="s">
        <v>139</v>
      </c>
      <c r="D38" s="48" t="s">
        <v>25</v>
      </c>
      <c r="E38" s="76"/>
      <c r="F38" s="18"/>
      <c r="G38" s="19">
        <v>31</v>
      </c>
      <c r="H38" s="19">
        <v>32</v>
      </c>
      <c r="I38" s="61">
        <f t="shared" si="0"/>
        <v>63</v>
      </c>
      <c r="J38" s="73" t="s">
        <v>625</v>
      </c>
      <c r="K38" s="90" t="s">
        <v>1225</v>
      </c>
      <c r="L38" s="78" t="s">
        <v>1226</v>
      </c>
      <c r="M38" s="66">
        <v>9954639201</v>
      </c>
      <c r="N38" s="79" t="s">
        <v>1224</v>
      </c>
      <c r="O38" s="66">
        <v>9577267513</v>
      </c>
      <c r="P38" s="24">
        <v>43631</v>
      </c>
      <c r="Q38" s="18" t="s">
        <v>314</v>
      </c>
      <c r="R38" s="81">
        <v>33</v>
      </c>
      <c r="S38" s="81" t="s">
        <v>1223</v>
      </c>
      <c r="T38" s="18"/>
    </row>
    <row r="39" spans="1:20">
      <c r="A39" s="4">
        <v>35</v>
      </c>
      <c r="B39" s="17" t="s">
        <v>62</v>
      </c>
      <c r="C39" s="18" t="s">
        <v>352</v>
      </c>
      <c r="D39" s="48" t="s">
        <v>25</v>
      </c>
      <c r="E39" s="77"/>
      <c r="F39" s="18"/>
      <c r="G39" s="19">
        <v>28</v>
      </c>
      <c r="H39" s="19">
        <v>28</v>
      </c>
      <c r="I39" s="61">
        <f t="shared" si="0"/>
        <v>56</v>
      </c>
      <c r="J39" s="73" t="s">
        <v>789</v>
      </c>
      <c r="K39" s="90" t="s">
        <v>1225</v>
      </c>
      <c r="L39" s="78" t="s">
        <v>1226</v>
      </c>
      <c r="M39" s="66">
        <v>9954639201</v>
      </c>
      <c r="N39" s="79" t="s">
        <v>1224</v>
      </c>
      <c r="O39" s="66">
        <v>9577267513</v>
      </c>
      <c r="P39" s="24">
        <v>43633</v>
      </c>
      <c r="Q39" s="18" t="s">
        <v>260</v>
      </c>
      <c r="R39" s="81">
        <v>39</v>
      </c>
      <c r="S39" s="81" t="s">
        <v>1223</v>
      </c>
      <c r="T39" s="18"/>
    </row>
    <row r="40" spans="1:20">
      <c r="A40" s="4">
        <v>36</v>
      </c>
      <c r="B40" s="17" t="s">
        <v>62</v>
      </c>
      <c r="C40" s="18" t="s">
        <v>353</v>
      </c>
      <c r="D40" s="48" t="s">
        <v>25</v>
      </c>
      <c r="E40" s="77"/>
      <c r="F40" s="18"/>
      <c r="G40" s="19">
        <v>35</v>
      </c>
      <c r="H40" s="19">
        <v>35</v>
      </c>
      <c r="I40" s="61">
        <f t="shared" si="0"/>
        <v>70</v>
      </c>
      <c r="J40" s="73" t="s">
        <v>790</v>
      </c>
      <c r="K40" s="90" t="s">
        <v>1225</v>
      </c>
      <c r="L40" s="78" t="s">
        <v>1226</v>
      </c>
      <c r="M40" s="66">
        <v>9954639201</v>
      </c>
      <c r="N40" s="79" t="s">
        <v>1224</v>
      </c>
      <c r="O40" s="66">
        <v>9577267513</v>
      </c>
      <c r="P40" s="24">
        <v>43633</v>
      </c>
      <c r="Q40" s="18" t="s">
        <v>260</v>
      </c>
      <c r="R40" s="81">
        <v>45</v>
      </c>
      <c r="S40" s="81" t="s">
        <v>1223</v>
      </c>
      <c r="T40" s="18"/>
    </row>
    <row r="41" spans="1:20" ht="33">
      <c r="A41" s="4">
        <v>37</v>
      </c>
      <c r="B41" s="17" t="s">
        <v>62</v>
      </c>
      <c r="C41" s="18" t="s">
        <v>354</v>
      </c>
      <c r="D41" s="48" t="s">
        <v>25</v>
      </c>
      <c r="E41" s="77"/>
      <c r="F41" s="18"/>
      <c r="G41" s="19">
        <v>24</v>
      </c>
      <c r="H41" s="19">
        <v>25</v>
      </c>
      <c r="I41" s="61">
        <f t="shared" si="0"/>
        <v>49</v>
      </c>
      <c r="J41" s="73" t="s">
        <v>791</v>
      </c>
      <c r="K41" s="90" t="s">
        <v>1225</v>
      </c>
      <c r="L41" s="78" t="s">
        <v>1226</v>
      </c>
      <c r="M41" s="66">
        <v>9954639201</v>
      </c>
      <c r="N41" s="79" t="s">
        <v>1224</v>
      </c>
      <c r="O41" s="66">
        <v>9577267513</v>
      </c>
      <c r="P41" s="24">
        <v>43633</v>
      </c>
      <c r="Q41" s="18" t="s">
        <v>260</v>
      </c>
      <c r="R41" s="81">
        <v>44</v>
      </c>
      <c r="S41" s="81" t="s">
        <v>1223</v>
      </c>
      <c r="T41" s="18"/>
    </row>
    <row r="42" spans="1:20">
      <c r="A42" s="4">
        <v>38</v>
      </c>
      <c r="B42" s="17" t="s">
        <v>62</v>
      </c>
      <c r="C42" s="18" t="s">
        <v>355</v>
      </c>
      <c r="D42" s="48" t="s">
        <v>25</v>
      </c>
      <c r="E42" s="77"/>
      <c r="F42" s="18"/>
      <c r="G42" s="19">
        <v>17</v>
      </c>
      <c r="H42" s="19">
        <v>18</v>
      </c>
      <c r="I42" s="61">
        <f t="shared" si="0"/>
        <v>35</v>
      </c>
      <c r="J42" s="18"/>
      <c r="K42" s="90" t="s">
        <v>1225</v>
      </c>
      <c r="L42" s="78" t="s">
        <v>1226</v>
      </c>
      <c r="M42" s="66">
        <v>9954639201</v>
      </c>
      <c r="N42" s="79" t="s">
        <v>1224</v>
      </c>
      <c r="O42" s="66">
        <v>9577267513</v>
      </c>
      <c r="P42" s="24">
        <v>43634</v>
      </c>
      <c r="Q42" s="18" t="s">
        <v>264</v>
      </c>
      <c r="R42" s="81">
        <v>47</v>
      </c>
      <c r="S42" s="81" t="s">
        <v>1223</v>
      </c>
      <c r="T42" s="18"/>
    </row>
    <row r="43" spans="1:20">
      <c r="A43" s="4">
        <v>39</v>
      </c>
      <c r="B43" s="17" t="s">
        <v>62</v>
      </c>
      <c r="C43" s="59" t="s">
        <v>1227</v>
      </c>
      <c r="D43" s="48" t="s">
        <v>25</v>
      </c>
      <c r="E43" s="77"/>
      <c r="F43" s="59"/>
      <c r="G43" s="17">
        <v>25</v>
      </c>
      <c r="H43" s="17">
        <v>25</v>
      </c>
      <c r="I43" s="61">
        <f t="shared" si="0"/>
        <v>50</v>
      </c>
      <c r="J43" s="73" t="s">
        <v>792</v>
      </c>
      <c r="K43" s="90" t="s">
        <v>1225</v>
      </c>
      <c r="L43" s="78" t="s">
        <v>1226</v>
      </c>
      <c r="M43" s="66">
        <v>9954639201</v>
      </c>
      <c r="N43" s="79" t="s">
        <v>1224</v>
      </c>
      <c r="O43" s="66">
        <v>9577267513</v>
      </c>
      <c r="P43" s="24">
        <v>43634</v>
      </c>
      <c r="Q43" s="18" t="s">
        <v>264</v>
      </c>
      <c r="R43" s="81">
        <v>47</v>
      </c>
      <c r="S43" s="81" t="s">
        <v>1223</v>
      </c>
      <c r="T43" s="18"/>
    </row>
    <row r="44" spans="1:20">
      <c r="A44" s="4">
        <v>40</v>
      </c>
      <c r="B44" s="17" t="s">
        <v>62</v>
      </c>
      <c r="C44" s="18" t="s">
        <v>356</v>
      </c>
      <c r="D44" s="48" t="s">
        <v>25</v>
      </c>
      <c r="E44" s="77"/>
      <c r="F44" s="18"/>
      <c r="G44" s="19">
        <v>42</v>
      </c>
      <c r="H44" s="19">
        <v>42</v>
      </c>
      <c r="I44" s="61">
        <f t="shared" si="0"/>
        <v>84</v>
      </c>
      <c r="J44" s="73" t="s">
        <v>793</v>
      </c>
      <c r="K44" s="90" t="s">
        <v>1225</v>
      </c>
      <c r="L44" s="78" t="s">
        <v>1226</v>
      </c>
      <c r="M44" s="66">
        <v>9954639201</v>
      </c>
      <c r="N44" s="79" t="s">
        <v>1224</v>
      </c>
      <c r="O44" s="66">
        <v>9577267513</v>
      </c>
      <c r="P44" s="24">
        <v>43634</v>
      </c>
      <c r="Q44" s="18" t="s">
        <v>264</v>
      </c>
      <c r="R44" s="81">
        <v>44</v>
      </c>
      <c r="S44" s="81" t="s">
        <v>1223</v>
      </c>
      <c r="T44" s="18"/>
    </row>
    <row r="45" spans="1:20">
      <c r="A45" s="4">
        <v>41</v>
      </c>
      <c r="B45" s="17" t="s">
        <v>62</v>
      </c>
      <c r="C45" s="18" t="s">
        <v>357</v>
      </c>
      <c r="D45" s="48" t="s">
        <v>25</v>
      </c>
      <c r="E45" s="77"/>
      <c r="F45" s="18"/>
      <c r="G45" s="19">
        <v>18</v>
      </c>
      <c r="H45" s="19">
        <v>19</v>
      </c>
      <c r="I45" s="61">
        <f t="shared" si="0"/>
        <v>37</v>
      </c>
      <c r="J45" s="18"/>
      <c r="K45" s="90" t="s">
        <v>1225</v>
      </c>
      <c r="L45" s="78" t="s">
        <v>1226</v>
      </c>
      <c r="M45" s="66">
        <v>9954639201</v>
      </c>
      <c r="N45" s="79" t="s">
        <v>1224</v>
      </c>
      <c r="O45" s="66">
        <v>9577267513</v>
      </c>
      <c r="P45" s="24">
        <v>43635</v>
      </c>
      <c r="Q45" s="18" t="s">
        <v>261</v>
      </c>
      <c r="R45" s="81">
        <v>46</v>
      </c>
      <c r="S45" s="81" t="s">
        <v>1223</v>
      </c>
      <c r="T45" s="18"/>
    </row>
    <row r="46" spans="1:20">
      <c r="A46" s="4">
        <v>42</v>
      </c>
      <c r="B46" s="17" t="s">
        <v>62</v>
      </c>
      <c r="C46" s="18" t="s">
        <v>358</v>
      </c>
      <c r="D46" s="48" t="s">
        <v>25</v>
      </c>
      <c r="E46" s="77"/>
      <c r="F46" s="18"/>
      <c r="G46" s="19">
        <v>18</v>
      </c>
      <c r="H46" s="19">
        <v>19</v>
      </c>
      <c r="I46" s="61">
        <f t="shared" si="0"/>
        <v>37</v>
      </c>
      <c r="J46" s="18"/>
      <c r="K46" s="90" t="s">
        <v>1225</v>
      </c>
      <c r="L46" s="78" t="s">
        <v>1226</v>
      </c>
      <c r="M46" s="66">
        <v>9954639201</v>
      </c>
      <c r="N46" s="79" t="s">
        <v>1224</v>
      </c>
      <c r="O46" s="66">
        <v>9577267513</v>
      </c>
      <c r="P46" s="24">
        <v>43635</v>
      </c>
      <c r="Q46" s="18" t="s">
        <v>261</v>
      </c>
      <c r="R46" s="81">
        <v>47</v>
      </c>
      <c r="S46" s="81" t="s">
        <v>1223</v>
      </c>
      <c r="T46" s="18"/>
    </row>
    <row r="47" spans="1:20">
      <c r="A47" s="4">
        <v>43</v>
      </c>
      <c r="B47" s="17" t="s">
        <v>62</v>
      </c>
      <c r="C47" s="18" t="s">
        <v>359</v>
      </c>
      <c r="D47" s="48" t="s">
        <v>25</v>
      </c>
      <c r="E47" s="77"/>
      <c r="F47" s="18"/>
      <c r="G47" s="19">
        <v>16</v>
      </c>
      <c r="H47" s="19">
        <v>16</v>
      </c>
      <c r="I47" s="61">
        <f t="shared" si="0"/>
        <v>32</v>
      </c>
      <c r="J47" s="73" t="s">
        <v>794</v>
      </c>
      <c r="K47" s="90" t="s">
        <v>1225</v>
      </c>
      <c r="L47" s="78" t="s">
        <v>1226</v>
      </c>
      <c r="M47" s="66">
        <v>9954639201</v>
      </c>
      <c r="N47" s="79" t="s">
        <v>1224</v>
      </c>
      <c r="O47" s="66">
        <v>9577267513</v>
      </c>
      <c r="P47" s="24">
        <v>43635</v>
      </c>
      <c r="Q47" s="18" t="s">
        <v>261</v>
      </c>
      <c r="R47" s="81">
        <v>40</v>
      </c>
      <c r="S47" s="81" t="s">
        <v>1223</v>
      </c>
      <c r="T47" s="18"/>
    </row>
    <row r="48" spans="1:20">
      <c r="A48" s="4">
        <v>44</v>
      </c>
      <c r="B48" s="17" t="s">
        <v>62</v>
      </c>
      <c r="C48" s="18" t="s">
        <v>360</v>
      </c>
      <c r="D48" s="48" t="s">
        <v>25</v>
      </c>
      <c r="E48" s="77"/>
      <c r="F48" s="18"/>
      <c r="G48" s="19">
        <v>26</v>
      </c>
      <c r="H48" s="19">
        <v>26</v>
      </c>
      <c r="I48" s="61">
        <f t="shared" si="0"/>
        <v>52</v>
      </c>
      <c r="J48" s="73" t="s">
        <v>795</v>
      </c>
      <c r="K48" s="90" t="s">
        <v>1225</v>
      </c>
      <c r="L48" s="78" t="s">
        <v>1226</v>
      </c>
      <c r="M48" s="66">
        <v>9954639201</v>
      </c>
      <c r="N48" s="79" t="s">
        <v>1224</v>
      </c>
      <c r="O48" s="66">
        <v>9577267513</v>
      </c>
      <c r="P48" s="24">
        <v>43635</v>
      </c>
      <c r="Q48" s="18" t="s">
        <v>261</v>
      </c>
      <c r="R48" s="81">
        <v>40</v>
      </c>
      <c r="S48" s="81" t="s">
        <v>1223</v>
      </c>
      <c r="T48" s="18"/>
    </row>
    <row r="49" spans="1:20">
      <c r="A49" s="4">
        <v>45</v>
      </c>
      <c r="B49" s="17" t="s">
        <v>62</v>
      </c>
      <c r="C49" s="18" t="s">
        <v>361</v>
      </c>
      <c r="D49" s="48" t="s">
        <v>25</v>
      </c>
      <c r="E49" s="77"/>
      <c r="F49" s="18"/>
      <c r="G49" s="19">
        <v>19</v>
      </c>
      <c r="H49" s="19">
        <v>19</v>
      </c>
      <c r="I49" s="61">
        <f t="shared" si="0"/>
        <v>38</v>
      </c>
      <c r="J49" s="73" t="s">
        <v>796</v>
      </c>
      <c r="K49" s="90" t="s">
        <v>1225</v>
      </c>
      <c r="L49" s="78" t="s">
        <v>1226</v>
      </c>
      <c r="M49" s="66">
        <v>9954639201</v>
      </c>
      <c r="N49" s="79" t="s">
        <v>1224</v>
      </c>
      <c r="O49" s="66">
        <v>9577267513</v>
      </c>
      <c r="P49" s="24">
        <v>43636</v>
      </c>
      <c r="Q49" s="18" t="s">
        <v>262</v>
      </c>
      <c r="R49" s="81">
        <v>39</v>
      </c>
      <c r="S49" s="81" t="s">
        <v>1223</v>
      </c>
      <c r="T49" s="18"/>
    </row>
    <row r="50" spans="1:20">
      <c r="A50" s="4">
        <v>46</v>
      </c>
      <c r="B50" s="17" t="s">
        <v>62</v>
      </c>
      <c r="C50" s="59" t="s">
        <v>362</v>
      </c>
      <c r="D50" s="48" t="s">
        <v>25</v>
      </c>
      <c r="E50" s="77"/>
      <c r="F50" s="59"/>
      <c r="G50" s="17">
        <v>23</v>
      </c>
      <c r="H50" s="17">
        <v>24</v>
      </c>
      <c r="I50" s="61">
        <f t="shared" si="0"/>
        <v>47</v>
      </c>
      <c r="J50" s="73" t="s">
        <v>755</v>
      </c>
      <c r="K50" s="90" t="s">
        <v>1225</v>
      </c>
      <c r="L50" s="78" t="s">
        <v>1226</v>
      </c>
      <c r="M50" s="66">
        <v>9954639201</v>
      </c>
      <c r="N50" s="79" t="s">
        <v>1224</v>
      </c>
      <c r="O50" s="66">
        <v>9577267513</v>
      </c>
      <c r="P50" s="24">
        <v>43636</v>
      </c>
      <c r="Q50" s="18" t="s">
        <v>262</v>
      </c>
      <c r="R50" s="81">
        <v>40</v>
      </c>
      <c r="S50" s="81" t="s">
        <v>1223</v>
      </c>
      <c r="T50" s="18"/>
    </row>
    <row r="51" spans="1:20" ht="33">
      <c r="A51" s="4">
        <v>47</v>
      </c>
      <c r="B51" s="17" t="s">
        <v>62</v>
      </c>
      <c r="C51" s="18" t="s">
        <v>363</v>
      </c>
      <c r="D51" s="48" t="s">
        <v>25</v>
      </c>
      <c r="E51" s="77"/>
      <c r="F51" s="18"/>
      <c r="G51" s="19">
        <v>34</v>
      </c>
      <c r="H51" s="19">
        <v>35</v>
      </c>
      <c r="I51" s="61">
        <f t="shared" si="0"/>
        <v>69</v>
      </c>
      <c r="J51" s="73" t="s">
        <v>797</v>
      </c>
      <c r="K51" s="90" t="s">
        <v>1225</v>
      </c>
      <c r="L51" s="78" t="s">
        <v>1226</v>
      </c>
      <c r="M51" s="66">
        <v>9954639201</v>
      </c>
      <c r="N51" s="79" t="s">
        <v>1224</v>
      </c>
      <c r="O51" s="66">
        <v>9577267513</v>
      </c>
      <c r="P51" s="24">
        <v>43636</v>
      </c>
      <c r="Q51" s="18" t="s">
        <v>262</v>
      </c>
      <c r="R51" s="81">
        <v>45</v>
      </c>
      <c r="S51" s="81" t="s">
        <v>1223</v>
      </c>
      <c r="T51" s="18"/>
    </row>
    <row r="52" spans="1:20">
      <c r="A52" s="4">
        <v>48</v>
      </c>
      <c r="B52" s="17" t="s">
        <v>62</v>
      </c>
      <c r="C52" s="18" t="s">
        <v>364</v>
      </c>
      <c r="D52" s="48" t="s">
        <v>25</v>
      </c>
      <c r="E52" s="77"/>
      <c r="F52" s="18"/>
      <c r="G52" s="19">
        <v>30</v>
      </c>
      <c r="H52" s="19">
        <v>31</v>
      </c>
      <c r="I52" s="61">
        <f t="shared" si="0"/>
        <v>61</v>
      </c>
      <c r="J52" s="73" t="s">
        <v>798</v>
      </c>
      <c r="K52" s="90" t="s">
        <v>1225</v>
      </c>
      <c r="L52" s="78" t="s">
        <v>1226</v>
      </c>
      <c r="M52" s="66">
        <v>9954639201</v>
      </c>
      <c r="N52" s="79" t="s">
        <v>1224</v>
      </c>
      <c r="O52" s="66">
        <v>9577267513</v>
      </c>
      <c r="P52" s="24">
        <v>43637</v>
      </c>
      <c r="Q52" s="18" t="s">
        <v>265</v>
      </c>
      <c r="R52" s="81">
        <v>40</v>
      </c>
      <c r="S52" s="81" t="s">
        <v>1223</v>
      </c>
      <c r="T52" s="18"/>
    </row>
    <row r="53" spans="1:20">
      <c r="A53" s="4">
        <v>49</v>
      </c>
      <c r="B53" s="17" t="s">
        <v>62</v>
      </c>
      <c r="C53" s="18" t="s">
        <v>365</v>
      </c>
      <c r="D53" s="48" t="s">
        <v>25</v>
      </c>
      <c r="E53" s="77"/>
      <c r="F53" s="18"/>
      <c r="G53" s="19">
        <v>34</v>
      </c>
      <c r="H53" s="19">
        <v>34</v>
      </c>
      <c r="I53" s="61">
        <f t="shared" si="0"/>
        <v>68</v>
      </c>
      <c r="J53" s="73" t="s">
        <v>799</v>
      </c>
      <c r="K53" s="90" t="s">
        <v>1225</v>
      </c>
      <c r="L53" s="78" t="s">
        <v>1226</v>
      </c>
      <c r="M53" s="66">
        <v>9954639201</v>
      </c>
      <c r="N53" s="79" t="s">
        <v>1224</v>
      </c>
      <c r="O53" s="66">
        <v>9577267513</v>
      </c>
      <c r="P53" s="24">
        <v>43637</v>
      </c>
      <c r="Q53" s="18" t="s">
        <v>265</v>
      </c>
      <c r="R53" s="81">
        <v>12</v>
      </c>
      <c r="S53" s="81" t="s">
        <v>1223</v>
      </c>
      <c r="T53" s="18"/>
    </row>
    <row r="54" spans="1:20">
      <c r="A54" s="4">
        <v>50</v>
      </c>
      <c r="B54" s="17" t="s">
        <v>62</v>
      </c>
      <c r="C54" s="18" t="s">
        <v>366</v>
      </c>
      <c r="D54" s="48" t="s">
        <v>25</v>
      </c>
      <c r="E54" s="77"/>
      <c r="F54" s="18"/>
      <c r="G54" s="19">
        <v>44</v>
      </c>
      <c r="H54" s="19">
        <v>44</v>
      </c>
      <c r="I54" s="61">
        <f t="shared" si="0"/>
        <v>88</v>
      </c>
      <c r="J54" s="18"/>
      <c r="K54" s="90" t="s">
        <v>1225</v>
      </c>
      <c r="L54" s="78" t="s">
        <v>1226</v>
      </c>
      <c r="M54" s="66">
        <v>9954639201</v>
      </c>
      <c r="N54" s="79" t="s">
        <v>1224</v>
      </c>
      <c r="O54" s="66">
        <v>9577267513</v>
      </c>
      <c r="P54" s="24">
        <v>43637</v>
      </c>
      <c r="Q54" s="18" t="s">
        <v>265</v>
      </c>
      <c r="R54" s="81">
        <v>15</v>
      </c>
      <c r="S54" s="81" t="s">
        <v>1223</v>
      </c>
      <c r="T54" s="18"/>
    </row>
    <row r="55" spans="1:20">
      <c r="A55" s="4">
        <v>51</v>
      </c>
      <c r="B55" s="17" t="s">
        <v>62</v>
      </c>
      <c r="C55" s="18" t="s">
        <v>367</v>
      </c>
      <c r="D55" s="48" t="s">
        <v>25</v>
      </c>
      <c r="E55" s="76"/>
      <c r="F55" s="18"/>
      <c r="G55" s="19">
        <v>25</v>
      </c>
      <c r="H55" s="19">
        <v>25</v>
      </c>
      <c r="I55" s="61">
        <f t="shared" si="0"/>
        <v>50</v>
      </c>
      <c r="J55" s="73" t="s">
        <v>800</v>
      </c>
      <c r="K55" s="90" t="s">
        <v>1225</v>
      </c>
      <c r="L55" s="78" t="s">
        <v>1226</v>
      </c>
      <c r="M55" s="66">
        <v>9954639201</v>
      </c>
      <c r="N55" s="79" t="s">
        <v>1224</v>
      </c>
      <c r="O55" s="66">
        <v>9577267513</v>
      </c>
      <c r="P55" s="24">
        <v>43638</v>
      </c>
      <c r="Q55" s="18" t="s">
        <v>314</v>
      </c>
      <c r="R55" s="81">
        <v>10</v>
      </c>
      <c r="S55" s="81" t="s">
        <v>1223</v>
      </c>
      <c r="T55" s="18"/>
    </row>
    <row r="56" spans="1:20">
      <c r="A56" s="4">
        <v>52</v>
      </c>
      <c r="B56" s="17" t="s">
        <v>62</v>
      </c>
      <c r="C56" s="18" t="s">
        <v>453</v>
      </c>
      <c r="D56" s="48" t="s">
        <v>25</v>
      </c>
      <c r="E56" s="77"/>
      <c r="F56" s="18"/>
      <c r="G56" s="19">
        <v>32</v>
      </c>
      <c r="H56" s="19">
        <v>32</v>
      </c>
      <c r="I56" s="61">
        <f t="shared" si="0"/>
        <v>64</v>
      </c>
      <c r="J56" s="73" t="s">
        <v>801</v>
      </c>
      <c r="K56" s="90" t="s">
        <v>1225</v>
      </c>
      <c r="L56" s="78" t="s">
        <v>1226</v>
      </c>
      <c r="M56" s="66">
        <v>9954639201</v>
      </c>
      <c r="N56" s="79" t="s">
        <v>1224</v>
      </c>
      <c r="O56" s="66">
        <v>9577267513</v>
      </c>
      <c r="P56" s="24">
        <v>43638</v>
      </c>
      <c r="Q56" s="18" t="s">
        <v>314</v>
      </c>
      <c r="R56" s="81">
        <v>12</v>
      </c>
      <c r="S56" s="81" t="s">
        <v>1223</v>
      </c>
      <c r="T56" s="18"/>
    </row>
    <row r="57" spans="1:20">
      <c r="A57" s="4">
        <v>53</v>
      </c>
      <c r="B57" s="17" t="s">
        <v>62</v>
      </c>
      <c r="C57" s="18" t="s">
        <v>368</v>
      </c>
      <c r="D57" s="48" t="s">
        <v>25</v>
      </c>
      <c r="E57" s="77"/>
      <c r="F57" s="59"/>
      <c r="G57" s="17">
        <v>21</v>
      </c>
      <c r="H57" s="17">
        <v>22</v>
      </c>
      <c r="I57" s="61">
        <f t="shared" si="0"/>
        <v>43</v>
      </c>
      <c r="J57" s="73" t="s">
        <v>802</v>
      </c>
      <c r="K57" s="90" t="s">
        <v>1225</v>
      </c>
      <c r="L57" s="78" t="s">
        <v>1226</v>
      </c>
      <c r="M57" s="66">
        <v>9954639201</v>
      </c>
      <c r="N57" s="79" t="s">
        <v>1224</v>
      </c>
      <c r="O57" s="66">
        <v>9577267513</v>
      </c>
      <c r="P57" s="24">
        <v>43638</v>
      </c>
      <c r="Q57" s="18" t="s">
        <v>314</v>
      </c>
      <c r="R57" s="81">
        <v>13</v>
      </c>
      <c r="S57" s="81" t="s">
        <v>1223</v>
      </c>
      <c r="T57" s="18"/>
    </row>
    <row r="58" spans="1:20">
      <c r="A58" s="4">
        <v>54</v>
      </c>
      <c r="B58" s="17" t="s">
        <v>62</v>
      </c>
      <c r="C58" s="59" t="s">
        <v>369</v>
      </c>
      <c r="D58" s="48" t="s">
        <v>25</v>
      </c>
      <c r="E58" s="77"/>
      <c r="F58" s="18"/>
      <c r="G58" s="19">
        <v>23</v>
      </c>
      <c r="H58" s="19">
        <v>24</v>
      </c>
      <c r="I58" s="61">
        <f t="shared" si="0"/>
        <v>47</v>
      </c>
      <c r="J58" s="73" t="s">
        <v>803</v>
      </c>
      <c r="K58" s="90" t="s">
        <v>1225</v>
      </c>
      <c r="L58" s="78" t="s">
        <v>1226</v>
      </c>
      <c r="M58" s="66">
        <v>9954639201</v>
      </c>
      <c r="N58" s="79" t="s">
        <v>1224</v>
      </c>
      <c r="O58" s="66">
        <v>9577267513</v>
      </c>
      <c r="P58" s="24">
        <v>43640</v>
      </c>
      <c r="Q58" s="18" t="s">
        <v>260</v>
      </c>
      <c r="R58" s="81">
        <v>12</v>
      </c>
      <c r="S58" s="81" t="s">
        <v>1223</v>
      </c>
      <c r="T58" s="18"/>
    </row>
    <row r="59" spans="1:20">
      <c r="A59" s="4">
        <v>55</v>
      </c>
      <c r="B59" s="17" t="s">
        <v>62</v>
      </c>
      <c r="C59" s="18" t="s">
        <v>370</v>
      </c>
      <c r="D59" s="48" t="s">
        <v>25</v>
      </c>
      <c r="E59" s="77"/>
      <c r="F59" s="18"/>
      <c r="G59" s="19">
        <v>31</v>
      </c>
      <c r="H59" s="19">
        <v>32</v>
      </c>
      <c r="I59" s="61">
        <f t="shared" si="0"/>
        <v>63</v>
      </c>
      <c r="J59" s="73" t="s">
        <v>804</v>
      </c>
      <c r="K59" s="90" t="s">
        <v>1225</v>
      </c>
      <c r="L59" s="78" t="s">
        <v>1226</v>
      </c>
      <c r="M59" s="66">
        <v>9954639201</v>
      </c>
      <c r="N59" s="79" t="s">
        <v>1224</v>
      </c>
      <c r="O59" s="66">
        <v>9577267513</v>
      </c>
      <c r="P59" s="24">
        <v>43640</v>
      </c>
      <c r="Q59" s="18" t="s">
        <v>260</v>
      </c>
      <c r="R59" s="81">
        <v>32</v>
      </c>
      <c r="S59" s="81" t="s">
        <v>1223</v>
      </c>
      <c r="T59" s="18"/>
    </row>
    <row r="60" spans="1:20">
      <c r="A60" s="4">
        <v>56</v>
      </c>
      <c r="B60" s="17" t="s">
        <v>62</v>
      </c>
      <c r="C60" s="18" t="s">
        <v>371</v>
      </c>
      <c r="D60" s="48" t="s">
        <v>25</v>
      </c>
      <c r="E60" s="77"/>
      <c r="F60" s="18"/>
      <c r="G60" s="19">
        <v>32</v>
      </c>
      <c r="H60" s="19">
        <v>31</v>
      </c>
      <c r="I60" s="61">
        <f t="shared" si="0"/>
        <v>63</v>
      </c>
      <c r="J60" s="73" t="s">
        <v>805</v>
      </c>
      <c r="K60" s="90" t="s">
        <v>1225</v>
      </c>
      <c r="L60" s="78" t="s">
        <v>1226</v>
      </c>
      <c r="M60" s="66">
        <v>9954639201</v>
      </c>
      <c r="N60" s="79" t="s">
        <v>1224</v>
      </c>
      <c r="O60" s="66">
        <v>9577267513</v>
      </c>
      <c r="P60" s="24">
        <v>43640</v>
      </c>
      <c r="Q60" s="18" t="s">
        <v>260</v>
      </c>
      <c r="R60" s="81">
        <v>38</v>
      </c>
      <c r="S60" s="81" t="s">
        <v>1223</v>
      </c>
      <c r="T60" s="18"/>
    </row>
    <row r="61" spans="1:20">
      <c r="A61" s="4">
        <v>57</v>
      </c>
      <c r="B61" s="17" t="s">
        <v>62</v>
      </c>
      <c r="C61" s="18" t="s">
        <v>372</v>
      </c>
      <c r="D61" s="48" t="s">
        <v>25</v>
      </c>
      <c r="E61" s="77"/>
      <c r="F61" s="18"/>
      <c r="G61" s="19">
        <v>19</v>
      </c>
      <c r="H61" s="19">
        <v>20</v>
      </c>
      <c r="I61" s="61">
        <f t="shared" si="0"/>
        <v>39</v>
      </c>
      <c r="J61" s="73" t="s">
        <v>806</v>
      </c>
      <c r="K61" s="90" t="s">
        <v>1225</v>
      </c>
      <c r="L61" s="78" t="s">
        <v>1226</v>
      </c>
      <c r="M61" s="66">
        <v>9954639201</v>
      </c>
      <c r="N61" s="79" t="s">
        <v>1224</v>
      </c>
      <c r="O61" s="66">
        <v>9577267513</v>
      </c>
      <c r="P61" s="24">
        <v>43641</v>
      </c>
      <c r="Q61" s="18" t="s">
        <v>264</v>
      </c>
      <c r="R61" s="81">
        <v>22</v>
      </c>
      <c r="S61" s="81" t="s">
        <v>1223</v>
      </c>
      <c r="T61" s="18"/>
    </row>
    <row r="62" spans="1:20">
      <c r="A62" s="4">
        <v>58</v>
      </c>
      <c r="B62" s="17" t="s">
        <v>62</v>
      </c>
      <c r="C62" s="18" t="s">
        <v>373</v>
      </c>
      <c r="D62" s="48" t="s">
        <v>25</v>
      </c>
      <c r="E62" s="77"/>
      <c r="F62" s="18"/>
      <c r="G62" s="19">
        <v>36</v>
      </c>
      <c r="H62" s="19">
        <v>36</v>
      </c>
      <c r="I62" s="61">
        <f t="shared" si="0"/>
        <v>72</v>
      </c>
      <c r="J62" s="73" t="s">
        <v>807</v>
      </c>
      <c r="K62" s="90" t="s">
        <v>1225</v>
      </c>
      <c r="L62" s="78" t="s">
        <v>1226</v>
      </c>
      <c r="M62" s="66">
        <v>9954639201</v>
      </c>
      <c r="N62" s="79" t="s">
        <v>1224</v>
      </c>
      <c r="O62" s="66">
        <v>9577267513</v>
      </c>
      <c r="P62" s="24">
        <v>43641</v>
      </c>
      <c r="Q62" s="18" t="s">
        <v>264</v>
      </c>
      <c r="R62" s="81">
        <v>26</v>
      </c>
      <c r="S62" s="81" t="s">
        <v>1223</v>
      </c>
      <c r="T62" s="18"/>
    </row>
    <row r="63" spans="1:20">
      <c r="A63" s="4">
        <v>59</v>
      </c>
      <c r="B63" s="17" t="s">
        <v>62</v>
      </c>
      <c r="C63" s="18" t="s">
        <v>374</v>
      </c>
      <c r="D63" s="48" t="s">
        <v>25</v>
      </c>
      <c r="E63" s="77"/>
      <c r="F63" s="18"/>
      <c r="G63" s="19">
        <v>15</v>
      </c>
      <c r="H63" s="19">
        <v>15</v>
      </c>
      <c r="I63" s="61">
        <f t="shared" si="0"/>
        <v>30</v>
      </c>
      <c r="J63" s="73" t="s">
        <v>808</v>
      </c>
      <c r="K63" s="90" t="s">
        <v>1225</v>
      </c>
      <c r="L63" s="78" t="s">
        <v>1226</v>
      </c>
      <c r="M63" s="66">
        <v>9954639201</v>
      </c>
      <c r="N63" s="79" t="s">
        <v>1224</v>
      </c>
      <c r="O63" s="66">
        <v>9577267513</v>
      </c>
      <c r="P63" s="24">
        <v>43641</v>
      </c>
      <c r="Q63" s="18" t="s">
        <v>264</v>
      </c>
      <c r="R63" s="81">
        <v>13</v>
      </c>
      <c r="S63" s="81" t="s">
        <v>1223</v>
      </c>
      <c r="T63" s="18"/>
    </row>
    <row r="64" spans="1:20">
      <c r="A64" s="4">
        <v>60</v>
      </c>
      <c r="B64" s="17" t="s">
        <v>62</v>
      </c>
      <c r="C64" s="18" t="s">
        <v>375</v>
      </c>
      <c r="D64" s="48" t="s">
        <v>25</v>
      </c>
      <c r="E64" s="77"/>
      <c r="F64" s="18"/>
      <c r="G64" s="19">
        <v>30</v>
      </c>
      <c r="H64" s="19">
        <v>30</v>
      </c>
      <c r="I64" s="61">
        <f t="shared" si="0"/>
        <v>60</v>
      </c>
      <c r="J64" s="73" t="s">
        <v>809</v>
      </c>
      <c r="K64" s="90" t="s">
        <v>1225</v>
      </c>
      <c r="L64" s="78" t="s">
        <v>1226</v>
      </c>
      <c r="M64" s="66">
        <v>9954639201</v>
      </c>
      <c r="N64" s="79" t="s">
        <v>1224</v>
      </c>
      <c r="O64" s="66">
        <v>9577267513</v>
      </c>
      <c r="P64" s="24">
        <v>43642</v>
      </c>
      <c r="Q64" s="18" t="s">
        <v>261</v>
      </c>
      <c r="R64" s="81">
        <v>13</v>
      </c>
      <c r="S64" s="81" t="s">
        <v>1223</v>
      </c>
      <c r="T64" s="18"/>
    </row>
    <row r="65" spans="1:20">
      <c r="A65" s="4">
        <v>61</v>
      </c>
      <c r="B65" s="17" t="s">
        <v>62</v>
      </c>
      <c r="C65" s="18" t="s">
        <v>376</v>
      </c>
      <c r="D65" s="48" t="s">
        <v>25</v>
      </c>
      <c r="E65" s="77"/>
      <c r="F65" s="18"/>
      <c r="G65" s="19">
        <v>18</v>
      </c>
      <c r="H65" s="19">
        <v>18</v>
      </c>
      <c r="I65" s="61">
        <f t="shared" si="0"/>
        <v>36</v>
      </c>
      <c r="J65" s="73" t="s">
        <v>810</v>
      </c>
      <c r="K65" s="90" t="s">
        <v>1225</v>
      </c>
      <c r="L65" s="78" t="s">
        <v>1226</v>
      </c>
      <c r="M65" s="66">
        <v>9954639201</v>
      </c>
      <c r="N65" s="79" t="s">
        <v>1224</v>
      </c>
      <c r="O65" s="66">
        <v>9577267513</v>
      </c>
      <c r="P65" s="24">
        <v>43642</v>
      </c>
      <c r="Q65" s="18" t="s">
        <v>261</v>
      </c>
      <c r="R65" s="81">
        <v>16</v>
      </c>
      <c r="S65" s="81" t="s">
        <v>1223</v>
      </c>
      <c r="T65" s="18"/>
    </row>
    <row r="66" spans="1:20">
      <c r="A66" s="4">
        <v>62</v>
      </c>
      <c r="B66" s="17" t="s">
        <v>62</v>
      </c>
      <c r="C66" s="18" t="s">
        <v>377</v>
      </c>
      <c r="D66" s="48" t="s">
        <v>25</v>
      </c>
      <c r="E66" s="77"/>
      <c r="F66" s="18"/>
      <c r="G66" s="19">
        <v>19</v>
      </c>
      <c r="H66" s="19">
        <v>20</v>
      </c>
      <c r="I66" s="61">
        <f t="shared" si="0"/>
        <v>39</v>
      </c>
      <c r="J66" s="73" t="s">
        <v>811</v>
      </c>
      <c r="K66" s="90" t="s">
        <v>1225</v>
      </c>
      <c r="L66" s="78" t="s">
        <v>1226</v>
      </c>
      <c r="M66" s="66">
        <v>9954639201</v>
      </c>
      <c r="N66" s="79" t="s">
        <v>1224</v>
      </c>
      <c r="O66" s="66">
        <v>9577267513</v>
      </c>
      <c r="P66" s="24">
        <v>43642</v>
      </c>
      <c r="Q66" s="18" t="s">
        <v>261</v>
      </c>
      <c r="R66" s="81">
        <v>22</v>
      </c>
      <c r="S66" s="81" t="s">
        <v>1223</v>
      </c>
      <c r="T66" s="18"/>
    </row>
    <row r="67" spans="1:20">
      <c r="A67" s="4">
        <v>63</v>
      </c>
      <c r="B67" s="17" t="s">
        <v>62</v>
      </c>
      <c r="C67" s="18" t="s">
        <v>378</v>
      </c>
      <c r="D67" s="48" t="s">
        <v>25</v>
      </c>
      <c r="E67" s="77"/>
      <c r="F67" s="18"/>
      <c r="G67" s="19">
        <v>24</v>
      </c>
      <c r="H67" s="19">
        <v>24</v>
      </c>
      <c r="I67" s="61">
        <f t="shared" si="0"/>
        <v>48</v>
      </c>
      <c r="J67" s="73" t="s">
        <v>812</v>
      </c>
      <c r="K67" s="90" t="s">
        <v>1225</v>
      </c>
      <c r="L67" s="78" t="s">
        <v>1226</v>
      </c>
      <c r="M67" s="66">
        <v>9954639201</v>
      </c>
      <c r="N67" s="79" t="s">
        <v>1224</v>
      </c>
      <c r="O67" s="66">
        <v>9577267513</v>
      </c>
      <c r="P67" s="24">
        <v>43643</v>
      </c>
      <c r="Q67" s="18" t="s">
        <v>262</v>
      </c>
      <c r="R67" s="81">
        <v>22</v>
      </c>
      <c r="S67" s="81" t="s">
        <v>1223</v>
      </c>
      <c r="T67" s="18"/>
    </row>
    <row r="68" spans="1:20">
      <c r="A68" s="4">
        <v>64</v>
      </c>
      <c r="B68" s="17" t="s">
        <v>62</v>
      </c>
      <c r="C68" s="18" t="s">
        <v>379</v>
      </c>
      <c r="D68" s="48" t="s">
        <v>25</v>
      </c>
      <c r="E68" s="77"/>
      <c r="F68" s="18"/>
      <c r="G68" s="19">
        <v>47</v>
      </c>
      <c r="H68" s="19">
        <v>47</v>
      </c>
      <c r="I68" s="61">
        <f t="shared" si="0"/>
        <v>94</v>
      </c>
      <c r="J68" s="73" t="s">
        <v>813</v>
      </c>
      <c r="K68" s="90" t="s">
        <v>1225</v>
      </c>
      <c r="L68" s="78" t="s">
        <v>1226</v>
      </c>
      <c r="M68" s="66">
        <v>9954639201</v>
      </c>
      <c r="N68" s="79" t="s">
        <v>1224</v>
      </c>
      <c r="O68" s="66">
        <v>9577267513</v>
      </c>
      <c r="P68" s="24">
        <v>43643</v>
      </c>
      <c r="Q68" s="18" t="s">
        <v>262</v>
      </c>
      <c r="R68" s="81">
        <v>22</v>
      </c>
      <c r="S68" s="81" t="s">
        <v>1223</v>
      </c>
      <c r="T68" s="18"/>
    </row>
    <row r="69" spans="1:20">
      <c r="A69" s="4">
        <v>65</v>
      </c>
      <c r="B69" s="17" t="s">
        <v>62</v>
      </c>
      <c r="C69" s="18" t="s">
        <v>380</v>
      </c>
      <c r="D69" s="48" t="s">
        <v>25</v>
      </c>
      <c r="E69" s="77"/>
      <c r="F69" s="18"/>
      <c r="G69" s="19">
        <v>21</v>
      </c>
      <c r="H69" s="19">
        <v>21</v>
      </c>
      <c r="I69" s="61">
        <f t="shared" si="0"/>
        <v>42</v>
      </c>
      <c r="J69" s="73" t="s">
        <v>814</v>
      </c>
      <c r="K69" s="90" t="s">
        <v>1225</v>
      </c>
      <c r="L69" s="78" t="s">
        <v>1226</v>
      </c>
      <c r="M69" s="66">
        <v>9954639201</v>
      </c>
      <c r="N69" s="79" t="s">
        <v>1224</v>
      </c>
      <c r="O69" s="66">
        <v>9577267513</v>
      </c>
      <c r="P69" s="24">
        <v>43643</v>
      </c>
      <c r="Q69" s="18" t="s">
        <v>262</v>
      </c>
      <c r="R69" s="81">
        <v>26</v>
      </c>
      <c r="S69" s="81" t="s">
        <v>1223</v>
      </c>
      <c r="T69" s="18"/>
    </row>
    <row r="70" spans="1:20">
      <c r="A70" s="4">
        <v>66</v>
      </c>
      <c r="B70" s="17" t="s">
        <v>62</v>
      </c>
      <c r="C70" s="18" t="s">
        <v>381</v>
      </c>
      <c r="D70" s="48" t="s">
        <v>25</v>
      </c>
      <c r="E70" s="77"/>
      <c r="F70" s="18"/>
      <c r="G70" s="19">
        <v>19</v>
      </c>
      <c r="H70" s="19">
        <v>19</v>
      </c>
      <c r="I70" s="61">
        <f t="shared" ref="I70:I133" si="1">SUM(G70:H70)</f>
        <v>38</v>
      </c>
      <c r="J70" s="73" t="s">
        <v>815</v>
      </c>
      <c r="K70" s="90" t="s">
        <v>1225</v>
      </c>
      <c r="L70" s="78" t="s">
        <v>1226</v>
      </c>
      <c r="M70" s="66">
        <v>9954639201</v>
      </c>
      <c r="N70" s="79" t="s">
        <v>1224</v>
      </c>
      <c r="O70" s="66">
        <v>9577267513</v>
      </c>
      <c r="P70" s="24">
        <v>43644</v>
      </c>
      <c r="Q70" s="18" t="s">
        <v>265</v>
      </c>
      <c r="R70" s="81">
        <v>27</v>
      </c>
      <c r="S70" s="81" t="s">
        <v>1223</v>
      </c>
      <c r="T70" s="18"/>
    </row>
    <row r="71" spans="1:20">
      <c r="A71" s="4">
        <v>67</v>
      </c>
      <c r="B71" s="17" t="s">
        <v>62</v>
      </c>
      <c r="C71" s="18" t="s">
        <v>382</v>
      </c>
      <c r="D71" s="48" t="s">
        <v>25</v>
      </c>
      <c r="E71" s="77"/>
      <c r="F71" s="18"/>
      <c r="G71" s="19">
        <v>37</v>
      </c>
      <c r="H71" s="19">
        <v>38</v>
      </c>
      <c r="I71" s="61">
        <f t="shared" si="1"/>
        <v>75</v>
      </c>
      <c r="J71" s="73" t="s">
        <v>816</v>
      </c>
      <c r="K71" s="90" t="s">
        <v>1225</v>
      </c>
      <c r="L71" s="78" t="s">
        <v>1226</v>
      </c>
      <c r="M71" s="66">
        <v>9954639201</v>
      </c>
      <c r="N71" s="79" t="s">
        <v>1224</v>
      </c>
      <c r="O71" s="66">
        <v>9577267513</v>
      </c>
      <c r="P71" s="24">
        <v>43644</v>
      </c>
      <c r="Q71" s="18" t="s">
        <v>265</v>
      </c>
      <c r="R71" s="81">
        <v>22</v>
      </c>
      <c r="S71" s="81" t="s">
        <v>1223</v>
      </c>
      <c r="T71" s="18"/>
    </row>
    <row r="72" spans="1:20">
      <c r="A72" s="4">
        <v>68</v>
      </c>
      <c r="B72" s="17" t="s">
        <v>62</v>
      </c>
      <c r="C72" s="18" t="s">
        <v>383</v>
      </c>
      <c r="D72" s="48" t="s">
        <v>25</v>
      </c>
      <c r="E72" s="77"/>
      <c r="F72" s="18"/>
      <c r="G72" s="19">
        <v>19</v>
      </c>
      <c r="H72" s="19">
        <v>20</v>
      </c>
      <c r="I72" s="61">
        <f t="shared" si="1"/>
        <v>39</v>
      </c>
      <c r="J72" s="73" t="s">
        <v>817</v>
      </c>
      <c r="K72" s="90" t="s">
        <v>1225</v>
      </c>
      <c r="L72" s="78" t="s">
        <v>1226</v>
      </c>
      <c r="M72" s="66">
        <v>9954639201</v>
      </c>
      <c r="N72" s="79" t="s">
        <v>1224</v>
      </c>
      <c r="O72" s="66">
        <v>9577267513</v>
      </c>
      <c r="P72" s="24">
        <v>43644</v>
      </c>
      <c r="Q72" s="18" t="s">
        <v>265</v>
      </c>
      <c r="R72" s="81">
        <v>12</v>
      </c>
      <c r="S72" s="81" t="s">
        <v>1223</v>
      </c>
      <c r="T72" s="18"/>
    </row>
    <row r="73" spans="1:20">
      <c r="A73" s="4">
        <v>69</v>
      </c>
      <c r="B73" s="17" t="s">
        <v>62</v>
      </c>
      <c r="C73" s="18" t="s">
        <v>384</v>
      </c>
      <c r="D73" s="48" t="s">
        <v>25</v>
      </c>
      <c r="E73" s="77"/>
      <c r="F73" s="18"/>
      <c r="G73" s="19">
        <v>19</v>
      </c>
      <c r="H73" s="19">
        <v>20</v>
      </c>
      <c r="I73" s="61">
        <f t="shared" si="1"/>
        <v>39</v>
      </c>
      <c r="J73" s="73" t="s">
        <v>818</v>
      </c>
      <c r="K73" s="90" t="s">
        <v>1225</v>
      </c>
      <c r="L73" s="78" t="s">
        <v>1226</v>
      </c>
      <c r="M73" s="66">
        <v>9954639201</v>
      </c>
      <c r="N73" s="79" t="s">
        <v>1224</v>
      </c>
      <c r="O73" s="66">
        <v>9577267513</v>
      </c>
      <c r="P73" s="24">
        <v>43645</v>
      </c>
      <c r="Q73" s="18" t="s">
        <v>314</v>
      </c>
      <c r="R73" s="81">
        <v>22</v>
      </c>
      <c r="S73" s="81" t="s">
        <v>1223</v>
      </c>
      <c r="T73" s="18"/>
    </row>
    <row r="74" spans="1:20">
      <c r="A74" s="4">
        <v>70</v>
      </c>
      <c r="B74" s="17" t="s">
        <v>62</v>
      </c>
      <c r="C74" s="18" t="s">
        <v>385</v>
      </c>
      <c r="D74" s="48" t="s">
        <v>25</v>
      </c>
      <c r="E74" s="77"/>
      <c r="F74" s="18"/>
      <c r="G74" s="19">
        <v>25</v>
      </c>
      <c r="H74" s="19">
        <v>25</v>
      </c>
      <c r="I74" s="61">
        <f t="shared" si="1"/>
        <v>50</v>
      </c>
      <c r="J74" s="73" t="s">
        <v>819</v>
      </c>
      <c r="K74" s="90" t="s">
        <v>1225</v>
      </c>
      <c r="L74" s="78" t="s">
        <v>1226</v>
      </c>
      <c r="M74" s="66">
        <v>9954639201</v>
      </c>
      <c r="N74" s="79" t="s">
        <v>1224</v>
      </c>
      <c r="O74" s="66">
        <v>9577267513</v>
      </c>
      <c r="P74" s="24">
        <v>43645</v>
      </c>
      <c r="Q74" s="18" t="s">
        <v>314</v>
      </c>
      <c r="R74" s="81">
        <v>13</v>
      </c>
      <c r="S74" s="81" t="s">
        <v>1223</v>
      </c>
      <c r="T74" s="18"/>
    </row>
    <row r="75" spans="1:20">
      <c r="A75" s="4">
        <v>71</v>
      </c>
      <c r="B75" s="17" t="s">
        <v>62</v>
      </c>
      <c r="C75" s="18" t="s">
        <v>386</v>
      </c>
      <c r="D75" s="48" t="s">
        <v>25</v>
      </c>
      <c r="E75" s="77"/>
      <c r="F75" s="18"/>
      <c r="G75" s="19">
        <v>20</v>
      </c>
      <c r="H75" s="19">
        <v>14</v>
      </c>
      <c r="I75" s="61">
        <f t="shared" si="1"/>
        <v>34</v>
      </c>
      <c r="J75" s="73" t="s">
        <v>820</v>
      </c>
      <c r="K75" s="90" t="s">
        <v>1225</v>
      </c>
      <c r="L75" s="78" t="s">
        <v>1226</v>
      </c>
      <c r="M75" s="66">
        <v>9954639201</v>
      </c>
      <c r="N75" s="79" t="s">
        <v>1224</v>
      </c>
      <c r="O75" s="66">
        <v>9577267513</v>
      </c>
      <c r="P75" s="24">
        <v>43645</v>
      </c>
      <c r="Q75" s="18" t="s">
        <v>314</v>
      </c>
      <c r="R75" s="81">
        <v>24</v>
      </c>
      <c r="S75" s="81" t="s">
        <v>1223</v>
      </c>
      <c r="T75" s="18"/>
    </row>
    <row r="76" spans="1:20">
      <c r="A76" s="4">
        <v>72</v>
      </c>
      <c r="B76" s="17"/>
      <c r="C76" s="18"/>
      <c r="D76" s="48"/>
      <c r="E76" s="77"/>
      <c r="F76" s="18"/>
      <c r="G76" s="19"/>
      <c r="H76" s="19"/>
      <c r="I76" s="61">
        <f t="shared" si="1"/>
        <v>0</v>
      </c>
      <c r="J76" s="73"/>
      <c r="K76" s="18"/>
      <c r="L76" s="18"/>
      <c r="M76" s="18"/>
      <c r="N76" s="18"/>
      <c r="O76" s="18"/>
      <c r="P76" s="24"/>
      <c r="Q76" s="18"/>
      <c r="R76" s="81"/>
      <c r="S76" s="81"/>
      <c r="T76" s="18"/>
    </row>
    <row r="77" spans="1:20">
      <c r="A77" s="4">
        <v>73</v>
      </c>
      <c r="B77" s="17"/>
      <c r="C77" s="18"/>
      <c r="D77" s="18"/>
      <c r="E77" s="77"/>
      <c r="F77" s="18"/>
      <c r="G77" s="19"/>
      <c r="H77" s="19"/>
      <c r="I77" s="61">
        <f t="shared" si="1"/>
        <v>0</v>
      </c>
      <c r="J77" s="18"/>
      <c r="K77" s="18"/>
      <c r="L77" s="18"/>
      <c r="M77" s="18"/>
      <c r="N77" s="18"/>
      <c r="O77" s="18"/>
      <c r="P77" s="24"/>
      <c r="Q77" s="18"/>
      <c r="R77" s="81"/>
      <c r="S77" s="81"/>
      <c r="T77" s="18"/>
    </row>
    <row r="78" spans="1:20">
      <c r="A78" s="4">
        <v>74</v>
      </c>
      <c r="B78" s="17" t="s">
        <v>63</v>
      </c>
      <c r="C78" s="18" t="s">
        <v>569</v>
      </c>
      <c r="D78" s="48" t="s">
        <v>23</v>
      </c>
      <c r="E78" s="77" t="s">
        <v>1233</v>
      </c>
      <c r="F78" s="18" t="s">
        <v>157</v>
      </c>
      <c r="G78" s="72">
        <v>126</v>
      </c>
      <c r="H78" s="72">
        <v>127</v>
      </c>
      <c r="I78" s="61">
        <f t="shared" si="1"/>
        <v>253</v>
      </c>
      <c r="J78" s="76" t="s">
        <v>720</v>
      </c>
      <c r="K78" s="90" t="s">
        <v>1225</v>
      </c>
      <c r="L78" s="78" t="s">
        <v>1226</v>
      </c>
      <c r="M78" s="66">
        <v>9954639201</v>
      </c>
      <c r="N78" s="79" t="s">
        <v>1224</v>
      </c>
      <c r="O78" s="66">
        <v>9577267513</v>
      </c>
      <c r="P78" s="24">
        <v>43617</v>
      </c>
      <c r="Q78" s="18" t="s">
        <v>314</v>
      </c>
      <c r="R78" s="81">
        <v>18</v>
      </c>
      <c r="S78" s="81" t="s">
        <v>1223</v>
      </c>
      <c r="T78" s="18"/>
    </row>
    <row r="79" spans="1:20">
      <c r="A79" s="4">
        <v>75</v>
      </c>
      <c r="B79" s="17" t="s">
        <v>63</v>
      </c>
      <c r="C79" s="18" t="s">
        <v>387</v>
      </c>
      <c r="D79" s="48" t="s">
        <v>23</v>
      </c>
      <c r="E79" s="77" t="s">
        <v>1234</v>
      </c>
      <c r="F79" s="18" t="s">
        <v>158</v>
      </c>
      <c r="G79" s="19">
        <v>15</v>
      </c>
      <c r="H79" s="19">
        <v>15</v>
      </c>
      <c r="I79" s="61">
        <f t="shared" si="1"/>
        <v>30</v>
      </c>
      <c r="J79" s="18"/>
      <c r="K79" s="90" t="s">
        <v>1225</v>
      </c>
      <c r="L79" s="78" t="s">
        <v>1226</v>
      </c>
      <c r="M79" s="66">
        <v>9954639201</v>
      </c>
      <c r="N79" s="79" t="s">
        <v>1224</v>
      </c>
      <c r="O79" s="66">
        <v>9577267513</v>
      </c>
      <c r="P79" s="24">
        <v>43617</v>
      </c>
      <c r="Q79" s="18" t="s">
        <v>314</v>
      </c>
      <c r="R79" s="81">
        <v>16</v>
      </c>
      <c r="S79" s="81" t="s">
        <v>1223</v>
      </c>
      <c r="T79" s="18"/>
    </row>
    <row r="80" spans="1:20">
      <c r="A80" s="4">
        <v>76</v>
      </c>
      <c r="B80" s="17" t="s">
        <v>63</v>
      </c>
      <c r="C80" s="18" t="s">
        <v>388</v>
      </c>
      <c r="D80" s="48" t="s">
        <v>23</v>
      </c>
      <c r="E80" s="77" t="s">
        <v>1233</v>
      </c>
      <c r="F80" s="18" t="s">
        <v>159</v>
      </c>
      <c r="G80" s="19">
        <v>10</v>
      </c>
      <c r="H80" s="19">
        <v>13</v>
      </c>
      <c r="I80" s="61">
        <f t="shared" si="1"/>
        <v>23</v>
      </c>
      <c r="J80" s="76" t="s">
        <v>721</v>
      </c>
      <c r="K80" s="90" t="s">
        <v>1225</v>
      </c>
      <c r="L80" s="78" t="s">
        <v>1226</v>
      </c>
      <c r="M80" s="66">
        <v>9954639201</v>
      </c>
      <c r="N80" s="79" t="s">
        <v>1224</v>
      </c>
      <c r="O80" s="66">
        <v>9577267513</v>
      </c>
      <c r="P80" s="24">
        <v>43619</v>
      </c>
      <c r="Q80" s="18" t="s">
        <v>260</v>
      </c>
      <c r="R80" s="81">
        <v>18</v>
      </c>
      <c r="S80" s="81" t="s">
        <v>1223</v>
      </c>
      <c r="T80" s="18"/>
    </row>
    <row r="81" spans="1:20">
      <c r="A81" s="4">
        <v>77</v>
      </c>
      <c r="B81" s="17" t="s">
        <v>63</v>
      </c>
      <c r="C81" s="18" t="s">
        <v>390</v>
      </c>
      <c r="D81" s="48" t="s">
        <v>23</v>
      </c>
      <c r="E81" s="77" t="s">
        <v>1233</v>
      </c>
      <c r="F81" s="18" t="s">
        <v>970</v>
      </c>
      <c r="G81" s="72">
        <v>39</v>
      </c>
      <c r="H81" s="72">
        <v>40</v>
      </c>
      <c r="I81" s="61">
        <f t="shared" si="1"/>
        <v>79</v>
      </c>
      <c r="J81" s="77" t="s">
        <v>722</v>
      </c>
      <c r="K81" s="90" t="s">
        <v>1225</v>
      </c>
      <c r="L81" s="78" t="s">
        <v>1226</v>
      </c>
      <c r="M81" s="66">
        <v>9954639201</v>
      </c>
      <c r="N81" s="79" t="s">
        <v>1224</v>
      </c>
      <c r="O81" s="66">
        <v>9577267513</v>
      </c>
      <c r="P81" s="24">
        <v>43620</v>
      </c>
      <c r="Q81" s="18" t="s">
        <v>264</v>
      </c>
      <c r="R81" s="81">
        <v>13</v>
      </c>
      <c r="S81" s="81" t="s">
        <v>1223</v>
      </c>
      <c r="T81" s="18"/>
    </row>
    <row r="82" spans="1:20">
      <c r="A82" s="4">
        <v>78</v>
      </c>
      <c r="B82" s="17" t="s">
        <v>63</v>
      </c>
      <c r="C82" s="18" t="s">
        <v>389</v>
      </c>
      <c r="D82" s="48" t="s">
        <v>25</v>
      </c>
      <c r="E82" s="77"/>
      <c r="F82" s="18"/>
      <c r="G82" s="19">
        <v>37</v>
      </c>
      <c r="H82" s="19">
        <v>37</v>
      </c>
      <c r="I82" s="61">
        <f t="shared" si="1"/>
        <v>74</v>
      </c>
      <c r="J82" s="18"/>
      <c r="K82" s="90" t="s">
        <v>1225</v>
      </c>
      <c r="L82" s="78" t="s">
        <v>1226</v>
      </c>
      <c r="M82" s="66">
        <v>9954639201</v>
      </c>
      <c r="N82" s="79" t="s">
        <v>1224</v>
      </c>
      <c r="O82" s="66">
        <v>9577267513</v>
      </c>
      <c r="P82" s="24">
        <v>43620</v>
      </c>
      <c r="Q82" s="18" t="s">
        <v>264</v>
      </c>
      <c r="R82" s="81">
        <v>22</v>
      </c>
      <c r="S82" s="81" t="s">
        <v>1223</v>
      </c>
      <c r="T82" s="18"/>
    </row>
    <row r="83" spans="1:20">
      <c r="A83" s="4">
        <v>79</v>
      </c>
      <c r="B83" s="17" t="s">
        <v>63</v>
      </c>
      <c r="C83" s="48" t="s">
        <v>391</v>
      </c>
      <c r="D83" s="48" t="s">
        <v>25</v>
      </c>
      <c r="E83" s="77"/>
      <c r="F83" s="18"/>
      <c r="G83" s="19">
        <v>20</v>
      </c>
      <c r="H83" s="19">
        <v>30</v>
      </c>
      <c r="I83" s="61">
        <f t="shared" si="1"/>
        <v>50</v>
      </c>
      <c r="J83" s="73" t="s">
        <v>729</v>
      </c>
      <c r="K83" s="90" t="s">
        <v>1225</v>
      </c>
      <c r="L83" s="78" t="s">
        <v>1226</v>
      </c>
      <c r="M83" s="66">
        <v>9954639201</v>
      </c>
      <c r="N83" s="79" t="s">
        <v>1224</v>
      </c>
      <c r="O83" s="66">
        <v>9577267513</v>
      </c>
      <c r="P83" s="24">
        <v>43620</v>
      </c>
      <c r="Q83" s="18" t="s">
        <v>264</v>
      </c>
      <c r="R83" s="81">
        <v>13</v>
      </c>
      <c r="S83" s="81" t="s">
        <v>1223</v>
      </c>
      <c r="T83" s="18"/>
    </row>
    <row r="84" spans="1:20">
      <c r="A84" s="4">
        <v>80</v>
      </c>
      <c r="B84" s="17" t="s">
        <v>63</v>
      </c>
      <c r="C84" s="59" t="s">
        <v>392</v>
      </c>
      <c r="D84" s="48" t="s">
        <v>23</v>
      </c>
      <c r="E84" s="77" t="s">
        <v>1233</v>
      </c>
      <c r="F84" s="18" t="s">
        <v>159</v>
      </c>
      <c r="G84" s="19">
        <v>15</v>
      </c>
      <c r="H84" s="19">
        <v>20</v>
      </c>
      <c r="I84" s="61">
        <f t="shared" si="1"/>
        <v>35</v>
      </c>
      <c r="J84" s="18"/>
      <c r="K84" s="90" t="s">
        <v>1225</v>
      </c>
      <c r="L84" s="78" t="s">
        <v>1226</v>
      </c>
      <c r="M84" s="66">
        <v>9954639201</v>
      </c>
      <c r="N84" s="79" t="s">
        <v>1224</v>
      </c>
      <c r="O84" s="66">
        <v>9577267513</v>
      </c>
      <c r="P84" s="24">
        <v>43622</v>
      </c>
      <c r="Q84" s="18" t="s">
        <v>262</v>
      </c>
      <c r="R84" s="81">
        <v>24</v>
      </c>
      <c r="S84" s="81" t="s">
        <v>1223</v>
      </c>
      <c r="T84" s="18"/>
    </row>
    <row r="85" spans="1:20">
      <c r="A85" s="4">
        <v>81</v>
      </c>
      <c r="B85" s="17" t="s">
        <v>63</v>
      </c>
      <c r="C85" s="48" t="s">
        <v>393</v>
      </c>
      <c r="D85" s="48" t="s">
        <v>23</v>
      </c>
      <c r="E85" s="76" t="s">
        <v>1235</v>
      </c>
      <c r="F85" s="18" t="s">
        <v>970</v>
      </c>
      <c r="G85" s="72">
        <v>33</v>
      </c>
      <c r="H85" s="72">
        <v>25</v>
      </c>
      <c r="I85" s="61">
        <f t="shared" si="1"/>
        <v>58</v>
      </c>
      <c r="J85" s="76" t="s">
        <v>723</v>
      </c>
      <c r="K85" s="90" t="s">
        <v>1225</v>
      </c>
      <c r="L85" s="78" t="s">
        <v>1226</v>
      </c>
      <c r="M85" s="66">
        <v>9954639201</v>
      </c>
      <c r="N85" s="79" t="s">
        <v>1224</v>
      </c>
      <c r="O85" s="66">
        <v>9577267513</v>
      </c>
      <c r="P85" s="24">
        <v>43622</v>
      </c>
      <c r="Q85" s="18" t="s">
        <v>265</v>
      </c>
      <c r="R85" s="81">
        <v>22</v>
      </c>
      <c r="S85" s="81" t="s">
        <v>1223</v>
      </c>
      <c r="T85" s="18"/>
    </row>
    <row r="86" spans="1:20">
      <c r="A86" s="4">
        <v>82</v>
      </c>
      <c r="B86" s="17" t="s">
        <v>63</v>
      </c>
      <c r="C86" s="48" t="s">
        <v>394</v>
      </c>
      <c r="D86" s="48" t="s">
        <v>23</v>
      </c>
      <c r="E86" s="76" t="s">
        <v>1235</v>
      </c>
      <c r="F86" s="18" t="s">
        <v>970</v>
      </c>
      <c r="G86" s="19">
        <v>20</v>
      </c>
      <c r="H86" s="19">
        <v>10</v>
      </c>
      <c r="I86" s="61">
        <f t="shared" si="1"/>
        <v>30</v>
      </c>
      <c r="J86" s="18"/>
      <c r="K86" s="90" t="s">
        <v>1225</v>
      </c>
      <c r="L86" s="78" t="s">
        <v>1226</v>
      </c>
      <c r="M86" s="66">
        <v>9954639201</v>
      </c>
      <c r="N86" s="79" t="s">
        <v>1224</v>
      </c>
      <c r="O86" s="66">
        <v>9577267513</v>
      </c>
      <c r="P86" s="24">
        <v>43623</v>
      </c>
      <c r="Q86" s="18" t="s">
        <v>265</v>
      </c>
      <c r="R86" s="81">
        <v>22</v>
      </c>
      <c r="S86" s="81" t="s">
        <v>1223</v>
      </c>
      <c r="T86" s="18"/>
    </row>
    <row r="87" spans="1:20">
      <c r="A87" s="4">
        <v>83</v>
      </c>
      <c r="B87" s="17" t="s">
        <v>63</v>
      </c>
      <c r="C87" s="48" t="s">
        <v>395</v>
      </c>
      <c r="D87" s="48" t="s">
        <v>23</v>
      </c>
      <c r="E87" s="76" t="s">
        <v>1235</v>
      </c>
      <c r="F87" s="18" t="s">
        <v>159</v>
      </c>
      <c r="G87" s="19">
        <v>20</v>
      </c>
      <c r="H87" s="19">
        <v>25</v>
      </c>
      <c r="I87" s="61">
        <f t="shared" si="1"/>
        <v>45</v>
      </c>
      <c r="J87" s="18"/>
      <c r="K87" s="90" t="s">
        <v>1225</v>
      </c>
      <c r="L87" s="78" t="s">
        <v>1226</v>
      </c>
      <c r="M87" s="66">
        <v>9954639201</v>
      </c>
      <c r="N87" s="79" t="s">
        <v>1224</v>
      </c>
      <c r="O87" s="66">
        <v>9577267513</v>
      </c>
      <c r="P87" s="24">
        <v>43623</v>
      </c>
      <c r="Q87" s="18" t="s">
        <v>265</v>
      </c>
      <c r="R87" s="81">
        <v>18</v>
      </c>
      <c r="S87" s="81" t="s">
        <v>1223</v>
      </c>
      <c r="T87" s="18"/>
    </row>
    <row r="88" spans="1:20">
      <c r="A88" s="4">
        <v>84</v>
      </c>
      <c r="B88" s="17" t="s">
        <v>63</v>
      </c>
      <c r="C88" s="48" t="s">
        <v>396</v>
      </c>
      <c r="D88" s="48" t="s">
        <v>25</v>
      </c>
      <c r="E88" s="76"/>
      <c r="F88" s="18"/>
      <c r="G88" s="19">
        <v>10</v>
      </c>
      <c r="H88" s="19">
        <v>12</v>
      </c>
      <c r="I88" s="61">
        <f t="shared" si="1"/>
        <v>22</v>
      </c>
      <c r="J88" s="73" t="s">
        <v>730</v>
      </c>
      <c r="K88" s="90" t="s">
        <v>1225</v>
      </c>
      <c r="L88" s="78" t="s">
        <v>1226</v>
      </c>
      <c r="M88" s="66">
        <v>9954639201</v>
      </c>
      <c r="N88" s="79" t="s">
        <v>1224</v>
      </c>
      <c r="O88" s="66">
        <v>9577267513</v>
      </c>
      <c r="P88" s="24">
        <v>43623</v>
      </c>
      <c r="Q88" s="18" t="s">
        <v>265</v>
      </c>
      <c r="R88" s="81">
        <v>16</v>
      </c>
      <c r="S88" s="81" t="s">
        <v>1223</v>
      </c>
      <c r="T88" s="18"/>
    </row>
    <row r="89" spans="1:20">
      <c r="A89" s="4">
        <v>85</v>
      </c>
      <c r="B89" s="17" t="s">
        <v>63</v>
      </c>
      <c r="C89" s="48" t="s">
        <v>397</v>
      </c>
      <c r="D89" s="48" t="s">
        <v>23</v>
      </c>
      <c r="E89" s="76" t="s">
        <v>1235</v>
      </c>
      <c r="F89" s="18" t="s">
        <v>158</v>
      </c>
      <c r="G89" s="72">
        <v>38</v>
      </c>
      <c r="H89" s="72">
        <v>39</v>
      </c>
      <c r="I89" s="61">
        <f t="shared" si="1"/>
        <v>77</v>
      </c>
      <c r="J89" s="76" t="s">
        <v>724</v>
      </c>
      <c r="K89" s="90" t="s">
        <v>1225</v>
      </c>
      <c r="L89" s="78" t="s">
        <v>1226</v>
      </c>
      <c r="M89" s="66">
        <v>9954639201</v>
      </c>
      <c r="N89" s="79" t="s">
        <v>1224</v>
      </c>
      <c r="O89" s="66">
        <v>9577267513</v>
      </c>
      <c r="P89" s="24">
        <v>43624</v>
      </c>
      <c r="Q89" s="18" t="s">
        <v>314</v>
      </c>
      <c r="R89" s="81">
        <v>10</v>
      </c>
      <c r="S89" s="81" t="s">
        <v>1223</v>
      </c>
      <c r="T89" s="18"/>
    </row>
    <row r="90" spans="1:20">
      <c r="A90" s="4">
        <v>86</v>
      </c>
      <c r="B90" s="17" t="s">
        <v>63</v>
      </c>
      <c r="C90" s="48" t="s">
        <v>398</v>
      </c>
      <c r="D90" s="48" t="s">
        <v>23</v>
      </c>
      <c r="E90" s="76" t="s">
        <v>1236</v>
      </c>
      <c r="F90" s="18" t="s">
        <v>158</v>
      </c>
      <c r="G90" s="19">
        <v>20</v>
      </c>
      <c r="H90" s="19">
        <v>22</v>
      </c>
      <c r="I90" s="61">
        <f t="shared" si="1"/>
        <v>42</v>
      </c>
      <c r="J90" s="18"/>
      <c r="K90" s="90" t="s">
        <v>1225</v>
      </c>
      <c r="L90" s="78" t="s">
        <v>1226</v>
      </c>
      <c r="M90" s="66">
        <v>9954639201</v>
      </c>
      <c r="N90" s="79" t="s">
        <v>1224</v>
      </c>
      <c r="O90" s="66">
        <v>9577267513</v>
      </c>
      <c r="P90" s="24">
        <v>43624</v>
      </c>
      <c r="Q90" s="18" t="s">
        <v>314</v>
      </c>
      <c r="R90" s="81">
        <v>12</v>
      </c>
      <c r="S90" s="81" t="s">
        <v>1223</v>
      </c>
      <c r="T90" s="18"/>
    </row>
    <row r="91" spans="1:20">
      <c r="A91" s="4">
        <v>87</v>
      </c>
      <c r="B91" s="17" t="s">
        <v>63</v>
      </c>
      <c r="C91" s="59" t="s">
        <v>399</v>
      </c>
      <c r="D91" s="48" t="s">
        <v>23</v>
      </c>
      <c r="E91" s="76" t="s">
        <v>1235</v>
      </c>
      <c r="F91" s="18" t="s">
        <v>158</v>
      </c>
      <c r="G91" s="19">
        <v>10</v>
      </c>
      <c r="H91" s="19">
        <v>15</v>
      </c>
      <c r="I91" s="61">
        <f t="shared" si="1"/>
        <v>25</v>
      </c>
      <c r="J91" s="18"/>
      <c r="K91" s="90" t="s">
        <v>1225</v>
      </c>
      <c r="L91" s="78" t="s">
        <v>1226</v>
      </c>
      <c r="M91" s="66">
        <v>9954639201</v>
      </c>
      <c r="N91" s="79" t="s">
        <v>1224</v>
      </c>
      <c r="O91" s="66">
        <v>9577267513</v>
      </c>
      <c r="P91" s="24">
        <v>43624</v>
      </c>
      <c r="Q91" s="18" t="s">
        <v>314</v>
      </c>
      <c r="R91" s="81">
        <v>13</v>
      </c>
      <c r="S91" s="81" t="s">
        <v>1223</v>
      </c>
      <c r="T91" s="18"/>
    </row>
    <row r="92" spans="1:20">
      <c r="A92" s="4">
        <v>88</v>
      </c>
      <c r="B92" s="17" t="s">
        <v>63</v>
      </c>
      <c r="C92" s="48" t="s">
        <v>109</v>
      </c>
      <c r="D92" s="48" t="s">
        <v>23</v>
      </c>
      <c r="E92" s="76" t="s">
        <v>1235</v>
      </c>
      <c r="F92" s="18" t="s">
        <v>157</v>
      </c>
      <c r="G92" s="19">
        <v>129</v>
      </c>
      <c r="H92" s="19">
        <v>129</v>
      </c>
      <c r="I92" s="61">
        <f t="shared" si="1"/>
        <v>258</v>
      </c>
      <c r="J92" s="76" t="s">
        <v>673</v>
      </c>
      <c r="K92" s="90" t="s">
        <v>1225</v>
      </c>
      <c r="L92" s="78" t="s">
        <v>1226</v>
      </c>
      <c r="M92" s="66">
        <v>9954639201</v>
      </c>
      <c r="N92" s="79" t="s">
        <v>1224</v>
      </c>
      <c r="O92" s="66">
        <v>9577267513</v>
      </c>
      <c r="P92" s="24">
        <v>43626</v>
      </c>
      <c r="Q92" s="18" t="s">
        <v>260</v>
      </c>
      <c r="R92" s="81">
        <v>15</v>
      </c>
      <c r="S92" s="81" t="s">
        <v>1223</v>
      </c>
      <c r="T92" s="18"/>
    </row>
    <row r="93" spans="1:20">
      <c r="A93" s="4">
        <v>89</v>
      </c>
      <c r="B93" s="17" t="s">
        <v>63</v>
      </c>
      <c r="C93" s="48" t="s">
        <v>400</v>
      </c>
      <c r="D93" s="48" t="s">
        <v>25</v>
      </c>
      <c r="E93" s="76"/>
      <c r="F93" s="18"/>
      <c r="G93" s="19">
        <v>24</v>
      </c>
      <c r="H93" s="19">
        <v>25</v>
      </c>
      <c r="I93" s="61">
        <f t="shared" si="1"/>
        <v>49</v>
      </c>
      <c r="J93" s="74" t="s">
        <v>731</v>
      </c>
      <c r="K93" s="90" t="s">
        <v>1225</v>
      </c>
      <c r="L93" s="78" t="s">
        <v>1226</v>
      </c>
      <c r="M93" s="66">
        <v>9954639201</v>
      </c>
      <c r="N93" s="79" t="s">
        <v>1224</v>
      </c>
      <c r="O93" s="66">
        <v>9577267513</v>
      </c>
      <c r="P93" s="24">
        <v>43627</v>
      </c>
      <c r="Q93" s="18" t="s">
        <v>264</v>
      </c>
      <c r="R93" s="81">
        <v>12</v>
      </c>
      <c r="S93" s="81" t="s">
        <v>1223</v>
      </c>
      <c r="T93" s="18"/>
    </row>
    <row r="94" spans="1:20">
      <c r="A94" s="4">
        <v>90</v>
      </c>
      <c r="B94" s="17" t="s">
        <v>63</v>
      </c>
      <c r="C94" s="48" t="s">
        <v>401</v>
      </c>
      <c r="D94" s="48" t="s">
        <v>23</v>
      </c>
      <c r="E94" s="76" t="s">
        <v>1235</v>
      </c>
      <c r="F94" s="18" t="s">
        <v>158</v>
      </c>
      <c r="G94" s="72">
        <v>28</v>
      </c>
      <c r="H94" s="72">
        <v>28</v>
      </c>
      <c r="I94" s="61">
        <f t="shared" si="1"/>
        <v>56</v>
      </c>
      <c r="J94" s="76" t="s">
        <v>725</v>
      </c>
      <c r="K94" s="90" t="s">
        <v>1225</v>
      </c>
      <c r="L94" s="78" t="s">
        <v>1226</v>
      </c>
      <c r="M94" s="66">
        <v>9954639201</v>
      </c>
      <c r="N94" s="79" t="s">
        <v>1224</v>
      </c>
      <c r="O94" s="66">
        <v>9577267513</v>
      </c>
      <c r="P94" s="24">
        <v>43627</v>
      </c>
      <c r="Q94" s="18" t="s">
        <v>264</v>
      </c>
      <c r="R94" s="81">
        <v>21</v>
      </c>
      <c r="S94" s="81" t="s">
        <v>1223</v>
      </c>
      <c r="T94" s="18"/>
    </row>
    <row r="95" spans="1:20">
      <c r="A95" s="4">
        <v>91</v>
      </c>
      <c r="B95" s="17" t="s">
        <v>63</v>
      </c>
      <c r="C95" s="48" t="s">
        <v>402</v>
      </c>
      <c r="D95" s="48" t="s">
        <v>25</v>
      </c>
      <c r="E95" s="76"/>
      <c r="F95" s="18"/>
      <c r="G95" s="19">
        <v>10</v>
      </c>
      <c r="H95" s="19">
        <v>20</v>
      </c>
      <c r="I95" s="61">
        <f t="shared" si="1"/>
        <v>30</v>
      </c>
      <c r="J95" s="18"/>
      <c r="K95" s="90" t="s">
        <v>1225</v>
      </c>
      <c r="L95" s="78" t="s">
        <v>1226</v>
      </c>
      <c r="M95" s="66">
        <v>9954639201</v>
      </c>
      <c r="N95" s="79" t="s">
        <v>1224</v>
      </c>
      <c r="O95" s="66">
        <v>9577267513</v>
      </c>
      <c r="P95" s="24">
        <v>43627</v>
      </c>
      <c r="Q95" s="18" t="s">
        <v>264</v>
      </c>
      <c r="R95" s="81">
        <v>22</v>
      </c>
      <c r="S95" s="81" t="s">
        <v>1223</v>
      </c>
      <c r="T95" s="18"/>
    </row>
    <row r="96" spans="1:20">
      <c r="A96" s="4">
        <v>92</v>
      </c>
      <c r="B96" s="17" t="s">
        <v>63</v>
      </c>
      <c r="C96" s="48" t="s">
        <v>403</v>
      </c>
      <c r="D96" s="48" t="s">
        <v>25</v>
      </c>
      <c r="E96" s="76"/>
      <c r="F96" s="18"/>
      <c r="G96" s="19">
        <v>30</v>
      </c>
      <c r="H96" s="19">
        <v>32</v>
      </c>
      <c r="I96" s="61">
        <f t="shared" si="1"/>
        <v>62</v>
      </c>
      <c r="J96" s="73" t="s">
        <v>732</v>
      </c>
      <c r="K96" s="90" t="s">
        <v>1225</v>
      </c>
      <c r="L96" s="78" t="s">
        <v>1226</v>
      </c>
      <c r="M96" s="66">
        <v>9954639201</v>
      </c>
      <c r="N96" s="79" t="s">
        <v>1224</v>
      </c>
      <c r="O96" s="66">
        <v>9577267513</v>
      </c>
      <c r="P96" s="24">
        <v>43627</v>
      </c>
      <c r="Q96" s="18" t="s">
        <v>264</v>
      </c>
      <c r="R96" s="81">
        <v>13</v>
      </c>
      <c r="S96" s="81" t="s">
        <v>1223</v>
      </c>
      <c r="T96" s="18"/>
    </row>
    <row r="97" spans="1:20">
      <c r="A97" s="4">
        <v>93</v>
      </c>
      <c r="B97" s="17" t="s">
        <v>63</v>
      </c>
      <c r="C97" s="48" t="s">
        <v>404</v>
      </c>
      <c r="D97" s="48" t="s">
        <v>23</v>
      </c>
      <c r="E97" s="76" t="s">
        <v>1237</v>
      </c>
      <c r="F97" s="18" t="s">
        <v>158</v>
      </c>
      <c r="G97" s="72">
        <v>30</v>
      </c>
      <c r="H97" s="72">
        <v>30</v>
      </c>
      <c r="I97" s="61">
        <f t="shared" si="1"/>
        <v>60</v>
      </c>
      <c r="J97" s="76" t="s">
        <v>726</v>
      </c>
      <c r="K97" s="90" t="s">
        <v>1225</v>
      </c>
      <c r="L97" s="78" t="s">
        <v>1226</v>
      </c>
      <c r="M97" s="66">
        <v>9954639201</v>
      </c>
      <c r="N97" s="79" t="s">
        <v>1224</v>
      </c>
      <c r="O97" s="66">
        <v>9577267513</v>
      </c>
      <c r="P97" s="24">
        <v>43628</v>
      </c>
      <c r="Q97" s="18" t="s">
        <v>261</v>
      </c>
      <c r="R97" s="81">
        <v>14</v>
      </c>
      <c r="S97" s="81" t="s">
        <v>1223</v>
      </c>
      <c r="T97" s="18"/>
    </row>
    <row r="98" spans="1:20">
      <c r="A98" s="4">
        <v>94</v>
      </c>
      <c r="B98" s="17" t="s">
        <v>63</v>
      </c>
      <c r="C98" s="48" t="s">
        <v>405</v>
      </c>
      <c r="D98" s="48" t="s">
        <v>25</v>
      </c>
      <c r="E98" s="76"/>
      <c r="F98" s="18"/>
      <c r="G98" s="19">
        <v>10</v>
      </c>
      <c r="H98" s="19">
        <v>20</v>
      </c>
      <c r="I98" s="61">
        <f t="shared" si="1"/>
        <v>30</v>
      </c>
      <c r="J98" s="18"/>
      <c r="K98" s="90" t="s">
        <v>1225</v>
      </c>
      <c r="L98" s="78" t="s">
        <v>1226</v>
      </c>
      <c r="M98" s="66">
        <v>9954639201</v>
      </c>
      <c r="N98" s="79" t="s">
        <v>1224</v>
      </c>
      <c r="O98" s="66">
        <v>9577267513</v>
      </c>
      <c r="P98" s="24">
        <v>43628</v>
      </c>
      <c r="Q98" s="18" t="s">
        <v>261</v>
      </c>
      <c r="R98" s="81">
        <v>22</v>
      </c>
      <c r="S98" s="81" t="s">
        <v>1223</v>
      </c>
      <c r="T98" s="18"/>
    </row>
    <row r="99" spans="1:20">
      <c r="A99" s="4">
        <v>95</v>
      </c>
      <c r="B99" s="17" t="s">
        <v>63</v>
      </c>
      <c r="C99" s="48" t="s">
        <v>406</v>
      </c>
      <c r="D99" s="48" t="s">
        <v>25</v>
      </c>
      <c r="E99" s="76"/>
      <c r="F99" s="18"/>
      <c r="G99" s="19">
        <v>20</v>
      </c>
      <c r="H99" s="19">
        <v>20</v>
      </c>
      <c r="I99" s="61">
        <f t="shared" si="1"/>
        <v>40</v>
      </c>
      <c r="J99" s="73" t="s">
        <v>733</v>
      </c>
      <c r="K99" s="90" t="s">
        <v>1225</v>
      </c>
      <c r="L99" s="78" t="s">
        <v>1226</v>
      </c>
      <c r="M99" s="66">
        <v>9954639201</v>
      </c>
      <c r="N99" s="79" t="s">
        <v>1224</v>
      </c>
      <c r="O99" s="66">
        <v>9577267513</v>
      </c>
      <c r="P99" s="24">
        <v>43628</v>
      </c>
      <c r="Q99" s="18" t="s">
        <v>261</v>
      </c>
      <c r="R99" s="81">
        <v>26</v>
      </c>
      <c r="S99" s="81" t="s">
        <v>1223</v>
      </c>
      <c r="T99" s="18"/>
    </row>
    <row r="100" spans="1:20">
      <c r="A100" s="4">
        <v>96</v>
      </c>
      <c r="B100" s="17" t="s">
        <v>63</v>
      </c>
      <c r="C100" s="48" t="s">
        <v>407</v>
      </c>
      <c r="D100" s="48" t="s">
        <v>23</v>
      </c>
      <c r="E100" s="76" t="s">
        <v>1235</v>
      </c>
      <c r="F100" s="18" t="s">
        <v>158</v>
      </c>
      <c r="G100" s="72">
        <v>11</v>
      </c>
      <c r="H100" s="72">
        <v>12</v>
      </c>
      <c r="I100" s="61">
        <f t="shared" si="1"/>
        <v>23</v>
      </c>
      <c r="J100" s="76" t="s">
        <v>727</v>
      </c>
      <c r="K100" s="90" t="s">
        <v>1225</v>
      </c>
      <c r="L100" s="78" t="s">
        <v>1226</v>
      </c>
      <c r="M100" s="66">
        <v>9954639201</v>
      </c>
      <c r="N100" s="79" t="s">
        <v>1224</v>
      </c>
      <c r="O100" s="66">
        <v>9577267513</v>
      </c>
      <c r="P100" s="24">
        <v>43629</v>
      </c>
      <c r="Q100" s="18" t="s">
        <v>262</v>
      </c>
      <c r="R100" s="81">
        <v>13</v>
      </c>
      <c r="S100" s="81" t="s">
        <v>1223</v>
      </c>
      <c r="T100" s="18"/>
    </row>
    <row r="101" spans="1:20">
      <c r="A101" s="4">
        <v>97</v>
      </c>
      <c r="B101" s="17" t="s">
        <v>63</v>
      </c>
      <c r="C101" s="48" t="s">
        <v>408</v>
      </c>
      <c r="D101" s="48" t="s">
        <v>25</v>
      </c>
      <c r="E101" s="76"/>
      <c r="F101" s="18"/>
      <c r="G101" s="19">
        <v>29</v>
      </c>
      <c r="H101" s="19">
        <v>30</v>
      </c>
      <c r="I101" s="61">
        <f t="shared" si="1"/>
        <v>59</v>
      </c>
      <c r="J101" s="73" t="s">
        <v>734</v>
      </c>
      <c r="K101" s="90" t="s">
        <v>1225</v>
      </c>
      <c r="L101" s="78" t="s">
        <v>1226</v>
      </c>
      <c r="M101" s="66">
        <v>9954639201</v>
      </c>
      <c r="N101" s="79" t="s">
        <v>1224</v>
      </c>
      <c r="O101" s="66">
        <v>9577267513</v>
      </c>
      <c r="P101" s="24">
        <v>43629</v>
      </c>
      <c r="Q101" s="18" t="s">
        <v>262</v>
      </c>
      <c r="R101" s="81">
        <v>13</v>
      </c>
      <c r="S101" s="81" t="s">
        <v>1223</v>
      </c>
      <c r="T101" s="18"/>
    </row>
    <row r="102" spans="1:20">
      <c r="A102" s="4">
        <v>98</v>
      </c>
      <c r="B102" s="17" t="s">
        <v>63</v>
      </c>
      <c r="C102" s="48" t="s">
        <v>409</v>
      </c>
      <c r="D102" s="48" t="s">
        <v>25</v>
      </c>
      <c r="E102" s="76"/>
      <c r="F102" s="18"/>
      <c r="G102" s="19">
        <v>30</v>
      </c>
      <c r="H102" s="19">
        <v>30</v>
      </c>
      <c r="I102" s="61">
        <f t="shared" si="1"/>
        <v>60</v>
      </c>
      <c r="J102" s="73" t="s">
        <v>735</v>
      </c>
      <c r="K102" s="90" t="s">
        <v>1225</v>
      </c>
      <c r="L102" s="78" t="s">
        <v>1226</v>
      </c>
      <c r="M102" s="66">
        <v>9954639201</v>
      </c>
      <c r="N102" s="79" t="s">
        <v>1224</v>
      </c>
      <c r="O102" s="66">
        <v>9577267513</v>
      </c>
      <c r="P102" s="24">
        <v>43629</v>
      </c>
      <c r="Q102" s="18" t="s">
        <v>262</v>
      </c>
      <c r="R102" s="81">
        <v>16</v>
      </c>
      <c r="S102" s="81" t="s">
        <v>1223</v>
      </c>
      <c r="T102" s="18"/>
    </row>
    <row r="103" spans="1:20">
      <c r="A103" s="4">
        <v>99</v>
      </c>
      <c r="B103" s="17" t="s">
        <v>63</v>
      </c>
      <c r="C103" s="48" t="s">
        <v>410</v>
      </c>
      <c r="D103" s="48" t="s">
        <v>23</v>
      </c>
      <c r="E103" s="76" t="s">
        <v>1235</v>
      </c>
      <c r="F103" s="18" t="s">
        <v>158</v>
      </c>
      <c r="G103" s="72">
        <v>37</v>
      </c>
      <c r="H103" s="72">
        <v>38</v>
      </c>
      <c r="I103" s="61">
        <f t="shared" si="1"/>
        <v>75</v>
      </c>
      <c r="J103" s="76" t="s">
        <v>727</v>
      </c>
      <c r="K103" s="90" t="s">
        <v>1225</v>
      </c>
      <c r="L103" s="78" t="s">
        <v>1226</v>
      </c>
      <c r="M103" s="66">
        <v>9954639201</v>
      </c>
      <c r="N103" s="79" t="s">
        <v>1224</v>
      </c>
      <c r="O103" s="66">
        <v>9577267513</v>
      </c>
      <c r="P103" s="24">
        <v>43630</v>
      </c>
      <c r="Q103" s="18" t="s">
        <v>265</v>
      </c>
      <c r="R103" s="81">
        <v>22</v>
      </c>
      <c r="S103" s="81" t="s">
        <v>1223</v>
      </c>
      <c r="T103" s="18"/>
    </row>
    <row r="104" spans="1:20">
      <c r="A104" s="4">
        <v>100</v>
      </c>
      <c r="B104" s="17" t="s">
        <v>63</v>
      </c>
      <c r="C104" s="48" t="s">
        <v>411</v>
      </c>
      <c r="D104" s="48" t="s">
        <v>23</v>
      </c>
      <c r="E104" s="76" t="s">
        <v>1235</v>
      </c>
      <c r="F104" s="18" t="s">
        <v>159</v>
      </c>
      <c r="G104" s="19">
        <v>22</v>
      </c>
      <c r="H104" s="19">
        <v>23</v>
      </c>
      <c r="I104" s="61">
        <f t="shared" si="1"/>
        <v>45</v>
      </c>
      <c r="J104" s="76" t="s">
        <v>728</v>
      </c>
      <c r="K104" s="90" t="s">
        <v>1225</v>
      </c>
      <c r="L104" s="78" t="s">
        <v>1226</v>
      </c>
      <c r="M104" s="66">
        <v>9954639201</v>
      </c>
      <c r="N104" s="79" t="s">
        <v>1224</v>
      </c>
      <c r="O104" s="66">
        <v>9577267513</v>
      </c>
      <c r="P104" s="24">
        <v>43630</v>
      </c>
      <c r="Q104" s="18" t="s">
        <v>265</v>
      </c>
      <c r="R104" s="81">
        <v>22</v>
      </c>
      <c r="S104" s="81" t="s">
        <v>1223</v>
      </c>
      <c r="T104" s="18"/>
    </row>
    <row r="105" spans="1:20">
      <c r="A105" s="4">
        <v>101</v>
      </c>
      <c r="B105" s="17" t="s">
        <v>63</v>
      </c>
      <c r="C105" s="48" t="s">
        <v>412</v>
      </c>
      <c r="D105" s="48" t="s">
        <v>25</v>
      </c>
      <c r="E105" s="76"/>
      <c r="F105" s="18"/>
      <c r="G105" s="19">
        <v>33</v>
      </c>
      <c r="H105" s="19">
        <v>33</v>
      </c>
      <c r="I105" s="61">
        <f t="shared" si="1"/>
        <v>66</v>
      </c>
      <c r="J105" s="73"/>
      <c r="K105" s="90" t="s">
        <v>1225</v>
      </c>
      <c r="L105" s="78" t="s">
        <v>1226</v>
      </c>
      <c r="M105" s="66">
        <v>9954639201</v>
      </c>
      <c r="N105" s="79" t="s">
        <v>1224</v>
      </c>
      <c r="O105" s="66">
        <v>9577267513</v>
      </c>
      <c r="P105" s="24">
        <v>43630</v>
      </c>
      <c r="Q105" s="18" t="s">
        <v>265</v>
      </c>
      <c r="R105" s="81">
        <v>22</v>
      </c>
      <c r="S105" s="81" t="s">
        <v>1223</v>
      </c>
      <c r="T105" s="18"/>
    </row>
    <row r="106" spans="1:20">
      <c r="A106" s="4">
        <v>102</v>
      </c>
      <c r="B106" s="17" t="s">
        <v>63</v>
      </c>
      <c r="C106" s="18" t="s">
        <v>413</v>
      </c>
      <c r="D106" s="48" t="s">
        <v>25</v>
      </c>
      <c r="E106" s="76"/>
      <c r="F106" s="18"/>
      <c r="G106" s="19">
        <v>34</v>
      </c>
      <c r="H106" s="19">
        <v>34</v>
      </c>
      <c r="I106" s="61">
        <f t="shared" si="1"/>
        <v>68</v>
      </c>
      <c r="J106" s="73" t="s">
        <v>736</v>
      </c>
      <c r="K106" s="90" t="s">
        <v>1225</v>
      </c>
      <c r="L106" s="78" t="s">
        <v>1226</v>
      </c>
      <c r="M106" s="66">
        <v>9954639201</v>
      </c>
      <c r="N106" s="79" t="s">
        <v>1224</v>
      </c>
      <c r="O106" s="66">
        <v>9577267513</v>
      </c>
      <c r="P106" s="24">
        <v>43631</v>
      </c>
      <c r="Q106" s="18" t="s">
        <v>314</v>
      </c>
      <c r="R106" s="81">
        <v>26</v>
      </c>
      <c r="S106" s="81" t="s">
        <v>1223</v>
      </c>
      <c r="T106" s="18"/>
    </row>
    <row r="107" spans="1:20">
      <c r="A107" s="4">
        <v>103</v>
      </c>
      <c r="B107" s="17" t="s">
        <v>63</v>
      </c>
      <c r="C107" s="48" t="s">
        <v>414</v>
      </c>
      <c r="D107" s="48" t="s">
        <v>25</v>
      </c>
      <c r="E107" s="76"/>
      <c r="F107" s="18"/>
      <c r="G107" s="19">
        <v>25</v>
      </c>
      <c r="H107" s="19">
        <v>25</v>
      </c>
      <c r="I107" s="61">
        <f t="shared" si="1"/>
        <v>50</v>
      </c>
      <c r="J107" s="73" t="s">
        <v>737</v>
      </c>
      <c r="K107" s="90" t="s">
        <v>1225</v>
      </c>
      <c r="L107" s="78" t="s">
        <v>1226</v>
      </c>
      <c r="M107" s="66">
        <v>9954639201</v>
      </c>
      <c r="N107" s="79" t="s">
        <v>1224</v>
      </c>
      <c r="O107" s="66">
        <v>9577267513</v>
      </c>
      <c r="P107" s="24">
        <v>43631</v>
      </c>
      <c r="Q107" s="18" t="s">
        <v>314</v>
      </c>
      <c r="R107" s="81">
        <v>27</v>
      </c>
      <c r="S107" s="81" t="s">
        <v>1223</v>
      </c>
      <c r="T107" s="18"/>
    </row>
    <row r="108" spans="1:20">
      <c r="A108" s="4">
        <v>104</v>
      </c>
      <c r="B108" s="17" t="s">
        <v>63</v>
      </c>
      <c r="C108" s="18" t="s">
        <v>415</v>
      </c>
      <c r="D108" s="48" t="s">
        <v>25</v>
      </c>
      <c r="E108" s="76"/>
      <c r="F108" s="18"/>
      <c r="G108" s="19">
        <v>23</v>
      </c>
      <c r="H108" s="19">
        <v>24</v>
      </c>
      <c r="I108" s="61">
        <f t="shared" si="1"/>
        <v>47</v>
      </c>
      <c r="J108" s="73" t="s">
        <v>738</v>
      </c>
      <c r="K108" s="90" t="s">
        <v>1225</v>
      </c>
      <c r="L108" s="78" t="s">
        <v>1226</v>
      </c>
      <c r="M108" s="66">
        <v>9954639201</v>
      </c>
      <c r="N108" s="79" t="s">
        <v>1224</v>
      </c>
      <c r="O108" s="66">
        <v>9577267513</v>
      </c>
      <c r="P108" s="24">
        <v>43631</v>
      </c>
      <c r="Q108" s="18" t="s">
        <v>314</v>
      </c>
      <c r="R108" s="81">
        <v>22</v>
      </c>
      <c r="S108" s="81" t="s">
        <v>1223</v>
      </c>
      <c r="T108" s="18"/>
    </row>
    <row r="109" spans="1:20">
      <c r="A109" s="4">
        <v>105</v>
      </c>
      <c r="B109" s="17" t="s">
        <v>63</v>
      </c>
      <c r="C109" s="18" t="s">
        <v>416</v>
      </c>
      <c r="D109" s="48" t="s">
        <v>25</v>
      </c>
      <c r="E109" s="76"/>
      <c r="F109" s="18"/>
      <c r="G109" s="19">
        <v>14</v>
      </c>
      <c r="H109" s="19">
        <v>15</v>
      </c>
      <c r="I109" s="61">
        <f t="shared" si="1"/>
        <v>29</v>
      </c>
      <c r="J109" s="73" t="s">
        <v>739</v>
      </c>
      <c r="K109" s="90" t="s">
        <v>1225</v>
      </c>
      <c r="L109" s="78" t="s">
        <v>1226</v>
      </c>
      <c r="M109" s="66">
        <v>9954639201</v>
      </c>
      <c r="N109" s="79" t="s">
        <v>1224</v>
      </c>
      <c r="O109" s="66">
        <v>9577267513</v>
      </c>
      <c r="P109" s="24">
        <v>43633</v>
      </c>
      <c r="Q109" s="18" t="s">
        <v>260</v>
      </c>
      <c r="R109" s="81">
        <v>22</v>
      </c>
      <c r="S109" s="81" t="s">
        <v>1223</v>
      </c>
      <c r="T109" s="18"/>
    </row>
    <row r="110" spans="1:20">
      <c r="A110" s="4">
        <v>106</v>
      </c>
      <c r="B110" s="17" t="s">
        <v>63</v>
      </c>
      <c r="C110" s="18" t="s">
        <v>417</v>
      </c>
      <c r="D110" s="48" t="s">
        <v>25</v>
      </c>
      <c r="E110" s="76"/>
      <c r="F110" s="18"/>
      <c r="G110" s="19">
        <v>25</v>
      </c>
      <c r="H110" s="19">
        <v>26</v>
      </c>
      <c r="I110" s="61">
        <f t="shared" si="1"/>
        <v>51</v>
      </c>
      <c r="J110" s="73" t="s">
        <v>740</v>
      </c>
      <c r="K110" s="90" t="s">
        <v>1225</v>
      </c>
      <c r="L110" s="78" t="s">
        <v>1226</v>
      </c>
      <c r="M110" s="66">
        <v>9954639201</v>
      </c>
      <c r="N110" s="79" t="s">
        <v>1224</v>
      </c>
      <c r="O110" s="66">
        <v>9577267513</v>
      </c>
      <c r="P110" s="24">
        <v>43633</v>
      </c>
      <c r="Q110" s="18" t="s">
        <v>260</v>
      </c>
      <c r="R110" s="81">
        <v>22</v>
      </c>
      <c r="S110" s="81" t="s">
        <v>1223</v>
      </c>
      <c r="T110" s="18"/>
    </row>
    <row r="111" spans="1:20">
      <c r="A111" s="4">
        <v>107</v>
      </c>
      <c r="B111" s="17" t="s">
        <v>63</v>
      </c>
      <c r="C111" s="18" t="s">
        <v>418</v>
      </c>
      <c r="D111" s="48" t="s">
        <v>25</v>
      </c>
      <c r="E111" s="76"/>
      <c r="F111" s="18"/>
      <c r="G111" s="19">
        <v>16</v>
      </c>
      <c r="H111" s="19">
        <v>16</v>
      </c>
      <c r="I111" s="61">
        <f t="shared" si="1"/>
        <v>32</v>
      </c>
      <c r="J111" s="73" t="s">
        <v>741</v>
      </c>
      <c r="K111" s="90" t="s">
        <v>1225</v>
      </c>
      <c r="L111" s="78" t="s">
        <v>1226</v>
      </c>
      <c r="M111" s="66">
        <v>9954639201</v>
      </c>
      <c r="N111" s="79" t="s">
        <v>1224</v>
      </c>
      <c r="O111" s="66">
        <v>9577267513</v>
      </c>
      <c r="P111" s="24">
        <v>43633</v>
      </c>
      <c r="Q111" s="18" t="s">
        <v>260</v>
      </c>
      <c r="R111" s="81">
        <v>26</v>
      </c>
      <c r="S111" s="81" t="s">
        <v>1223</v>
      </c>
      <c r="T111" s="18"/>
    </row>
    <row r="112" spans="1:20">
      <c r="A112" s="4">
        <v>108</v>
      </c>
      <c r="B112" s="17" t="s">
        <v>63</v>
      </c>
      <c r="C112" s="18" t="s">
        <v>419</v>
      </c>
      <c r="D112" s="48" t="s">
        <v>25</v>
      </c>
      <c r="E112" s="76"/>
      <c r="F112" s="18"/>
      <c r="G112" s="19">
        <v>32</v>
      </c>
      <c r="H112" s="19">
        <v>31</v>
      </c>
      <c r="I112" s="61">
        <f t="shared" si="1"/>
        <v>63</v>
      </c>
      <c r="J112" s="73" t="s">
        <v>742</v>
      </c>
      <c r="K112" s="90" t="s">
        <v>1225</v>
      </c>
      <c r="L112" s="78" t="s">
        <v>1226</v>
      </c>
      <c r="M112" s="66">
        <v>9954639201</v>
      </c>
      <c r="N112" s="79" t="s">
        <v>1224</v>
      </c>
      <c r="O112" s="66">
        <v>9577267513</v>
      </c>
      <c r="P112" s="24">
        <v>43634</v>
      </c>
      <c r="Q112" s="18" t="s">
        <v>264</v>
      </c>
      <c r="R112" s="81">
        <v>27</v>
      </c>
      <c r="S112" s="81" t="s">
        <v>1223</v>
      </c>
      <c r="T112" s="18"/>
    </row>
    <row r="113" spans="1:20">
      <c r="A113" s="4">
        <v>109</v>
      </c>
      <c r="B113" s="17" t="s">
        <v>63</v>
      </c>
      <c r="C113" s="18" t="s">
        <v>420</v>
      </c>
      <c r="D113" s="48" t="s">
        <v>25</v>
      </c>
      <c r="E113" s="76"/>
      <c r="F113" s="18"/>
      <c r="G113" s="19">
        <v>55</v>
      </c>
      <c r="H113" s="19">
        <v>55</v>
      </c>
      <c r="I113" s="61">
        <f t="shared" si="1"/>
        <v>110</v>
      </c>
      <c r="J113" s="73" t="s">
        <v>625</v>
      </c>
      <c r="K113" s="90" t="s">
        <v>1225</v>
      </c>
      <c r="L113" s="78" t="s">
        <v>1226</v>
      </c>
      <c r="M113" s="66">
        <v>9954639201</v>
      </c>
      <c r="N113" s="79" t="s">
        <v>1224</v>
      </c>
      <c r="O113" s="66">
        <v>9577267513</v>
      </c>
      <c r="P113" s="24">
        <v>43634</v>
      </c>
      <c r="Q113" s="18" t="s">
        <v>264</v>
      </c>
      <c r="R113" s="81">
        <v>22</v>
      </c>
      <c r="S113" s="81" t="s">
        <v>1223</v>
      </c>
      <c r="T113" s="18"/>
    </row>
    <row r="114" spans="1:20">
      <c r="A114" s="4">
        <v>110</v>
      </c>
      <c r="B114" s="17" t="s">
        <v>63</v>
      </c>
      <c r="C114" s="59" t="s">
        <v>421</v>
      </c>
      <c r="D114" s="48" t="s">
        <v>25</v>
      </c>
      <c r="E114" s="76"/>
      <c r="F114" s="18"/>
      <c r="G114" s="19">
        <v>40</v>
      </c>
      <c r="H114" s="19">
        <v>41</v>
      </c>
      <c r="I114" s="61">
        <f t="shared" si="1"/>
        <v>81</v>
      </c>
      <c r="J114" s="73" t="s">
        <v>743</v>
      </c>
      <c r="K114" s="90" t="s">
        <v>1225</v>
      </c>
      <c r="L114" s="78" t="s">
        <v>1226</v>
      </c>
      <c r="M114" s="66">
        <v>9954639201</v>
      </c>
      <c r="N114" s="79" t="s">
        <v>1224</v>
      </c>
      <c r="O114" s="66">
        <v>9577267513</v>
      </c>
      <c r="P114" s="24">
        <v>43634</v>
      </c>
      <c r="Q114" s="18" t="s">
        <v>264</v>
      </c>
      <c r="R114" s="81">
        <v>22</v>
      </c>
      <c r="S114" s="81" t="s">
        <v>1223</v>
      </c>
      <c r="T114" s="18"/>
    </row>
    <row r="115" spans="1:20">
      <c r="A115" s="4">
        <v>111</v>
      </c>
      <c r="B115" s="17" t="s">
        <v>63</v>
      </c>
      <c r="C115" s="18" t="s">
        <v>422</v>
      </c>
      <c r="D115" s="48" t="s">
        <v>25</v>
      </c>
      <c r="E115" s="76"/>
      <c r="F115" s="18"/>
      <c r="G115" s="19">
        <v>35</v>
      </c>
      <c r="H115" s="19">
        <v>35</v>
      </c>
      <c r="I115" s="61">
        <f t="shared" si="1"/>
        <v>70</v>
      </c>
      <c r="J115" s="73" t="s">
        <v>744</v>
      </c>
      <c r="K115" s="90" t="s">
        <v>1225</v>
      </c>
      <c r="L115" s="78" t="s">
        <v>1226</v>
      </c>
      <c r="M115" s="66">
        <v>9954639201</v>
      </c>
      <c r="N115" s="79" t="s">
        <v>1224</v>
      </c>
      <c r="O115" s="66">
        <v>9577267513</v>
      </c>
      <c r="P115" s="24">
        <v>43635</v>
      </c>
      <c r="Q115" s="18" t="s">
        <v>261</v>
      </c>
      <c r="R115" s="81">
        <v>26</v>
      </c>
      <c r="S115" s="81" t="s">
        <v>1223</v>
      </c>
      <c r="T115" s="18"/>
    </row>
    <row r="116" spans="1:20">
      <c r="A116" s="4">
        <v>112</v>
      </c>
      <c r="B116" s="17" t="s">
        <v>63</v>
      </c>
      <c r="C116" s="18" t="s">
        <v>423</v>
      </c>
      <c r="D116" s="48" t="s">
        <v>25</v>
      </c>
      <c r="E116" s="76"/>
      <c r="F116" s="18"/>
      <c r="G116" s="19">
        <v>23</v>
      </c>
      <c r="H116" s="19">
        <v>24</v>
      </c>
      <c r="I116" s="61">
        <f t="shared" si="1"/>
        <v>47</v>
      </c>
      <c r="J116" s="73" t="s">
        <v>745</v>
      </c>
      <c r="K116" s="90" t="s">
        <v>1225</v>
      </c>
      <c r="L116" s="78" t="s">
        <v>1226</v>
      </c>
      <c r="M116" s="66">
        <v>9954639201</v>
      </c>
      <c r="N116" s="79" t="s">
        <v>1224</v>
      </c>
      <c r="O116" s="66">
        <v>9577267513</v>
      </c>
      <c r="P116" s="24">
        <v>43635</v>
      </c>
      <c r="Q116" s="18" t="s">
        <v>261</v>
      </c>
      <c r="R116" s="81">
        <v>27</v>
      </c>
      <c r="S116" s="81" t="s">
        <v>1223</v>
      </c>
      <c r="T116" s="18"/>
    </row>
    <row r="117" spans="1:20">
      <c r="A117" s="4">
        <v>113</v>
      </c>
      <c r="B117" s="17" t="s">
        <v>63</v>
      </c>
      <c r="C117" s="18" t="s">
        <v>424</v>
      </c>
      <c r="D117" s="48" t="s">
        <v>25</v>
      </c>
      <c r="E117" s="76"/>
      <c r="F117" s="18"/>
      <c r="G117" s="19">
        <v>37</v>
      </c>
      <c r="H117" s="19">
        <v>37</v>
      </c>
      <c r="I117" s="61">
        <f t="shared" si="1"/>
        <v>74</v>
      </c>
      <c r="J117" s="73" t="s">
        <v>746</v>
      </c>
      <c r="K117" s="90" t="s">
        <v>1225</v>
      </c>
      <c r="L117" s="78" t="s">
        <v>1226</v>
      </c>
      <c r="M117" s="66">
        <v>9954639201</v>
      </c>
      <c r="N117" s="79" t="s">
        <v>1224</v>
      </c>
      <c r="O117" s="66">
        <v>9577267513</v>
      </c>
      <c r="P117" s="24">
        <v>43636</v>
      </c>
      <c r="Q117" s="18" t="s">
        <v>262</v>
      </c>
      <c r="R117" s="81">
        <v>22</v>
      </c>
      <c r="S117" s="81" t="s">
        <v>1223</v>
      </c>
      <c r="T117" s="18"/>
    </row>
    <row r="118" spans="1:20">
      <c r="A118" s="4">
        <v>114</v>
      </c>
      <c r="B118" s="17" t="s">
        <v>63</v>
      </c>
      <c r="C118" s="18" t="s">
        <v>425</v>
      </c>
      <c r="D118" s="48" t="s">
        <v>25</v>
      </c>
      <c r="E118" s="76"/>
      <c r="F118" s="18"/>
      <c r="G118" s="19">
        <v>31</v>
      </c>
      <c r="H118" s="19">
        <v>31</v>
      </c>
      <c r="I118" s="61">
        <f t="shared" si="1"/>
        <v>62</v>
      </c>
      <c r="J118" s="73" t="s">
        <v>747</v>
      </c>
      <c r="K118" s="90" t="s">
        <v>1225</v>
      </c>
      <c r="L118" s="78" t="s">
        <v>1226</v>
      </c>
      <c r="M118" s="66">
        <v>9954639201</v>
      </c>
      <c r="N118" s="79" t="s">
        <v>1224</v>
      </c>
      <c r="O118" s="66">
        <v>9577267513</v>
      </c>
      <c r="P118" s="24">
        <v>43636</v>
      </c>
      <c r="Q118" s="18" t="s">
        <v>262</v>
      </c>
      <c r="R118" s="81">
        <v>22</v>
      </c>
      <c r="S118" s="81" t="s">
        <v>1223</v>
      </c>
      <c r="T118" s="18"/>
    </row>
    <row r="119" spans="1:20">
      <c r="A119" s="4">
        <v>115</v>
      </c>
      <c r="B119" s="17" t="s">
        <v>63</v>
      </c>
      <c r="C119" s="18" t="s">
        <v>426</v>
      </c>
      <c r="D119" s="48" t="s">
        <v>25</v>
      </c>
      <c r="E119" s="76"/>
      <c r="F119" s="18"/>
      <c r="G119" s="19">
        <v>17</v>
      </c>
      <c r="H119" s="19">
        <v>18</v>
      </c>
      <c r="I119" s="61">
        <f t="shared" si="1"/>
        <v>35</v>
      </c>
      <c r="J119" s="73" t="s">
        <v>748</v>
      </c>
      <c r="K119" s="90" t="s">
        <v>1225</v>
      </c>
      <c r="L119" s="78" t="s">
        <v>1226</v>
      </c>
      <c r="M119" s="66">
        <v>9954639201</v>
      </c>
      <c r="N119" s="79" t="s">
        <v>1224</v>
      </c>
      <c r="O119" s="66">
        <v>9577267513</v>
      </c>
      <c r="P119" s="24">
        <v>43636</v>
      </c>
      <c r="Q119" s="18" t="s">
        <v>262</v>
      </c>
      <c r="R119" s="81">
        <v>12</v>
      </c>
      <c r="S119" s="81" t="s">
        <v>1223</v>
      </c>
      <c r="T119" s="18"/>
    </row>
    <row r="120" spans="1:20">
      <c r="A120" s="4">
        <v>116</v>
      </c>
      <c r="B120" s="17" t="s">
        <v>63</v>
      </c>
      <c r="C120" s="18" t="s">
        <v>427</v>
      </c>
      <c r="D120" s="48" t="s">
        <v>25</v>
      </c>
      <c r="E120" s="76"/>
      <c r="F120" s="18"/>
      <c r="G120" s="19">
        <v>26</v>
      </c>
      <c r="H120" s="19">
        <v>26</v>
      </c>
      <c r="I120" s="61">
        <f t="shared" si="1"/>
        <v>52</v>
      </c>
      <c r="J120" s="73" t="s">
        <v>749</v>
      </c>
      <c r="K120" s="90" t="s">
        <v>1225</v>
      </c>
      <c r="L120" s="78" t="s">
        <v>1226</v>
      </c>
      <c r="M120" s="66">
        <v>9954639201</v>
      </c>
      <c r="N120" s="79" t="s">
        <v>1224</v>
      </c>
      <c r="O120" s="66">
        <v>9577267513</v>
      </c>
      <c r="P120" s="24">
        <v>43637</v>
      </c>
      <c r="Q120" s="18" t="s">
        <v>265</v>
      </c>
      <c r="R120" s="81">
        <v>15</v>
      </c>
      <c r="S120" s="81" t="s">
        <v>1223</v>
      </c>
      <c r="T120" s="18"/>
    </row>
    <row r="121" spans="1:20">
      <c r="A121" s="4">
        <v>117</v>
      </c>
      <c r="B121" s="17" t="s">
        <v>63</v>
      </c>
      <c r="C121" s="59" t="s">
        <v>428</v>
      </c>
      <c r="D121" s="48" t="s">
        <v>25</v>
      </c>
      <c r="E121" s="76"/>
      <c r="F121" s="18"/>
      <c r="G121" s="19">
        <v>30</v>
      </c>
      <c r="H121" s="19">
        <v>31</v>
      </c>
      <c r="I121" s="61">
        <f t="shared" si="1"/>
        <v>61</v>
      </c>
      <c r="J121" s="73" t="s">
        <v>750</v>
      </c>
      <c r="K121" s="90" t="s">
        <v>1225</v>
      </c>
      <c r="L121" s="78" t="s">
        <v>1226</v>
      </c>
      <c r="M121" s="66">
        <v>9954639201</v>
      </c>
      <c r="N121" s="79" t="s">
        <v>1224</v>
      </c>
      <c r="O121" s="66">
        <v>9577267513</v>
      </c>
      <c r="P121" s="24">
        <v>43637</v>
      </c>
      <c r="Q121" s="18" t="s">
        <v>265</v>
      </c>
      <c r="R121" s="81">
        <v>10</v>
      </c>
      <c r="S121" s="81" t="s">
        <v>1223</v>
      </c>
      <c r="T121" s="18"/>
    </row>
    <row r="122" spans="1:20">
      <c r="A122" s="4">
        <v>118</v>
      </c>
      <c r="B122" s="17" t="s">
        <v>63</v>
      </c>
      <c r="C122" s="18" t="s">
        <v>429</v>
      </c>
      <c r="D122" s="48" t="s">
        <v>25</v>
      </c>
      <c r="E122" s="76"/>
      <c r="F122" s="18"/>
      <c r="G122" s="19">
        <v>29</v>
      </c>
      <c r="H122" s="19">
        <v>29</v>
      </c>
      <c r="I122" s="61">
        <f t="shared" si="1"/>
        <v>58</v>
      </c>
      <c r="J122" s="73" t="s">
        <v>751</v>
      </c>
      <c r="K122" s="90" t="s">
        <v>1225</v>
      </c>
      <c r="L122" s="78" t="s">
        <v>1226</v>
      </c>
      <c r="M122" s="66">
        <v>9954639201</v>
      </c>
      <c r="N122" s="79" t="s">
        <v>1224</v>
      </c>
      <c r="O122" s="66">
        <v>9577267513</v>
      </c>
      <c r="P122" s="24">
        <v>43637</v>
      </c>
      <c r="Q122" s="18" t="s">
        <v>265</v>
      </c>
      <c r="R122" s="81">
        <v>12</v>
      </c>
      <c r="S122" s="81" t="s">
        <v>1223</v>
      </c>
      <c r="T122" s="18"/>
    </row>
    <row r="123" spans="1:20">
      <c r="A123" s="4">
        <v>119</v>
      </c>
      <c r="B123" s="17" t="s">
        <v>63</v>
      </c>
      <c r="C123" s="18" t="s">
        <v>434</v>
      </c>
      <c r="D123" s="48" t="s">
        <v>25</v>
      </c>
      <c r="E123" s="76"/>
      <c r="F123" s="18"/>
      <c r="G123" s="19">
        <v>31</v>
      </c>
      <c r="H123" s="19">
        <v>32</v>
      </c>
      <c r="I123" s="61">
        <f t="shared" si="1"/>
        <v>63</v>
      </c>
      <c r="J123" s="73" t="s">
        <v>752</v>
      </c>
      <c r="K123" s="90" t="s">
        <v>1225</v>
      </c>
      <c r="L123" s="78" t="s">
        <v>1226</v>
      </c>
      <c r="M123" s="66">
        <v>9954639201</v>
      </c>
      <c r="N123" s="79" t="s">
        <v>1224</v>
      </c>
      <c r="O123" s="66">
        <v>9577267513</v>
      </c>
      <c r="P123" s="24">
        <v>43638</v>
      </c>
      <c r="Q123" s="18" t="s">
        <v>314</v>
      </c>
      <c r="R123" s="81">
        <v>13</v>
      </c>
      <c r="S123" s="81" t="s">
        <v>1223</v>
      </c>
      <c r="T123" s="18"/>
    </row>
    <row r="124" spans="1:20">
      <c r="A124" s="4">
        <v>120</v>
      </c>
      <c r="B124" s="17" t="s">
        <v>63</v>
      </c>
      <c r="C124" s="18" t="s">
        <v>435</v>
      </c>
      <c r="D124" s="48" t="s">
        <v>25</v>
      </c>
      <c r="E124" s="76"/>
      <c r="F124" s="18"/>
      <c r="G124" s="19">
        <v>38</v>
      </c>
      <c r="H124" s="19">
        <v>37</v>
      </c>
      <c r="I124" s="61">
        <f t="shared" si="1"/>
        <v>75</v>
      </c>
      <c r="J124" s="73" t="s">
        <v>753</v>
      </c>
      <c r="K124" s="90" t="s">
        <v>1225</v>
      </c>
      <c r="L124" s="78" t="s">
        <v>1226</v>
      </c>
      <c r="M124" s="66">
        <v>9954639201</v>
      </c>
      <c r="N124" s="79" t="s">
        <v>1224</v>
      </c>
      <c r="O124" s="66">
        <v>9577267513</v>
      </c>
      <c r="P124" s="24">
        <v>43638</v>
      </c>
      <c r="Q124" s="18" t="s">
        <v>314</v>
      </c>
      <c r="R124" s="81">
        <v>12</v>
      </c>
      <c r="S124" s="81" t="s">
        <v>1223</v>
      </c>
      <c r="T124" s="18"/>
    </row>
    <row r="125" spans="1:20">
      <c r="A125" s="4">
        <v>121</v>
      </c>
      <c r="B125" s="17" t="s">
        <v>63</v>
      </c>
      <c r="C125" s="18" t="s">
        <v>436</v>
      </c>
      <c r="D125" s="48" t="s">
        <v>25</v>
      </c>
      <c r="E125" s="76"/>
      <c r="F125" s="18"/>
      <c r="G125" s="19">
        <v>20</v>
      </c>
      <c r="H125" s="19">
        <v>21</v>
      </c>
      <c r="I125" s="61">
        <f t="shared" si="1"/>
        <v>41</v>
      </c>
      <c r="J125" s="73" t="s">
        <v>754</v>
      </c>
      <c r="K125" s="90" t="s">
        <v>1225</v>
      </c>
      <c r="L125" s="78" t="s">
        <v>1226</v>
      </c>
      <c r="M125" s="66">
        <v>9954639201</v>
      </c>
      <c r="N125" s="79" t="s">
        <v>1224</v>
      </c>
      <c r="O125" s="66">
        <v>9577267513</v>
      </c>
      <c r="P125" s="24">
        <v>43638</v>
      </c>
      <c r="Q125" s="18" t="s">
        <v>314</v>
      </c>
      <c r="R125" s="81">
        <v>32</v>
      </c>
      <c r="S125" s="81" t="s">
        <v>1223</v>
      </c>
      <c r="T125" s="18"/>
    </row>
    <row r="126" spans="1:20">
      <c r="A126" s="4">
        <v>122</v>
      </c>
      <c r="B126" s="17" t="s">
        <v>63</v>
      </c>
      <c r="C126" s="18" t="s">
        <v>437</v>
      </c>
      <c r="D126" s="48" t="s">
        <v>25</v>
      </c>
      <c r="E126" s="76"/>
      <c r="F126" s="18"/>
      <c r="G126" s="19">
        <v>24</v>
      </c>
      <c r="H126" s="19">
        <v>24</v>
      </c>
      <c r="I126" s="61">
        <f t="shared" si="1"/>
        <v>48</v>
      </c>
      <c r="J126" s="73" t="s">
        <v>764</v>
      </c>
      <c r="K126" s="90" t="s">
        <v>1225</v>
      </c>
      <c r="L126" s="78" t="s">
        <v>1226</v>
      </c>
      <c r="M126" s="66">
        <v>9954639201</v>
      </c>
      <c r="N126" s="79" t="s">
        <v>1224</v>
      </c>
      <c r="O126" s="66">
        <v>9577267513</v>
      </c>
      <c r="P126" s="24">
        <v>43640</v>
      </c>
      <c r="Q126" s="18" t="s">
        <v>260</v>
      </c>
      <c r="R126" s="81">
        <v>38</v>
      </c>
      <c r="S126" s="81" t="s">
        <v>1223</v>
      </c>
      <c r="T126" s="18"/>
    </row>
    <row r="127" spans="1:20">
      <c r="A127" s="4">
        <v>123</v>
      </c>
      <c r="B127" s="17" t="s">
        <v>63</v>
      </c>
      <c r="C127" s="18" t="s">
        <v>438</v>
      </c>
      <c r="D127" s="48" t="s">
        <v>25</v>
      </c>
      <c r="E127" s="76"/>
      <c r="F127" s="18"/>
      <c r="G127" s="19">
        <v>25</v>
      </c>
      <c r="H127" s="19">
        <v>24</v>
      </c>
      <c r="I127" s="61">
        <f t="shared" si="1"/>
        <v>49</v>
      </c>
      <c r="J127" s="73" t="s">
        <v>756</v>
      </c>
      <c r="K127" s="90" t="s">
        <v>1225</v>
      </c>
      <c r="L127" s="78" t="s">
        <v>1226</v>
      </c>
      <c r="M127" s="66">
        <v>9954639201</v>
      </c>
      <c r="N127" s="79" t="s">
        <v>1224</v>
      </c>
      <c r="O127" s="66">
        <v>9577267513</v>
      </c>
      <c r="P127" s="24">
        <v>43640</v>
      </c>
      <c r="Q127" s="18" t="s">
        <v>260</v>
      </c>
      <c r="R127" s="81">
        <v>22</v>
      </c>
      <c r="S127" s="81" t="s">
        <v>1223</v>
      </c>
      <c r="T127" s="18"/>
    </row>
    <row r="128" spans="1:20">
      <c r="A128" s="4">
        <v>124</v>
      </c>
      <c r="B128" s="17" t="s">
        <v>63</v>
      </c>
      <c r="C128" s="59" t="s">
        <v>439</v>
      </c>
      <c r="D128" s="48" t="s">
        <v>25</v>
      </c>
      <c r="E128" s="76"/>
      <c r="F128" s="18"/>
      <c r="G128" s="19">
        <v>31</v>
      </c>
      <c r="H128" s="19">
        <v>31</v>
      </c>
      <c r="I128" s="61">
        <f t="shared" si="1"/>
        <v>62</v>
      </c>
      <c r="J128" s="73" t="s">
        <v>757</v>
      </c>
      <c r="K128" s="90" t="s">
        <v>1225</v>
      </c>
      <c r="L128" s="78" t="s">
        <v>1226</v>
      </c>
      <c r="M128" s="66">
        <v>9954639201</v>
      </c>
      <c r="N128" s="79" t="s">
        <v>1224</v>
      </c>
      <c r="O128" s="66">
        <v>9577267513</v>
      </c>
      <c r="P128" s="24">
        <v>43640</v>
      </c>
      <c r="Q128" s="18" t="s">
        <v>260</v>
      </c>
      <c r="R128" s="81">
        <v>26</v>
      </c>
      <c r="S128" s="81" t="s">
        <v>1223</v>
      </c>
      <c r="T128" s="18"/>
    </row>
    <row r="129" spans="1:20">
      <c r="A129" s="4">
        <v>125</v>
      </c>
      <c r="B129" s="17" t="s">
        <v>63</v>
      </c>
      <c r="C129" s="18" t="s">
        <v>440</v>
      </c>
      <c r="D129" s="48" t="s">
        <v>25</v>
      </c>
      <c r="E129" s="76"/>
      <c r="F129" s="18"/>
      <c r="G129" s="19">
        <v>26</v>
      </c>
      <c r="H129" s="19">
        <v>27</v>
      </c>
      <c r="I129" s="61">
        <f t="shared" si="1"/>
        <v>53</v>
      </c>
      <c r="J129" s="73" t="s">
        <v>758</v>
      </c>
      <c r="K129" s="90" t="s">
        <v>1225</v>
      </c>
      <c r="L129" s="78" t="s">
        <v>1226</v>
      </c>
      <c r="M129" s="66">
        <v>9954639201</v>
      </c>
      <c r="N129" s="79" t="s">
        <v>1224</v>
      </c>
      <c r="O129" s="66">
        <v>9577267513</v>
      </c>
      <c r="P129" s="24">
        <v>43641</v>
      </c>
      <c r="Q129" s="18" t="s">
        <v>264</v>
      </c>
      <c r="R129" s="81">
        <v>13</v>
      </c>
      <c r="S129" s="81" t="s">
        <v>1223</v>
      </c>
      <c r="T129" s="18"/>
    </row>
    <row r="130" spans="1:20">
      <c r="A130" s="4">
        <v>126</v>
      </c>
      <c r="B130" s="17" t="s">
        <v>63</v>
      </c>
      <c r="C130" s="18" t="s">
        <v>441</v>
      </c>
      <c r="D130" s="48" t="s">
        <v>25</v>
      </c>
      <c r="E130" s="76"/>
      <c r="F130" s="18"/>
      <c r="G130" s="19">
        <v>20</v>
      </c>
      <c r="H130" s="19">
        <v>20</v>
      </c>
      <c r="I130" s="61">
        <f t="shared" si="1"/>
        <v>40</v>
      </c>
      <c r="J130" s="73" t="s">
        <v>759</v>
      </c>
      <c r="K130" s="90" t="s">
        <v>1225</v>
      </c>
      <c r="L130" s="78" t="s">
        <v>1226</v>
      </c>
      <c r="M130" s="66">
        <v>9954639201</v>
      </c>
      <c r="N130" s="79" t="s">
        <v>1224</v>
      </c>
      <c r="O130" s="66">
        <v>9577267513</v>
      </c>
      <c r="P130" s="24">
        <v>43641</v>
      </c>
      <c r="Q130" s="18" t="s">
        <v>264</v>
      </c>
      <c r="R130" s="81">
        <v>13</v>
      </c>
      <c r="S130" s="81" t="s">
        <v>1223</v>
      </c>
      <c r="T130" s="18"/>
    </row>
    <row r="131" spans="1:20">
      <c r="A131" s="4">
        <v>127</v>
      </c>
      <c r="B131" s="17" t="s">
        <v>63</v>
      </c>
      <c r="C131" s="18" t="s">
        <v>442</v>
      </c>
      <c r="D131" s="48" t="s">
        <v>25</v>
      </c>
      <c r="E131" s="76"/>
      <c r="F131" s="18"/>
      <c r="G131" s="19">
        <v>32</v>
      </c>
      <c r="H131" s="19">
        <v>33</v>
      </c>
      <c r="I131" s="61">
        <f t="shared" si="1"/>
        <v>65</v>
      </c>
      <c r="J131" s="73" t="s">
        <v>760</v>
      </c>
      <c r="K131" s="90" t="s">
        <v>1225</v>
      </c>
      <c r="L131" s="78" t="s">
        <v>1226</v>
      </c>
      <c r="M131" s="66">
        <v>9954639201</v>
      </c>
      <c r="N131" s="79" t="s">
        <v>1224</v>
      </c>
      <c r="O131" s="66">
        <v>9577267513</v>
      </c>
      <c r="P131" s="24">
        <v>43641</v>
      </c>
      <c r="Q131" s="18" t="s">
        <v>264</v>
      </c>
      <c r="R131" s="81">
        <v>16</v>
      </c>
      <c r="S131" s="81" t="s">
        <v>1223</v>
      </c>
      <c r="T131" s="18"/>
    </row>
    <row r="132" spans="1:20">
      <c r="A132" s="4">
        <v>128</v>
      </c>
      <c r="B132" s="17" t="s">
        <v>63</v>
      </c>
      <c r="C132" s="18" t="s">
        <v>443</v>
      </c>
      <c r="D132" s="48" t="s">
        <v>25</v>
      </c>
      <c r="E132" s="76"/>
      <c r="F132" s="18"/>
      <c r="G132" s="19">
        <v>24</v>
      </c>
      <c r="H132" s="19">
        <v>24</v>
      </c>
      <c r="I132" s="61">
        <f t="shared" si="1"/>
        <v>48</v>
      </c>
      <c r="J132" s="73" t="s">
        <v>761</v>
      </c>
      <c r="K132" s="90" t="s">
        <v>1225</v>
      </c>
      <c r="L132" s="78" t="s">
        <v>1226</v>
      </c>
      <c r="M132" s="66">
        <v>9954639201</v>
      </c>
      <c r="N132" s="79" t="s">
        <v>1224</v>
      </c>
      <c r="O132" s="66">
        <v>9577267513</v>
      </c>
      <c r="P132" s="24">
        <v>43642</v>
      </c>
      <c r="Q132" s="18" t="s">
        <v>261</v>
      </c>
      <c r="R132" s="81">
        <v>22</v>
      </c>
      <c r="S132" s="81" t="s">
        <v>1223</v>
      </c>
      <c r="T132" s="18"/>
    </row>
    <row r="133" spans="1:20">
      <c r="A133" s="4">
        <v>129</v>
      </c>
      <c r="B133" s="17" t="s">
        <v>63</v>
      </c>
      <c r="C133" s="18" t="s">
        <v>444</v>
      </c>
      <c r="D133" s="48" t="s">
        <v>25</v>
      </c>
      <c r="E133" s="19"/>
      <c r="F133" s="18"/>
      <c r="G133" s="19">
        <v>23</v>
      </c>
      <c r="H133" s="19">
        <v>24</v>
      </c>
      <c r="I133" s="61">
        <f t="shared" si="1"/>
        <v>47</v>
      </c>
      <c r="J133" s="73" t="s">
        <v>762</v>
      </c>
      <c r="K133" s="90" t="s">
        <v>1225</v>
      </c>
      <c r="L133" s="78" t="s">
        <v>1226</v>
      </c>
      <c r="M133" s="66">
        <v>9954639201</v>
      </c>
      <c r="N133" s="79" t="s">
        <v>1224</v>
      </c>
      <c r="O133" s="66">
        <v>9577267513</v>
      </c>
      <c r="P133" s="24">
        <v>43642</v>
      </c>
      <c r="Q133" s="18" t="s">
        <v>261</v>
      </c>
      <c r="R133" s="81">
        <v>22</v>
      </c>
      <c r="S133" s="81" t="s">
        <v>1223</v>
      </c>
      <c r="T133" s="18"/>
    </row>
    <row r="134" spans="1:20">
      <c r="A134" s="4">
        <v>130</v>
      </c>
      <c r="B134" s="17" t="s">
        <v>63</v>
      </c>
      <c r="C134" s="18" t="s">
        <v>445</v>
      </c>
      <c r="D134" s="48" t="s">
        <v>25</v>
      </c>
      <c r="E134" s="19"/>
      <c r="F134" s="18"/>
      <c r="G134" s="19">
        <v>26</v>
      </c>
      <c r="H134" s="19">
        <v>27</v>
      </c>
      <c r="I134" s="61">
        <f t="shared" ref="I134:I164" si="2">SUM(G134:H134)</f>
        <v>53</v>
      </c>
      <c r="J134" s="73" t="s">
        <v>763</v>
      </c>
      <c r="K134" s="90" t="s">
        <v>1225</v>
      </c>
      <c r="L134" s="78" t="s">
        <v>1226</v>
      </c>
      <c r="M134" s="66">
        <v>9954639201</v>
      </c>
      <c r="N134" s="79" t="s">
        <v>1224</v>
      </c>
      <c r="O134" s="66">
        <v>9577267513</v>
      </c>
      <c r="P134" s="24">
        <v>43642</v>
      </c>
      <c r="Q134" s="18" t="s">
        <v>261</v>
      </c>
      <c r="R134" s="81">
        <v>22</v>
      </c>
      <c r="S134" s="81" t="s">
        <v>1223</v>
      </c>
      <c r="T134" s="18"/>
    </row>
    <row r="135" spans="1:20">
      <c r="A135" s="4">
        <v>131</v>
      </c>
      <c r="B135" s="17" t="s">
        <v>63</v>
      </c>
      <c r="C135" s="59" t="s">
        <v>446</v>
      </c>
      <c r="D135" s="48" t="s">
        <v>25</v>
      </c>
      <c r="E135" s="19"/>
      <c r="F135" s="18"/>
      <c r="G135" s="19">
        <v>54</v>
      </c>
      <c r="H135" s="19">
        <v>55</v>
      </c>
      <c r="I135" s="61">
        <f t="shared" si="2"/>
        <v>109</v>
      </c>
      <c r="J135" s="73" t="s">
        <v>755</v>
      </c>
      <c r="K135" s="90" t="s">
        <v>1225</v>
      </c>
      <c r="L135" s="78" t="s">
        <v>1226</v>
      </c>
      <c r="M135" s="66">
        <v>9954639201</v>
      </c>
      <c r="N135" s="79" t="s">
        <v>1224</v>
      </c>
      <c r="O135" s="66">
        <v>9577267513</v>
      </c>
      <c r="P135" s="24">
        <v>43642</v>
      </c>
      <c r="Q135" s="18" t="s">
        <v>261</v>
      </c>
      <c r="R135" s="81">
        <v>26</v>
      </c>
      <c r="S135" s="81" t="s">
        <v>1223</v>
      </c>
      <c r="T135" s="18"/>
    </row>
    <row r="136" spans="1:20">
      <c r="A136" s="4">
        <v>132</v>
      </c>
      <c r="B136" s="17" t="s">
        <v>63</v>
      </c>
      <c r="C136" s="18" t="s">
        <v>447</v>
      </c>
      <c r="D136" s="48" t="s">
        <v>25</v>
      </c>
      <c r="E136" s="19"/>
      <c r="F136" s="18"/>
      <c r="G136" s="19">
        <v>22</v>
      </c>
      <c r="H136" s="19">
        <v>23</v>
      </c>
      <c r="I136" s="61">
        <f t="shared" si="2"/>
        <v>45</v>
      </c>
      <c r="J136" s="73" t="s">
        <v>765</v>
      </c>
      <c r="K136" s="90" t="s">
        <v>1225</v>
      </c>
      <c r="L136" s="78" t="s">
        <v>1226</v>
      </c>
      <c r="M136" s="66">
        <v>9954639201</v>
      </c>
      <c r="N136" s="79" t="s">
        <v>1224</v>
      </c>
      <c r="O136" s="66">
        <v>9577267513</v>
      </c>
      <c r="P136" s="24">
        <v>43643</v>
      </c>
      <c r="Q136" s="18" t="s">
        <v>262</v>
      </c>
      <c r="R136" s="81">
        <v>27</v>
      </c>
      <c r="S136" s="81" t="s">
        <v>1223</v>
      </c>
      <c r="T136" s="18"/>
    </row>
    <row r="137" spans="1:20">
      <c r="A137" s="4">
        <v>133</v>
      </c>
      <c r="B137" s="17" t="s">
        <v>63</v>
      </c>
      <c r="C137" s="18" t="s">
        <v>448</v>
      </c>
      <c r="D137" s="48" t="s">
        <v>25</v>
      </c>
      <c r="E137" s="19"/>
      <c r="F137" s="18"/>
      <c r="G137" s="19">
        <v>38</v>
      </c>
      <c r="H137" s="19">
        <v>38</v>
      </c>
      <c r="I137" s="61">
        <f t="shared" si="2"/>
        <v>76</v>
      </c>
      <c r="J137" s="73" t="s">
        <v>766</v>
      </c>
      <c r="K137" s="90" t="s">
        <v>1225</v>
      </c>
      <c r="L137" s="78" t="s">
        <v>1226</v>
      </c>
      <c r="M137" s="66">
        <v>9954639201</v>
      </c>
      <c r="N137" s="79" t="s">
        <v>1224</v>
      </c>
      <c r="O137" s="66">
        <v>9577267513</v>
      </c>
      <c r="P137" s="24">
        <v>43643</v>
      </c>
      <c r="Q137" s="18" t="s">
        <v>262</v>
      </c>
      <c r="R137" s="81">
        <v>22</v>
      </c>
      <c r="S137" s="81" t="s">
        <v>1223</v>
      </c>
      <c r="T137" s="18"/>
    </row>
    <row r="138" spans="1:20">
      <c r="A138" s="4">
        <v>134</v>
      </c>
      <c r="B138" s="17" t="s">
        <v>63</v>
      </c>
      <c r="C138" s="18" t="s">
        <v>449</v>
      </c>
      <c r="D138" s="48" t="s">
        <v>25</v>
      </c>
      <c r="E138" s="19"/>
      <c r="F138" s="18"/>
      <c r="G138" s="19">
        <v>24</v>
      </c>
      <c r="H138" s="19">
        <v>24</v>
      </c>
      <c r="I138" s="61">
        <f t="shared" si="2"/>
        <v>48</v>
      </c>
      <c r="J138" s="73" t="s">
        <v>767</v>
      </c>
      <c r="K138" s="90" t="s">
        <v>1225</v>
      </c>
      <c r="L138" s="78" t="s">
        <v>1226</v>
      </c>
      <c r="M138" s="66">
        <v>9954639201</v>
      </c>
      <c r="N138" s="79" t="s">
        <v>1224</v>
      </c>
      <c r="O138" s="66">
        <v>9577267513</v>
      </c>
      <c r="P138" s="24">
        <v>43643</v>
      </c>
      <c r="Q138" s="18" t="s">
        <v>262</v>
      </c>
      <c r="R138" s="81">
        <v>22</v>
      </c>
      <c r="S138" s="81" t="s">
        <v>1223</v>
      </c>
      <c r="T138" s="18"/>
    </row>
    <row r="139" spans="1:20">
      <c r="A139" s="4">
        <v>135</v>
      </c>
      <c r="B139" s="17" t="s">
        <v>63</v>
      </c>
      <c r="C139" s="18" t="s">
        <v>450</v>
      </c>
      <c r="D139" s="48" t="s">
        <v>25</v>
      </c>
      <c r="E139" s="19"/>
      <c r="F139" s="18"/>
      <c r="G139" s="19">
        <v>10</v>
      </c>
      <c r="H139" s="19">
        <v>11</v>
      </c>
      <c r="I139" s="61">
        <f t="shared" si="2"/>
        <v>21</v>
      </c>
      <c r="J139" s="73" t="s">
        <v>768</v>
      </c>
      <c r="K139" s="90" t="s">
        <v>1225</v>
      </c>
      <c r="L139" s="78" t="s">
        <v>1226</v>
      </c>
      <c r="M139" s="66">
        <v>9954639201</v>
      </c>
      <c r="N139" s="79" t="s">
        <v>1224</v>
      </c>
      <c r="O139" s="66">
        <v>9577267513</v>
      </c>
      <c r="P139" s="24">
        <v>43644</v>
      </c>
      <c r="Q139" s="18" t="s">
        <v>265</v>
      </c>
      <c r="R139" s="81">
        <v>26</v>
      </c>
      <c r="S139" s="81" t="s">
        <v>1223</v>
      </c>
      <c r="T139" s="18"/>
    </row>
    <row r="140" spans="1:20">
      <c r="A140" s="4">
        <v>136</v>
      </c>
      <c r="B140" s="17" t="s">
        <v>63</v>
      </c>
      <c r="C140" s="18" t="s">
        <v>451</v>
      </c>
      <c r="D140" s="48" t="s">
        <v>25</v>
      </c>
      <c r="E140" s="19"/>
      <c r="F140" s="18"/>
      <c r="G140" s="19">
        <v>16</v>
      </c>
      <c r="H140" s="19">
        <v>17</v>
      </c>
      <c r="I140" s="61">
        <f t="shared" si="2"/>
        <v>33</v>
      </c>
      <c r="J140" s="73" t="s">
        <v>769</v>
      </c>
      <c r="K140" s="90" t="s">
        <v>1225</v>
      </c>
      <c r="L140" s="78" t="s">
        <v>1226</v>
      </c>
      <c r="M140" s="66">
        <v>9954639201</v>
      </c>
      <c r="N140" s="79" t="s">
        <v>1224</v>
      </c>
      <c r="O140" s="66">
        <v>9577267513</v>
      </c>
      <c r="P140" s="24">
        <v>43644</v>
      </c>
      <c r="Q140" s="18" t="s">
        <v>265</v>
      </c>
      <c r="R140" s="81">
        <v>27</v>
      </c>
      <c r="S140" s="81" t="s">
        <v>1223</v>
      </c>
      <c r="T140" s="18"/>
    </row>
    <row r="141" spans="1:20">
      <c r="A141" s="4">
        <v>137</v>
      </c>
      <c r="B141" s="17" t="s">
        <v>63</v>
      </c>
      <c r="C141" s="18" t="s">
        <v>452</v>
      </c>
      <c r="D141" s="48" t="s">
        <v>25</v>
      </c>
      <c r="E141" s="19"/>
      <c r="F141" s="18"/>
      <c r="G141" s="19">
        <v>10</v>
      </c>
      <c r="H141" s="19">
        <v>11</v>
      </c>
      <c r="I141" s="61">
        <f t="shared" si="2"/>
        <v>21</v>
      </c>
      <c r="J141" s="73" t="s">
        <v>770</v>
      </c>
      <c r="K141" s="90" t="s">
        <v>1225</v>
      </c>
      <c r="L141" s="78" t="s">
        <v>1226</v>
      </c>
      <c r="M141" s="66">
        <v>9954639201</v>
      </c>
      <c r="N141" s="79" t="s">
        <v>1224</v>
      </c>
      <c r="O141" s="66">
        <v>9577267513</v>
      </c>
      <c r="P141" s="24">
        <v>43644</v>
      </c>
      <c r="Q141" s="18" t="s">
        <v>265</v>
      </c>
      <c r="R141" s="81">
        <v>22</v>
      </c>
      <c r="S141" s="81" t="s">
        <v>1223</v>
      </c>
      <c r="T141" s="18"/>
    </row>
    <row r="142" spans="1:20">
      <c r="A142" s="4">
        <v>138</v>
      </c>
      <c r="B142" s="17" t="s">
        <v>63</v>
      </c>
      <c r="C142" s="18" t="s">
        <v>430</v>
      </c>
      <c r="D142" s="48" t="s">
        <v>25</v>
      </c>
      <c r="E142" s="19"/>
      <c r="F142" s="18"/>
      <c r="G142" s="19">
        <v>28</v>
      </c>
      <c r="H142" s="19">
        <v>28</v>
      </c>
      <c r="I142" s="61">
        <f t="shared" si="2"/>
        <v>56</v>
      </c>
      <c r="J142" s="73" t="s">
        <v>771</v>
      </c>
      <c r="K142" s="90" t="s">
        <v>1225</v>
      </c>
      <c r="L142" s="78" t="s">
        <v>1226</v>
      </c>
      <c r="M142" s="66">
        <v>9954639201</v>
      </c>
      <c r="N142" s="79" t="s">
        <v>1224</v>
      </c>
      <c r="O142" s="66">
        <v>9577267513</v>
      </c>
      <c r="P142" s="24">
        <v>43645</v>
      </c>
      <c r="Q142" s="18" t="s">
        <v>314</v>
      </c>
      <c r="R142" s="81">
        <v>22</v>
      </c>
      <c r="S142" s="81" t="s">
        <v>1223</v>
      </c>
      <c r="T142" s="18"/>
    </row>
    <row r="143" spans="1:20">
      <c r="A143" s="4">
        <v>139</v>
      </c>
      <c r="B143" s="17" t="s">
        <v>63</v>
      </c>
      <c r="C143" s="18" t="s">
        <v>431</v>
      </c>
      <c r="D143" s="48" t="s">
        <v>25</v>
      </c>
      <c r="E143" s="19"/>
      <c r="F143" s="18"/>
      <c r="G143" s="19">
        <v>40</v>
      </c>
      <c r="H143" s="19">
        <v>40</v>
      </c>
      <c r="I143" s="61">
        <f t="shared" si="2"/>
        <v>80</v>
      </c>
      <c r="J143" s="73" t="s">
        <v>772</v>
      </c>
      <c r="K143" s="90" t="s">
        <v>1225</v>
      </c>
      <c r="L143" s="78" t="s">
        <v>1226</v>
      </c>
      <c r="M143" s="66">
        <v>9954639201</v>
      </c>
      <c r="N143" s="79" t="s">
        <v>1224</v>
      </c>
      <c r="O143" s="66">
        <v>9577267513</v>
      </c>
      <c r="P143" s="24">
        <v>43645</v>
      </c>
      <c r="Q143" s="18" t="s">
        <v>314</v>
      </c>
      <c r="R143" s="81">
        <v>12</v>
      </c>
      <c r="S143" s="81" t="s">
        <v>1223</v>
      </c>
      <c r="T143" s="18"/>
    </row>
    <row r="144" spans="1:20">
      <c r="A144" s="4">
        <v>140</v>
      </c>
      <c r="B144" s="17" t="s">
        <v>63</v>
      </c>
      <c r="C144" s="18" t="s">
        <v>432</v>
      </c>
      <c r="D144" s="48" t="s">
        <v>25</v>
      </c>
      <c r="E144" s="19"/>
      <c r="F144" s="18"/>
      <c r="G144" s="19">
        <v>24</v>
      </c>
      <c r="H144" s="19">
        <v>25</v>
      </c>
      <c r="I144" s="61">
        <f t="shared" si="2"/>
        <v>49</v>
      </c>
      <c r="J144" s="73" t="s">
        <v>773</v>
      </c>
      <c r="K144" s="90" t="s">
        <v>1225</v>
      </c>
      <c r="L144" s="78" t="s">
        <v>1226</v>
      </c>
      <c r="M144" s="66">
        <v>9954639201</v>
      </c>
      <c r="N144" s="79" t="s">
        <v>1224</v>
      </c>
      <c r="O144" s="66">
        <v>9577267513</v>
      </c>
      <c r="P144" s="24">
        <v>43645</v>
      </c>
      <c r="Q144" s="18" t="s">
        <v>314</v>
      </c>
      <c r="R144" s="81">
        <v>15</v>
      </c>
      <c r="S144" s="81" t="s">
        <v>1223</v>
      </c>
      <c r="T144" s="18"/>
    </row>
    <row r="145" spans="1:20">
      <c r="A145" s="4">
        <v>141</v>
      </c>
      <c r="B145" s="17" t="s">
        <v>63</v>
      </c>
      <c r="C145" s="18" t="s">
        <v>433</v>
      </c>
      <c r="D145" s="48" t="s">
        <v>25</v>
      </c>
      <c r="E145" s="19"/>
      <c r="F145" s="18"/>
      <c r="G145" s="19">
        <v>29</v>
      </c>
      <c r="H145" s="19">
        <v>29</v>
      </c>
      <c r="I145" s="61">
        <f t="shared" si="2"/>
        <v>58</v>
      </c>
      <c r="J145" s="73" t="s">
        <v>774</v>
      </c>
      <c r="K145" s="90" t="s">
        <v>1225</v>
      </c>
      <c r="L145" s="78" t="s">
        <v>1226</v>
      </c>
      <c r="M145" s="66">
        <v>9954639201</v>
      </c>
      <c r="N145" s="79" t="s">
        <v>1224</v>
      </c>
      <c r="O145" s="66">
        <v>9577267513</v>
      </c>
      <c r="P145" s="24">
        <v>43645</v>
      </c>
      <c r="Q145" s="18" t="s">
        <v>314</v>
      </c>
      <c r="R145" s="81">
        <v>10</v>
      </c>
      <c r="S145" s="81" t="s">
        <v>1223</v>
      </c>
      <c r="T145" s="18"/>
    </row>
    <row r="146" spans="1:20">
      <c r="A146" s="4">
        <v>142</v>
      </c>
      <c r="B146" s="17"/>
      <c r="C146" s="18"/>
      <c r="D146" s="18"/>
      <c r="E146" s="19"/>
      <c r="F146" s="18"/>
      <c r="G146" s="19"/>
      <c r="H146" s="19"/>
      <c r="I146" s="61">
        <f t="shared" si="2"/>
        <v>0</v>
      </c>
      <c r="J146" s="18"/>
      <c r="K146" s="18"/>
      <c r="L146" s="18"/>
      <c r="M146" s="18"/>
      <c r="N146" s="18"/>
      <c r="O146" s="18"/>
      <c r="P146" s="81"/>
      <c r="Q146" s="18"/>
      <c r="R146" s="81"/>
      <c r="S146" s="18"/>
      <c r="T146" s="18"/>
    </row>
    <row r="147" spans="1:20">
      <c r="A147" s="4">
        <v>143</v>
      </c>
      <c r="B147" s="17"/>
      <c r="C147" s="18"/>
      <c r="D147" s="18"/>
      <c r="E147" s="19"/>
      <c r="F147" s="18"/>
      <c r="G147" s="19"/>
      <c r="H147" s="19"/>
      <c r="I147" s="61">
        <f t="shared" si="2"/>
        <v>0</v>
      </c>
      <c r="J147" s="18"/>
      <c r="K147" s="18"/>
      <c r="L147" s="18"/>
      <c r="M147" s="18"/>
      <c r="N147" s="18"/>
      <c r="O147" s="18"/>
      <c r="P147" s="81"/>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81"/>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81"/>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81"/>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81"/>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81"/>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81"/>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139</v>
      </c>
      <c r="D165" s="21"/>
      <c r="E165" s="13"/>
      <c r="F165" s="21"/>
      <c r="G165" s="62">
        <f>SUM(G5:G164)</f>
        <v>3831</v>
      </c>
      <c r="H165" s="62">
        <f>SUM(H5:H164)</f>
        <v>3936</v>
      </c>
      <c r="I165" s="62">
        <f>SUM(I5:I164)</f>
        <v>7767</v>
      </c>
      <c r="J165" s="21"/>
      <c r="K165" s="21"/>
      <c r="L165" s="21"/>
      <c r="M165" s="21"/>
      <c r="N165" s="21"/>
      <c r="O165" s="21"/>
      <c r="P165" s="14"/>
      <c r="Q165" s="21"/>
      <c r="R165" s="21"/>
      <c r="S165" s="21"/>
      <c r="T165" s="12"/>
    </row>
    <row r="166" spans="1:20">
      <c r="A166" s="44" t="s">
        <v>62</v>
      </c>
      <c r="B166" s="10">
        <f>COUNTIF(B$5:B$164,"Team 1")</f>
        <v>71</v>
      </c>
      <c r="C166" s="44" t="s">
        <v>25</v>
      </c>
      <c r="D166" s="10">
        <f>COUNTIF(D5:D164,"Anganwadi")</f>
        <v>110</v>
      </c>
    </row>
    <row r="167" spans="1:20">
      <c r="A167" s="44" t="s">
        <v>63</v>
      </c>
      <c r="B167" s="10">
        <f>COUNTIF(B$6:B$164,"Team 2")</f>
        <v>68</v>
      </c>
      <c r="C167" s="44" t="s">
        <v>23</v>
      </c>
      <c r="D167" s="10">
        <f>COUNTIF(D5:D164,"School")</f>
        <v>29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3" sqref="F3:F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7" t="s">
        <v>70</v>
      </c>
      <c r="B1" s="167"/>
      <c r="C1" s="167"/>
      <c r="D1" s="57"/>
      <c r="E1" s="57"/>
      <c r="F1" s="57"/>
      <c r="G1" s="57"/>
      <c r="H1" s="57"/>
      <c r="I1" s="57"/>
      <c r="J1" s="57"/>
      <c r="K1" s="57"/>
      <c r="L1" s="57"/>
      <c r="M1" s="169"/>
      <c r="N1" s="169"/>
      <c r="O1" s="169"/>
      <c r="P1" s="169"/>
      <c r="Q1" s="169"/>
      <c r="R1" s="169"/>
      <c r="S1" s="169"/>
      <c r="T1" s="169"/>
    </row>
    <row r="2" spans="1:20">
      <c r="A2" s="161" t="s">
        <v>59</v>
      </c>
      <c r="B2" s="162"/>
      <c r="C2" s="162"/>
      <c r="D2" s="25">
        <v>43647</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48" t="s">
        <v>454</v>
      </c>
      <c r="D5" s="48" t="s">
        <v>25</v>
      </c>
      <c r="E5" s="19"/>
      <c r="F5" s="48"/>
      <c r="G5" s="19">
        <v>21</v>
      </c>
      <c r="H5" s="19">
        <v>20</v>
      </c>
      <c r="I5" s="61">
        <f>SUM(G5:H5)</f>
        <v>41</v>
      </c>
      <c r="J5" s="73" t="s">
        <v>824</v>
      </c>
      <c r="K5" s="18" t="s">
        <v>974</v>
      </c>
      <c r="L5" s="84" t="s">
        <v>1010</v>
      </c>
      <c r="M5" s="66">
        <v>9401725479</v>
      </c>
      <c r="N5" s="18" t="s">
        <v>975</v>
      </c>
      <c r="O5" s="82" t="s">
        <v>976</v>
      </c>
      <c r="P5" s="49">
        <v>43647</v>
      </c>
      <c r="Q5" s="48" t="s">
        <v>260</v>
      </c>
      <c r="R5" s="18">
        <v>65</v>
      </c>
      <c r="S5" s="81" t="s">
        <v>1223</v>
      </c>
      <c r="T5" s="18"/>
    </row>
    <row r="6" spans="1:20">
      <c r="A6" s="4">
        <v>2</v>
      </c>
      <c r="B6" s="17" t="s">
        <v>62</v>
      </c>
      <c r="C6" s="48" t="s">
        <v>455</v>
      </c>
      <c r="D6" s="48" t="s">
        <v>25</v>
      </c>
      <c r="E6" s="19"/>
      <c r="F6" s="48"/>
      <c r="G6" s="19">
        <v>37</v>
      </c>
      <c r="H6" s="19">
        <v>38</v>
      </c>
      <c r="I6" s="61">
        <f t="shared" ref="I6:I69" si="0">SUM(G6:H6)</f>
        <v>75</v>
      </c>
      <c r="J6" s="73" t="s">
        <v>825</v>
      </c>
      <c r="K6" s="18" t="s">
        <v>974</v>
      </c>
      <c r="L6" s="84" t="s">
        <v>1010</v>
      </c>
      <c r="M6" s="66">
        <v>9401725479</v>
      </c>
      <c r="N6" s="18" t="s">
        <v>975</v>
      </c>
      <c r="O6" s="82" t="s">
        <v>976</v>
      </c>
      <c r="P6" s="49">
        <v>43647</v>
      </c>
      <c r="Q6" s="48" t="s">
        <v>260</v>
      </c>
      <c r="R6" s="18">
        <v>64</v>
      </c>
      <c r="S6" s="81" t="s">
        <v>1223</v>
      </c>
      <c r="T6" s="18"/>
    </row>
    <row r="7" spans="1:20">
      <c r="A7" s="4">
        <v>3</v>
      </c>
      <c r="B7" s="17" t="s">
        <v>62</v>
      </c>
      <c r="C7" s="48" t="s">
        <v>456</v>
      </c>
      <c r="D7" s="48" t="s">
        <v>25</v>
      </c>
      <c r="E7" s="19"/>
      <c r="F7" s="48"/>
      <c r="G7" s="19">
        <v>15</v>
      </c>
      <c r="H7" s="19">
        <v>16</v>
      </c>
      <c r="I7" s="61">
        <f t="shared" si="0"/>
        <v>31</v>
      </c>
      <c r="J7" s="73" t="s">
        <v>826</v>
      </c>
      <c r="K7" s="18" t="s">
        <v>974</v>
      </c>
      <c r="L7" s="84" t="s">
        <v>1010</v>
      </c>
      <c r="M7" s="66">
        <v>9401725479</v>
      </c>
      <c r="N7" s="18" t="s">
        <v>977</v>
      </c>
      <c r="O7" s="82" t="s">
        <v>978</v>
      </c>
      <c r="P7" s="49">
        <v>43647</v>
      </c>
      <c r="Q7" s="48" t="s">
        <v>260</v>
      </c>
      <c r="R7" s="18">
        <v>63</v>
      </c>
      <c r="S7" s="81" t="s">
        <v>1223</v>
      </c>
      <c r="T7" s="18"/>
    </row>
    <row r="8" spans="1:20">
      <c r="A8" s="4">
        <v>4</v>
      </c>
      <c r="B8" s="17" t="s">
        <v>62</v>
      </c>
      <c r="C8" s="48" t="s">
        <v>457</v>
      </c>
      <c r="D8" s="48" t="s">
        <v>25</v>
      </c>
      <c r="E8" s="19"/>
      <c r="F8" s="48"/>
      <c r="G8" s="19">
        <v>23</v>
      </c>
      <c r="H8" s="19">
        <v>23</v>
      </c>
      <c r="I8" s="61">
        <f t="shared" si="0"/>
        <v>46</v>
      </c>
      <c r="J8" s="73" t="s">
        <v>827</v>
      </c>
      <c r="K8" s="18" t="s">
        <v>974</v>
      </c>
      <c r="L8" s="84" t="s">
        <v>1010</v>
      </c>
      <c r="M8" s="66">
        <v>9401725479</v>
      </c>
      <c r="N8" s="18" t="s">
        <v>977</v>
      </c>
      <c r="O8" s="82" t="s">
        <v>978</v>
      </c>
      <c r="P8" s="49">
        <v>43648</v>
      </c>
      <c r="Q8" s="48" t="s">
        <v>264</v>
      </c>
      <c r="R8" s="18">
        <v>63</v>
      </c>
      <c r="S8" s="81" t="s">
        <v>1223</v>
      </c>
      <c r="T8" s="18"/>
    </row>
    <row r="9" spans="1:20">
      <c r="A9" s="4">
        <v>5</v>
      </c>
      <c r="B9" s="17" t="s">
        <v>62</v>
      </c>
      <c r="C9" s="48" t="s">
        <v>458</v>
      </c>
      <c r="D9" s="48" t="s">
        <v>25</v>
      </c>
      <c r="E9" s="19"/>
      <c r="F9" s="48"/>
      <c r="G9" s="19">
        <v>20</v>
      </c>
      <c r="H9" s="19">
        <v>22</v>
      </c>
      <c r="I9" s="61">
        <f t="shared" si="0"/>
        <v>42</v>
      </c>
      <c r="J9" s="73" t="s">
        <v>828</v>
      </c>
      <c r="K9" s="18" t="s">
        <v>979</v>
      </c>
      <c r="L9" s="85" t="s">
        <v>1011</v>
      </c>
      <c r="M9" s="86">
        <v>9678096199</v>
      </c>
      <c r="N9" s="18" t="s">
        <v>980</v>
      </c>
      <c r="O9" s="18">
        <v>9678971394</v>
      </c>
      <c r="P9" s="49">
        <v>43648</v>
      </c>
      <c r="Q9" s="48" t="s">
        <v>264</v>
      </c>
      <c r="R9" s="18">
        <v>44</v>
      </c>
      <c r="S9" s="81" t="s">
        <v>1223</v>
      </c>
      <c r="T9" s="18"/>
    </row>
    <row r="10" spans="1:20">
      <c r="A10" s="4">
        <v>6</v>
      </c>
      <c r="B10" s="17" t="s">
        <v>62</v>
      </c>
      <c r="C10" s="48" t="s">
        <v>572</v>
      </c>
      <c r="D10" s="48" t="s">
        <v>25</v>
      </c>
      <c r="E10" s="19"/>
      <c r="F10" s="48"/>
      <c r="G10" s="19">
        <v>27</v>
      </c>
      <c r="H10" s="19">
        <v>27</v>
      </c>
      <c r="I10" s="61">
        <f t="shared" si="0"/>
        <v>54</v>
      </c>
      <c r="J10" s="73" t="s">
        <v>829</v>
      </c>
      <c r="K10" s="18" t="s">
        <v>974</v>
      </c>
      <c r="L10" s="84" t="s">
        <v>1010</v>
      </c>
      <c r="M10" s="66">
        <v>9401725479</v>
      </c>
      <c r="N10" s="18" t="s">
        <v>977</v>
      </c>
      <c r="O10" s="82" t="s">
        <v>978</v>
      </c>
      <c r="P10" s="49">
        <v>43648</v>
      </c>
      <c r="Q10" s="48" t="s">
        <v>264</v>
      </c>
      <c r="R10" s="18">
        <v>64</v>
      </c>
      <c r="S10" s="81" t="s">
        <v>1223</v>
      </c>
      <c r="T10" s="18"/>
    </row>
    <row r="11" spans="1:20">
      <c r="A11" s="4">
        <v>7</v>
      </c>
      <c r="B11" s="17" t="s">
        <v>62</v>
      </c>
      <c r="C11" s="48" t="s">
        <v>459</v>
      </c>
      <c r="D11" s="48" t="s">
        <v>25</v>
      </c>
      <c r="E11" s="17"/>
      <c r="F11" s="59"/>
      <c r="G11" s="19">
        <v>27</v>
      </c>
      <c r="H11" s="19">
        <v>27</v>
      </c>
      <c r="I11" s="61">
        <f t="shared" si="0"/>
        <v>54</v>
      </c>
      <c r="J11" s="73" t="s">
        <v>830</v>
      </c>
      <c r="K11" s="18" t="s">
        <v>974</v>
      </c>
      <c r="L11" s="84" t="s">
        <v>1010</v>
      </c>
      <c r="M11" s="66">
        <v>9401725479</v>
      </c>
      <c r="N11" s="18" t="s">
        <v>981</v>
      </c>
      <c r="O11" s="82" t="s">
        <v>982</v>
      </c>
      <c r="P11" s="49">
        <v>43649</v>
      </c>
      <c r="Q11" s="48" t="s">
        <v>574</v>
      </c>
      <c r="R11" s="18">
        <v>55</v>
      </c>
      <c r="S11" s="81" t="s">
        <v>1223</v>
      </c>
      <c r="T11" s="18"/>
    </row>
    <row r="12" spans="1:20">
      <c r="A12" s="4">
        <v>8</v>
      </c>
      <c r="B12" s="17" t="s">
        <v>62</v>
      </c>
      <c r="C12" s="59" t="s">
        <v>460</v>
      </c>
      <c r="D12" s="48" t="s">
        <v>25</v>
      </c>
      <c r="E12" s="19"/>
      <c r="F12" s="48"/>
      <c r="G12" s="19">
        <v>46</v>
      </c>
      <c r="H12" s="19">
        <v>46</v>
      </c>
      <c r="I12" s="61">
        <f t="shared" si="0"/>
        <v>92</v>
      </c>
      <c r="J12" s="73" t="s">
        <v>831</v>
      </c>
      <c r="K12" s="18" t="s">
        <v>979</v>
      </c>
      <c r="L12" s="85" t="s">
        <v>1011</v>
      </c>
      <c r="M12" s="86">
        <v>9678096199</v>
      </c>
      <c r="N12" s="18" t="s">
        <v>983</v>
      </c>
      <c r="O12" s="83" t="s">
        <v>984</v>
      </c>
      <c r="P12" s="49">
        <v>43649</v>
      </c>
      <c r="Q12" s="48" t="s">
        <v>574</v>
      </c>
      <c r="R12" s="18">
        <v>49</v>
      </c>
      <c r="S12" s="81" t="s">
        <v>1223</v>
      </c>
      <c r="T12" s="18"/>
    </row>
    <row r="13" spans="1:20">
      <c r="A13" s="4">
        <v>9</v>
      </c>
      <c r="B13" s="17" t="s">
        <v>62</v>
      </c>
      <c r="C13" s="48" t="s">
        <v>461</v>
      </c>
      <c r="D13" s="48" t="s">
        <v>25</v>
      </c>
      <c r="E13" s="19"/>
      <c r="F13" s="48"/>
      <c r="G13" s="19">
        <v>42</v>
      </c>
      <c r="H13" s="19">
        <v>44</v>
      </c>
      <c r="I13" s="61">
        <f t="shared" si="0"/>
        <v>86</v>
      </c>
      <c r="J13" s="73" t="s">
        <v>832</v>
      </c>
      <c r="K13" s="18" t="s">
        <v>985</v>
      </c>
      <c r="L13" s="87" t="s">
        <v>1012</v>
      </c>
      <c r="M13" s="66">
        <v>9678871472</v>
      </c>
      <c r="N13" s="18" t="s">
        <v>986</v>
      </c>
      <c r="O13" s="83" t="s">
        <v>987</v>
      </c>
      <c r="P13" s="49">
        <v>43650</v>
      </c>
      <c r="Q13" s="48" t="s">
        <v>262</v>
      </c>
      <c r="R13" s="18">
        <v>33</v>
      </c>
      <c r="S13" s="81" t="s">
        <v>1223</v>
      </c>
      <c r="T13" s="18"/>
    </row>
    <row r="14" spans="1:20">
      <c r="A14" s="4">
        <v>10</v>
      </c>
      <c r="B14" s="17" t="s">
        <v>62</v>
      </c>
      <c r="C14" s="48" t="s">
        <v>461</v>
      </c>
      <c r="D14" s="48" t="s">
        <v>25</v>
      </c>
      <c r="E14" s="19"/>
      <c r="F14" s="48"/>
      <c r="G14" s="19">
        <v>29</v>
      </c>
      <c r="H14" s="19">
        <v>30</v>
      </c>
      <c r="I14" s="61">
        <f t="shared" si="0"/>
        <v>59</v>
      </c>
      <c r="J14" s="73" t="s">
        <v>833</v>
      </c>
      <c r="K14" s="18" t="s">
        <v>974</v>
      </c>
      <c r="L14" s="84" t="s">
        <v>1010</v>
      </c>
      <c r="M14" s="66">
        <v>9401725479</v>
      </c>
      <c r="N14" s="18" t="s">
        <v>988</v>
      </c>
      <c r="O14" s="82" t="s">
        <v>989</v>
      </c>
      <c r="P14" s="49">
        <v>43650</v>
      </c>
      <c r="Q14" s="48" t="s">
        <v>262</v>
      </c>
      <c r="R14" s="18">
        <v>62</v>
      </c>
      <c r="S14" s="81" t="s">
        <v>1223</v>
      </c>
      <c r="T14" s="18"/>
    </row>
    <row r="15" spans="1:20">
      <c r="A15" s="4">
        <v>11</v>
      </c>
      <c r="B15" s="17" t="s">
        <v>62</v>
      </c>
      <c r="C15" s="48" t="s">
        <v>462</v>
      </c>
      <c r="D15" s="48" t="s">
        <v>25</v>
      </c>
      <c r="E15" s="19"/>
      <c r="F15" s="48"/>
      <c r="G15" s="19">
        <v>20</v>
      </c>
      <c r="H15" s="19">
        <v>28</v>
      </c>
      <c r="I15" s="61">
        <f t="shared" si="0"/>
        <v>48</v>
      </c>
      <c r="J15" s="73" t="s">
        <v>834</v>
      </c>
      <c r="K15" s="18" t="s">
        <v>974</v>
      </c>
      <c r="L15" s="84" t="s">
        <v>1010</v>
      </c>
      <c r="M15" s="66">
        <v>9401725479</v>
      </c>
      <c r="N15" s="18" t="s">
        <v>977</v>
      </c>
      <c r="O15" s="82" t="s">
        <v>978</v>
      </c>
      <c r="P15" s="49">
        <v>43650</v>
      </c>
      <c r="Q15" s="48" t="s">
        <v>262</v>
      </c>
      <c r="R15" s="18">
        <v>64</v>
      </c>
      <c r="S15" s="81" t="s">
        <v>1223</v>
      </c>
      <c r="T15" s="18"/>
    </row>
    <row r="16" spans="1:20">
      <c r="A16" s="4">
        <v>12</v>
      </c>
      <c r="B16" s="17" t="s">
        <v>62</v>
      </c>
      <c r="C16" s="48" t="s">
        <v>463</v>
      </c>
      <c r="D16" s="48" t="s">
        <v>25</v>
      </c>
      <c r="E16" s="19"/>
      <c r="F16" s="48"/>
      <c r="G16" s="19">
        <v>20</v>
      </c>
      <c r="H16" s="19">
        <v>10</v>
      </c>
      <c r="I16" s="61">
        <f t="shared" si="0"/>
        <v>30</v>
      </c>
      <c r="J16" s="73"/>
      <c r="K16" s="18" t="s">
        <v>974</v>
      </c>
      <c r="L16" s="84" t="s">
        <v>1010</v>
      </c>
      <c r="M16" s="66">
        <v>9401725479</v>
      </c>
      <c r="N16" s="18" t="s">
        <v>977</v>
      </c>
      <c r="O16" s="82" t="s">
        <v>978</v>
      </c>
      <c r="P16" s="49">
        <v>43651</v>
      </c>
      <c r="Q16" s="48" t="s">
        <v>265</v>
      </c>
      <c r="R16" s="18">
        <v>64</v>
      </c>
      <c r="S16" s="81" t="s">
        <v>1223</v>
      </c>
      <c r="T16" s="18"/>
    </row>
    <row r="17" spans="1:20">
      <c r="A17" s="4">
        <v>13</v>
      </c>
      <c r="B17" s="17" t="s">
        <v>62</v>
      </c>
      <c r="C17" s="48" t="s">
        <v>573</v>
      </c>
      <c r="D17" s="48" t="s">
        <v>25</v>
      </c>
      <c r="E17" s="19"/>
      <c r="F17" s="48"/>
      <c r="G17" s="19">
        <v>29</v>
      </c>
      <c r="H17" s="19">
        <v>30</v>
      </c>
      <c r="I17" s="61">
        <f t="shared" si="0"/>
        <v>59</v>
      </c>
      <c r="J17" s="74" t="s">
        <v>971</v>
      </c>
      <c r="K17" s="18" t="s">
        <v>979</v>
      </c>
      <c r="L17" s="85" t="s">
        <v>1011</v>
      </c>
      <c r="M17" s="86">
        <v>9678096199</v>
      </c>
      <c r="N17" s="18" t="s">
        <v>983</v>
      </c>
      <c r="O17" s="83" t="s">
        <v>984</v>
      </c>
      <c r="P17" s="49">
        <v>43651</v>
      </c>
      <c r="Q17" s="48" t="s">
        <v>265</v>
      </c>
      <c r="R17" s="18">
        <v>65</v>
      </c>
      <c r="S17" s="81" t="s">
        <v>1223</v>
      </c>
      <c r="T17" s="18"/>
    </row>
    <row r="18" spans="1:20">
      <c r="A18" s="4">
        <v>14</v>
      </c>
      <c r="B18" s="17" t="s">
        <v>62</v>
      </c>
      <c r="C18" s="48" t="s">
        <v>464</v>
      </c>
      <c r="D18" s="48" t="s">
        <v>25</v>
      </c>
      <c r="E18" s="17"/>
      <c r="F18" s="59"/>
      <c r="G18" s="17">
        <v>40</v>
      </c>
      <c r="H18" s="17">
        <v>44</v>
      </c>
      <c r="I18" s="61">
        <f t="shared" si="0"/>
        <v>84</v>
      </c>
      <c r="J18" s="74" t="s">
        <v>972</v>
      </c>
      <c r="K18" s="18" t="s">
        <v>990</v>
      </c>
      <c r="L18" s="88" t="s">
        <v>1013</v>
      </c>
      <c r="M18" s="66">
        <v>9954834432</v>
      </c>
      <c r="N18" s="18" t="s">
        <v>991</v>
      </c>
      <c r="O18" s="83" t="s">
        <v>992</v>
      </c>
      <c r="P18" s="49">
        <v>43651</v>
      </c>
      <c r="Q18" s="48" t="s">
        <v>265</v>
      </c>
      <c r="R18" s="18">
        <v>45</v>
      </c>
      <c r="S18" s="81" t="s">
        <v>1223</v>
      </c>
      <c r="T18" s="18"/>
    </row>
    <row r="19" spans="1:20">
      <c r="A19" s="4">
        <v>15</v>
      </c>
      <c r="B19" s="17" t="s">
        <v>62</v>
      </c>
      <c r="C19" s="59" t="s">
        <v>465</v>
      </c>
      <c r="D19" s="48" t="s">
        <v>25</v>
      </c>
      <c r="E19" s="19"/>
      <c r="F19" s="48"/>
      <c r="G19" s="19">
        <v>25</v>
      </c>
      <c r="H19" s="19">
        <v>25</v>
      </c>
      <c r="I19" s="61">
        <f t="shared" si="0"/>
        <v>50</v>
      </c>
      <c r="J19" s="73" t="s">
        <v>835</v>
      </c>
      <c r="K19" s="18" t="s">
        <v>993</v>
      </c>
      <c r="L19" s="85" t="s">
        <v>1011</v>
      </c>
      <c r="M19" s="86">
        <v>9678096199</v>
      </c>
      <c r="N19" s="18" t="s">
        <v>994</v>
      </c>
      <c r="O19" s="83" t="s">
        <v>995</v>
      </c>
      <c r="P19" s="49">
        <v>43652</v>
      </c>
      <c r="Q19" s="48" t="s">
        <v>314</v>
      </c>
      <c r="R19" s="18">
        <v>45</v>
      </c>
      <c r="S19" s="81" t="s">
        <v>1223</v>
      </c>
      <c r="T19" s="18"/>
    </row>
    <row r="20" spans="1:20">
      <c r="A20" s="4">
        <v>16</v>
      </c>
      <c r="B20" s="17" t="s">
        <v>62</v>
      </c>
      <c r="C20" s="48" t="s">
        <v>466</v>
      </c>
      <c r="D20" s="48" t="s">
        <v>25</v>
      </c>
      <c r="E20" s="19"/>
      <c r="F20" s="48"/>
      <c r="G20" s="19">
        <v>20</v>
      </c>
      <c r="H20" s="19">
        <v>30</v>
      </c>
      <c r="I20" s="61">
        <f t="shared" si="0"/>
        <v>50</v>
      </c>
      <c r="J20" s="48"/>
      <c r="K20" s="18" t="s">
        <v>993</v>
      </c>
      <c r="L20" s="85" t="s">
        <v>1011</v>
      </c>
      <c r="M20" s="86">
        <v>9678096199</v>
      </c>
      <c r="N20" s="18" t="s">
        <v>994</v>
      </c>
      <c r="O20" s="83" t="s">
        <v>995</v>
      </c>
      <c r="P20" s="49">
        <v>43652</v>
      </c>
      <c r="Q20" s="48" t="s">
        <v>314</v>
      </c>
      <c r="R20" s="18">
        <v>47</v>
      </c>
      <c r="S20" s="81" t="s">
        <v>1223</v>
      </c>
      <c r="T20" s="18"/>
    </row>
    <row r="21" spans="1:20">
      <c r="A21" s="4">
        <v>17</v>
      </c>
      <c r="B21" s="17" t="s">
        <v>62</v>
      </c>
      <c r="C21" s="48" t="s">
        <v>467</v>
      </c>
      <c r="D21" s="48" t="s">
        <v>25</v>
      </c>
      <c r="E21" s="19"/>
      <c r="F21" s="48"/>
      <c r="G21" s="19">
        <v>22</v>
      </c>
      <c r="H21" s="19">
        <v>30</v>
      </c>
      <c r="I21" s="61">
        <f t="shared" si="0"/>
        <v>52</v>
      </c>
      <c r="J21" s="48"/>
      <c r="K21" s="18" t="s">
        <v>996</v>
      </c>
      <c r="L21" s="78" t="s">
        <v>1014</v>
      </c>
      <c r="M21" s="66">
        <v>9954368273</v>
      </c>
      <c r="N21" s="18" t="s">
        <v>997</v>
      </c>
      <c r="O21" s="83" t="s">
        <v>998</v>
      </c>
      <c r="P21" s="49">
        <v>43652</v>
      </c>
      <c r="Q21" s="48" t="s">
        <v>314</v>
      </c>
      <c r="R21" s="18">
        <v>47</v>
      </c>
      <c r="S21" s="81" t="s">
        <v>1223</v>
      </c>
      <c r="T21" s="18"/>
    </row>
    <row r="22" spans="1:20">
      <c r="A22" s="4">
        <v>18</v>
      </c>
      <c r="B22" s="17" t="s">
        <v>62</v>
      </c>
      <c r="C22" s="48" t="s">
        <v>468</v>
      </c>
      <c r="D22" s="48" t="s">
        <v>25</v>
      </c>
      <c r="E22" s="19"/>
      <c r="F22" s="48"/>
      <c r="G22" s="19">
        <v>32</v>
      </c>
      <c r="H22" s="19">
        <v>33</v>
      </c>
      <c r="I22" s="61">
        <f t="shared" si="0"/>
        <v>65</v>
      </c>
      <c r="J22" s="73" t="s">
        <v>836</v>
      </c>
      <c r="K22" s="18" t="s">
        <v>993</v>
      </c>
      <c r="L22" s="85" t="s">
        <v>1011</v>
      </c>
      <c r="M22" s="86">
        <v>9678096199</v>
      </c>
      <c r="N22" s="18" t="s">
        <v>999</v>
      </c>
      <c r="O22" s="83" t="s">
        <v>1000</v>
      </c>
      <c r="P22" s="49">
        <v>43654</v>
      </c>
      <c r="Q22" s="48" t="s">
        <v>260</v>
      </c>
      <c r="R22" s="18">
        <v>44</v>
      </c>
      <c r="S22" s="81" t="s">
        <v>1223</v>
      </c>
      <c r="T22" s="18"/>
    </row>
    <row r="23" spans="1:20">
      <c r="A23" s="4">
        <v>19</v>
      </c>
      <c r="B23" s="17" t="s">
        <v>62</v>
      </c>
      <c r="C23" s="48" t="s">
        <v>469</v>
      </c>
      <c r="D23" s="48" t="s">
        <v>25</v>
      </c>
      <c r="E23" s="19"/>
      <c r="F23" s="48"/>
      <c r="G23" s="19">
        <v>22</v>
      </c>
      <c r="H23" s="19">
        <v>23</v>
      </c>
      <c r="I23" s="61">
        <f t="shared" si="0"/>
        <v>45</v>
      </c>
      <c r="J23" s="73" t="s">
        <v>837</v>
      </c>
      <c r="K23" s="18" t="s">
        <v>993</v>
      </c>
      <c r="L23" s="85" t="s">
        <v>1011</v>
      </c>
      <c r="M23" s="86">
        <v>9678096199</v>
      </c>
      <c r="N23" s="18" t="s">
        <v>999</v>
      </c>
      <c r="O23" s="83" t="s">
        <v>1000</v>
      </c>
      <c r="P23" s="49">
        <v>43654</v>
      </c>
      <c r="Q23" s="48" t="s">
        <v>260</v>
      </c>
      <c r="R23" s="18">
        <v>46</v>
      </c>
      <c r="S23" s="81" t="s">
        <v>1223</v>
      </c>
      <c r="T23" s="18"/>
    </row>
    <row r="24" spans="1:20">
      <c r="A24" s="4">
        <v>20</v>
      </c>
      <c r="B24" s="17" t="s">
        <v>62</v>
      </c>
      <c r="C24" s="48" t="s">
        <v>470</v>
      </c>
      <c r="D24" s="48" t="s">
        <v>25</v>
      </c>
      <c r="E24" s="19"/>
      <c r="F24" s="48"/>
      <c r="G24" s="19">
        <v>10</v>
      </c>
      <c r="H24" s="19">
        <v>16</v>
      </c>
      <c r="I24" s="61">
        <f t="shared" si="0"/>
        <v>26</v>
      </c>
      <c r="J24" s="74" t="s">
        <v>973</v>
      </c>
      <c r="K24" s="18" t="s">
        <v>990</v>
      </c>
      <c r="L24" s="88" t="s">
        <v>1013</v>
      </c>
      <c r="M24" s="66">
        <v>9954834432</v>
      </c>
      <c r="N24" s="18" t="s">
        <v>1001</v>
      </c>
      <c r="O24" s="83" t="s">
        <v>1002</v>
      </c>
      <c r="P24" s="49">
        <v>43654</v>
      </c>
      <c r="Q24" s="48" t="s">
        <v>260</v>
      </c>
      <c r="R24" s="18">
        <v>47</v>
      </c>
      <c r="S24" s="81" t="s">
        <v>1223</v>
      </c>
      <c r="T24" s="18"/>
    </row>
    <row r="25" spans="1:20">
      <c r="A25" s="4">
        <v>21</v>
      </c>
      <c r="B25" s="17" t="s">
        <v>62</v>
      </c>
      <c r="C25" s="48" t="s">
        <v>471</v>
      </c>
      <c r="D25" s="48" t="s">
        <v>25</v>
      </c>
      <c r="E25" s="17"/>
      <c r="F25" s="59"/>
      <c r="G25" s="17">
        <v>53</v>
      </c>
      <c r="H25" s="17">
        <v>53</v>
      </c>
      <c r="I25" s="61">
        <f t="shared" si="0"/>
        <v>106</v>
      </c>
      <c r="J25" s="73" t="s">
        <v>838</v>
      </c>
      <c r="K25" s="18" t="s">
        <v>996</v>
      </c>
      <c r="L25" s="78" t="s">
        <v>1014</v>
      </c>
      <c r="M25" s="66">
        <v>9954368273</v>
      </c>
      <c r="N25" s="18" t="s">
        <v>1003</v>
      </c>
      <c r="O25" s="83" t="s">
        <v>1004</v>
      </c>
      <c r="P25" s="49">
        <v>43655</v>
      </c>
      <c r="Q25" s="48" t="s">
        <v>264</v>
      </c>
      <c r="R25" s="18">
        <v>40</v>
      </c>
      <c r="S25" s="81" t="s">
        <v>1223</v>
      </c>
      <c r="T25" s="18"/>
    </row>
    <row r="26" spans="1:20">
      <c r="A26" s="4">
        <v>22</v>
      </c>
      <c r="B26" s="17" t="s">
        <v>62</v>
      </c>
      <c r="C26" s="59" t="s">
        <v>472</v>
      </c>
      <c r="D26" s="48" t="s">
        <v>25</v>
      </c>
      <c r="E26" s="19"/>
      <c r="F26" s="48"/>
      <c r="G26" s="19">
        <v>40</v>
      </c>
      <c r="H26" s="19">
        <v>41</v>
      </c>
      <c r="I26" s="61">
        <f t="shared" si="0"/>
        <v>81</v>
      </c>
      <c r="J26" s="73" t="s">
        <v>839</v>
      </c>
      <c r="K26" s="18" t="s">
        <v>996</v>
      </c>
      <c r="L26" s="78" t="s">
        <v>1014</v>
      </c>
      <c r="M26" s="66">
        <v>9954368273</v>
      </c>
      <c r="N26" s="18" t="s">
        <v>1003</v>
      </c>
      <c r="O26" s="83" t="s">
        <v>1004</v>
      </c>
      <c r="P26" s="49">
        <v>43655</v>
      </c>
      <c r="Q26" s="48" t="s">
        <v>264</v>
      </c>
      <c r="R26" s="18">
        <v>40</v>
      </c>
      <c r="S26" s="81" t="s">
        <v>1223</v>
      </c>
      <c r="T26" s="18"/>
    </row>
    <row r="27" spans="1:20">
      <c r="A27" s="4">
        <v>23</v>
      </c>
      <c r="B27" s="17" t="s">
        <v>62</v>
      </c>
      <c r="C27" s="48" t="s">
        <v>473</v>
      </c>
      <c r="D27" s="48" t="s">
        <v>25</v>
      </c>
      <c r="E27" s="19"/>
      <c r="F27" s="48"/>
      <c r="G27" s="19">
        <v>26</v>
      </c>
      <c r="H27" s="19">
        <v>26</v>
      </c>
      <c r="I27" s="61">
        <f t="shared" si="0"/>
        <v>52</v>
      </c>
      <c r="J27" s="73" t="s">
        <v>840</v>
      </c>
      <c r="K27" s="18" t="s">
        <v>993</v>
      </c>
      <c r="L27" s="85" t="s">
        <v>1011</v>
      </c>
      <c r="M27" s="86">
        <v>9678096199</v>
      </c>
      <c r="N27" s="18" t="s">
        <v>999</v>
      </c>
      <c r="O27" s="83" t="s">
        <v>1000</v>
      </c>
      <c r="P27" s="49">
        <v>43655</v>
      </c>
      <c r="Q27" s="48" t="s">
        <v>264</v>
      </c>
      <c r="R27" s="18">
        <v>59</v>
      </c>
      <c r="S27" s="81" t="s">
        <v>1223</v>
      </c>
      <c r="T27" s="18"/>
    </row>
    <row r="28" spans="1:20">
      <c r="A28" s="4">
        <v>24</v>
      </c>
      <c r="B28" s="17" t="s">
        <v>62</v>
      </c>
      <c r="C28" s="48" t="s">
        <v>474</v>
      </c>
      <c r="D28" s="48" t="s">
        <v>25</v>
      </c>
      <c r="E28" s="19"/>
      <c r="F28" s="48"/>
      <c r="G28" s="19">
        <v>17</v>
      </c>
      <c r="H28" s="19">
        <v>17</v>
      </c>
      <c r="I28" s="61">
        <f t="shared" si="0"/>
        <v>34</v>
      </c>
      <c r="J28" s="73" t="s">
        <v>841</v>
      </c>
      <c r="K28" s="18" t="s">
        <v>993</v>
      </c>
      <c r="L28" s="85" t="s">
        <v>1011</v>
      </c>
      <c r="M28" s="86">
        <v>9678096199</v>
      </c>
      <c r="N28" s="18" t="s">
        <v>999</v>
      </c>
      <c r="O28" s="83" t="s">
        <v>1000</v>
      </c>
      <c r="P28" s="49">
        <v>43656</v>
      </c>
      <c r="Q28" s="48" t="s">
        <v>574</v>
      </c>
      <c r="R28" s="18">
        <v>57</v>
      </c>
      <c r="S28" s="81" t="s">
        <v>1223</v>
      </c>
      <c r="T28" s="18"/>
    </row>
    <row r="29" spans="1:20">
      <c r="A29" s="4">
        <v>25</v>
      </c>
      <c r="B29" s="17" t="s">
        <v>62</v>
      </c>
      <c r="C29" s="48" t="s">
        <v>475</v>
      </c>
      <c r="D29" s="48" t="s">
        <v>25</v>
      </c>
      <c r="E29" s="19"/>
      <c r="F29" s="48"/>
      <c r="G29" s="19">
        <v>17</v>
      </c>
      <c r="H29" s="19">
        <v>18</v>
      </c>
      <c r="I29" s="61">
        <f t="shared" si="0"/>
        <v>35</v>
      </c>
      <c r="J29" s="73" t="s">
        <v>842</v>
      </c>
      <c r="K29" s="18" t="s">
        <v>990</v>
      </c>
      <c r="L29" s="88" t="s">
        <v>1013</v>
      </c>
      <c r="M29" s="66">
        <v>9954834432</v>
      </c>
      <c r="N29" s="18" t="s">
        <v>1001</v>
      </c>
      <c r="O29" s="83" t="s">
        <v>1002</v>
      </c>
      <c r="P29" s="49">
        <v>43656</v>
      </c>
      <c r="Q29" s="48" t="s">
        <v>574</v>
      </c>
      <c r="R29" s="18">
        <v>59</v>
      </c>
      <c r="S29" s="81" t="s">
        <v>1223</v>
      </c>
      <c r="T29" s="18"/>
    </row>
    <row r="30" spans="1:20">
      <c r="A30" s="4">
        <v>26</v>
      </c>
      <c r="B30" s="17" t="s">
        <v>62</v>
      </c>
      <c r="C30" s="48" t="s">
        <v>476</v>
      </c>
      <c r="D30" s="48" t="s">
        <v>25</v>
      </c>
      <c r="E30" s="19"/>
      <c r="F30" s="48"/>
      <c r="G30" s="19">
        <v>11</v>
      </c>
      <c r="H30" s="19">
        <v>11</v>
      </c>
      <c r="I30" s="61">
        <f t="shared" si="0"/>
        <v>22</v>
      </c>
      <c r="J30" s="73" t="s">
        <v>730</v>
      </c>
      <c r="K30" s="18" t="s">
        <v>996</v>
      </c>
      <c r="L30" s="78" t="s">
        <v>1014</v>
      </c>
      <c r="M30" s="66">
        <v>9954368273</v>
      </c>
      <c r="N30" s="18" t="s">
        <v>1003</v>
      </c>
      <c r="O30" s="83" t="s">
        <v>1004</v>
      </c>
      <c r="P30" s="49">
        <v>43656</v>
      </c>
      <c r="Q30" s="48" t="s">
        <v>574</v>
      </c>
      <c r="R30" s="18">
        <v>57</v>
      </c>
      <c r="S30" s="81" t="s">
        <v>1223</v>
      </c>
      <c r="T30" s="18"/>
    </row>
    <row r="31" spans="1:20">
      <c r="A31" s="4">
        <v>27</v>
      </c>
      <c r="B31" s="17" t="s">
        <v>62</v>
      </c>
      <c r="C31" s="48" t="s">
        <v>477</v>
      </c>
      <c r="D31" s="48" t="s">
        <v>25</v>
      </c>
      <c r="E31" s="19"/>
      <c r="F31" s="48"/>
      <c r="G31" s="19">
        <v>20</v>
      </c>
      <c r="H31" s="19">
        <v>24</v>
      </c>
      <c r="I31" s="61">
        <f t="shared" si="0"/>
        <v>44</v>
      </c>
      <c r="J31" s="73" t="s">
        <v>843</v>
      </c>
      <c r="K31" s="18" t="s">
        <v>996</v>
      </c>
      <c r="L31" s="78" t="s">
        <v>1014</v>
      </c>
      <c r="M31" s="66">
        <v>9954368273</v>
      </c>
      <c r="N31" s="18" t="s">
        <v>1003</v>
      </c>
      <c r="O31" s="83" t="s">
        <v>1004</v>
      </c>
      <c r="P31" s="49">
        <v>43656</v>
      </c>
      <c r="Q31" s="48" t="s">
        <v>574</v>
      </c>
      <c r="R31" s="18">
        <v>17</v>
      </c>
      <c r="S31" s="81" t="s">
        <v>1223</v>
      </c>
      <c r="T31" s="18"/>
    </row>
    <row r="32" spans="1:20">
      <c r="A32" s="4">
        <v>28</v>
      </c>
      <c r="B32" s="17" t="s">
        <v>62</v>
      </c>
      <c r="C32" s="59" t="s">
        <v>580</v>
      </c>
      <c r="D32" s="48" t="s">
        <v>25</v>
      </c>
      <c r="E32" s="17"/>
      <c r="F32" s="59"/>
      <c r="G32" s="17">
        <v>28</v>
      </c>
      <c r="H32" s="17">
        <v>28</v>
      </c>
      <c r="I32" s="61">
        <f t="shared" si="0"/>
        <v>56</v>
      </c>
      <c r="J32" s="73" t="s">
        <v>844</v>
      </c>
      <c r="K32" s="18" t="s">
        <v>993</v>
      </c>
      <c r="L32" s="85" t="s">
        <v>1011</v>
      </c>
      <c r="M32" s="86">
        <v>9678096199</v>
      </c>
      <c r="N32" s="18" t="s">
        <v>999</v>
      </c>
      <c r="O32" s="83" t="s">
        <v>1000</v>
      </c>
      <c r="P32" s="49">
        <v>43657</v>
      </c>
      <c r="Q32" s="48" t="s">
        <v>262</v>
      </c>
      <c r="R32" s="18">
        <v>18</v>
      </c>
      <c r="S32" s="81" t="s">
        <v>1223</v>
      </c>
      <c r="T32" s="18"/>
    </row>
    <row r="33" spans="1:20">
      <c r="A33" s="4">
        <v>29</v>
      </c>
      <c r="B33" s="17" t="s">
        <v>62</v>
      </c>
      <c r="C33" s="48" t="s">
        <v>600</v>
      </c>
      <c r="D33" s="48" t="s">
        <v>25</v>
      </c>
      <c r="E33" s="19"/>
      <c r="F33" s="48"/>
      <c r="G33" s="19">
        <v>30</v>
      </c>
      <c r="H33" s="19">
        <v>32</v>
      </c>
      <c r="I33" s="61">
        <f t="shared" si="0"/>
        <v>62</v>
      </c>
      <c r="J33" s="73" t="s">
        <v>845</v>
      </c>
      <c r="K33" s="18" t="s">
        <v>993</v>
      </c>
      <c r="L33" s="85" t="s">
        <v>1011</v>
      </c>
      <c r="M33" s="86">
        <v>9678096199</v>
      </c>
      <c r="N33" s="18" t="s">
        <v>999</v>
      </c>
      <c r="O33" s="83" t="s">
        <v>1000</v>
      </c>
      <c r="P33" s="49">
        <v>43657</v>
      </c>
      <c r="Q33" s="48" t="s">
        <v>262</v>
      </c>
      <c r="R33" s="18">
        <v>15</v>
      </c>
      <c r="S33" s="81" t="s">
        <v>1223</v>
      </c>
      <c r="T33" s="18"/>
    </row>
    <row r="34" spans="1:20">
      <c r="A34" s="4">
        <v>30</v>
      </c>
      <c r="B34" s="17" t="s">
        <v>62</v>
      </c>
      <c r="C34" s="48" t="s">
        <v>601</v>
      </c>
      <c r="D34" s="48" t="s">
        <v>25</v>
      </c>
      <c r="E34" s="19"/>
      <c r="F34" s="48"/>
      <c r="G34" s="19">
        <v>10</v>
      </c>
      <c r="H34" s="19">
        <v>11</v>
      </c>
      <c r="I34" s="61">
        <f t="shared" si="0"/>
        <v>21</v>
      </c>
      <c r="J34" s="73" t="s">
        <v>846</v>
      </c>
      <c r="K34" s="18" t="s">
        <v>990</v>
      </c>
      <c r="L34" s="88" t="s">
        <v>1013</v>
      </c>
      <c r="M34" s="66">
        <v>9954834432</v>
      </c>
      <c r="N34" s="18" t="s">
        <v>1001</v>
      </c>
      <c r="O34" s="83" t="s">
        <v>1002</v>
      </c>
      <c r="P34" s="49">
        <v>43658</v>
      </c>
      <c r="Q34" s="48" t="s">
        <v>265</v>
      </c>
      <c r="R34" s="18">
        <v>11</v>
      </c>
      <c r="S34" s="81" t="s">
        <v>1223</v>
      </c>
      <c r="T34" s="18"/>
    </row>
    <row r="35" spans="1:20">
      <c r="A35" s="4">
        <v>31</v>
      </c>
      <c r="B35" s="17" t="s">
        <v>62</v>
      </c>
      <c r="C35" s="48" t="s">
        <v>581</v>
      </c>
      <c r="D35" s="48" t="s">
        <v>25</v>
      </c>
      <c r="E35" s="19"/>
      <c r="F35" s="48"/>
      <c r="G35" s="19">
        <v>29</v>
      </c>
      <c r="H35" s="19">
        <v>28</v>
      </c>
      <c r="I35" s="61">
        <f t="shared" si="0"/>
        <v>57</v>
      </c>
      <c r="J35" s="73" t="s">
        <v>847</v>
      </c>
      <c r="K35" s="18" t="s">
        <v>996</v>
      </c>
      <c r="L35" s="78" t="s">
        <v>1014</v>
      </c>
      <c r="M35" s="66">
        <v>9954368273</v>
      </c>
      <c r="N35" s="18" t="s">
        <v>1003</v>
      </c>
      <c r="O35" s="83" t="s">
        <v>1004</v>
      </c>
      <c r="P35" s="49">
        <v>43658</v>
      </c>
      <c r="Q35" s="48" t="s">
        <v>265</v>
      </c>
      <c r="R35" s="18">
        <v>18</v>
      </c>
      <c r="S35" s="81" t="s">
        <v>1223</v>
      </c>
      <c r="T35" s="18"/>
    </row>
    <row r="36" spans="1:20">
      <c r="A36" s="4">
        <v>32</v>
      </c>
      <c r="B36" s="17" t="s">
        <v>62</v>
      </c>
      <c r="C36" s="48" t="s">
        <v>582</v>
      </c>
      <c r="D36" s="48" t="s">
        <v>25</v>
      </c>
      <c r="E36" s="19"/>
      <c r="F36" s="48"/>
      <c r="G36" s="19">
        <v>13</v>
      </c>
      <c r="H36" s="19">
        <v>14</v>
      </c>
      <c r="I36" s="61">
        <f t="shared" si="0"/>
        <v>27</v>
      </c>
      <c r="J36" s="48"/>
      <c r="K36" s="18" t="s">
        <v>996</v>
      </c>
      <c r="L36" s="78" t="s">
        <v>1014</v>
      </c>
      <c r="M36" s="66">
        <v>9954368273</v>
      </c>
      <c r="N36" s="18" t="s">
        <v>1003</v>
      </c>
      <c r="O36" s="83" t="s">
        <v>1004</v>
      </c>
      <c r="P36" s="49">
        <v>43658</v>
      </c>
      <c r="Q36" s="48" t="s">
        <v>265</v>
      </c>
      <c r="R36" s="18">
        <v>17</v>
      </c>
      <c r="S36" s="81" t="s">
        <v>1223</v>
      </c>
      <c r="T36" s="18"/>
    </row>
    <row r="37" spans="1:20">
      <c r="A37" s="4">
        <v>33</v>
      </c>
      <c r="B37" s="17" t="s">
        <v>62</v>
      </c>
      <c r="C37" s="48" t="s">
        <v>583</v>
      </c>
      <c r="D37" s="48" t="s">
        <v>25</v>
      </c>
      <c r="E37" s="19"/>
      <c r="F37" s="48"/>
      <c r="G37" s="19">
        <v>25</v>
      </c>
      <c r="H37" s="19">
        <v>26</v>
      </c>
      <c r="I37" s="61">
        <f t="shared" si="0"/>
        <v>51</v>
      </c>
      <c r="J37" s="73" t="s">
        <v>848</v>
      </c>
      <c r="K37" s="18" t="s">
        <v>993</v>
      </c>
      <c r="L37" s="85" t="s">
        <v>1011</v>
      </c>
      <c r="M37" s="86">
        <v>9678096199</v>
      </c>
      <c r="N37" s="18" t="s">
        <v>999</v>
      </c>
      <c r="O37" s="83" t="s">
        <v>1000</v>
      </c>
      <c r="P37" s="49">
        <v>43658</v>
      </c>
      <c r="Q37" s="48" t="s">
        <v>265</v>
      </c>
      <c r="R37" s="18">
        <v>58</v>
      </c>
      <c r="S37" s="81" t="s">
        <v>1223</v>
      </c>
      <c r="T37" s="18"/>
    </row>
    <row r="38" spans="1:20">
      <c r="A38" s="4">
        <v>34</v>
      </c>
      <c r="B38" s="17" t="s">
        <v>62</v>
      </c>
      <c r="C38" s="48" t="s">
        <v>584</v>
      </c>
      <c r="D38" s="48" t="s">
        <v>25</v>
      </c>
      <c r="E38" s="19"/>
      <c r="F38" s="48"/>
      <c r="G38" s="19">
        <v>39</v>
      </c>
      <c r="H38" s="19">
        <v>39</v>
      </c>
      <c r="I38" s="61">
        <f t="shared" si="0"/>
        <v>78</v>
      </c>
      <c r="J38" s="73" t="s">
        <v>849</v>
      </c>
      <c r="K38" s="18" t="s">
        <v>993</v>
      </c>
      <c r="L38" s="85" t="s">
        <v>1011</v>
      </c>
      <c r="M38" s="86">
        <v>9678096199</v>
      </c>
      <c r="N38" s="18" t="s">
        <v>999</v>
      </c>
      <c r="O38" s="83" t="s">
        <v>1000</v>
      </c>
      <c r="P38" s="49">
        <v>43659</v>
      </c>
      <c r="Q38" s="48" t="s">
        <v>314</v>
      </c>
      <c r="R38" s="18">
        <v>59</v>
      </c>
      <c r="S38" s="81" t="s">
        <v>1223</v>
      </c>
      <c r="T38" s="18"/>
    </row>
    <row r="39" spans="1:20">
      <c r="A39" s="4">
        <v>35</v>
      </c>
      <c r="B39" s="17" t="s">
        <v>62</v>
      </c>
      <c r="C39" s="48" t="s">
        <v>585</v>
      </c>
      <c r="D39" s="48" t="s">
        <v>25</v>
      </c>
      <c r="E39" s="19"/>
      <c r="F39" s="48"/>
      <c r="G39" s="19">
        <v>23</v>
      </c>
      <c r="H39" s="19">
        <v>23</v>
      </c>
      <c r="I39" s="61">
        <f t="shared" si="0"/>
        <v>46</v>
      </c>
      <c r="J39" s="73" t="s">
        <v>850</v>
      </c>
      <c r="K39" s="18" t="s">
        <v>990</v>
      </c>
      <c r="L39" s="88" t="s">
        <v>1013</v>
      </c>
      <c r="M39" s="66">
        <v>9954834432</v>
      </c>
      <c r="N39" s="18" t="s">
        <v>1001</v>
      </c>
      <c r="O39" s="83" t="s">
        <v>1002</v>
      </c>
      <c r="P39" s="49">
        <v>43659</v>
      </c>
      <c r="Q39" s="48" t="s">
        <v>314</v>
      </c>
      <c r="R39" s="18">
        <v>69</v>
      </c>
      <c r="S39" s="81" t="s">
        <v>1223</v>
      </c>
      <c r="T39" s="18"/>
    </row>
    <row r="40" spans="1:20">
      <c r="A40" s="4">
        <v>36</v>
      </c>
      <c r="B40" s="17" t="s">
        <v>62</v>
      </c>
      <c r="C40" s="48" t="s">
        <v>586</v>
      </c>
      <c r="D40" s="48" t="s">
        <v>25</v>
      </c>
      <c r="E40" s="19"/>
      <c r="F40" s="48"/>
      <c r="G40" s="19">
        <v>65</v>
      </c>
      <c r="H40" s="19">
        <v>65</v>
      </c>
      <c r="I40" s="61">
        <f t="shared" si="0"/>
        <v>130</v>
      </c>
      <c r="J40" s="73" t="s">
        <v>851</v>
      </c>
      <c r="K40" s="18" t="s">
        <v>996</v>
      </c>
      <c r="L40" s="78" t="s">
        <v>1014</v>
      </c>
      <c r="M40" s="66">
        <v>9954368273</v>
      </c>
      <c r="N40" s="18" t="s">
        <v>1003</v>
      </c>
      <c r="O40" s="83" t="s">
        <v>1004</v>
      </c>
      <c r="P40" s="49">
        <v>42566</v>
      </c>
      <c r="Q40" s="48" t="s">
        <v>260</v>
      </c>
      <c r="R40" s="18">
        <v>68</v>
      </c>
      <c r="S40" s="81" t="s">
        <v>1223</v>
      </c>
      <c r="T40" s="18"/>
    </row>
    <row r="41" spans="1:20">
      <c r="A41" s="4">
        <v>37</v>
      </c>
      <c r="B41" s="17" t="s">
        <v>62</v>
      </c>
      <c r="C41" s="48" t="s">
        <v>503</v>
      </c>
      <c r="D41" s="48" t="s">
        <v>25</v>
      </c>
      <c r="E41" s="19"/>
      <c r="F41" s="48"/>
      <c r="G41" s="19">
        <v>39</v>
      </c>
      <c r="H41" s="19">
        <v>40</v>
      </c>
      <c r="I41" s="61">
        <f t="shared" si="0"/>
        <v>79</v>
      </c>
      <c r="J41" s="73" t="s">
        <v>852</v>
      </c>
      <c r="K41" s="18" t="s">
        <v>996</v>
      </c>
      <c r="L41" s="78" t="s">
        <v>1014</v>
      </c>
      <c r="M41" s="66">
        <v>9954368273</v>
      </c>
      <c r="N41" s="18" t="s">
        <v>1003</v>
      </c>
      <c r="O41" s="83" t="s">
        <v>1004</v>
      </c>
      <c r="P41" s="49">
        <v>43662</v>
      </c>
      <c r="Q41" s="48" t="s">
        <v>264</v>
      </c>
      <c r="R41" s="18">
        <v>55</v>
      </c>
      <c r="S41" s="81" t="s">
        <v>1223</v>
      </c>
      <c r="T41" s="18"/>
    </row>
    <row r="42" spans="1:20">
      <c r="A42" s="4">
        <v>38</v>
      </c>
      <c r="B42" s="17" t="s">
        <v>62</v>
      </c>
      <c r="C42" s="59" t="s">
        <v>483</v>
      </c>
      <c r="D42" s="48" t="s">
        <v>25</v>
      </c>
      <c r="E42" s="17"/>
      <c r="F42" s="59"/>
      <c r="G42" s="19">
        <v>10</v>
      </c>
      <c r="H42" s="19">
        <v>9</v>
      </c>
      <c r="I42" s="61">
        <f t="shared" si="0"/>
        <v>19</v>
      </c>
      <c r="J42" s="73" t="s">
        <v>853</v>
      </c>
      <c r="K42" s="18" t="s">
        <v>993</v>
      </c>
      <c r="L42" s="85" t="s">
        <v>1011</v>
      </c>
      <c r="M42" s="86">
        <v>9678096199</v>
      </c>
      <c r="N42" s="18" t="s">
        <v>999</v>
      </c>
      <c r="O42" s="83" t="s">
        <v>1000</v>
      </c>
      <c r="P42" s="49">
        <v>43662</v>
      </c>
      <c r="Q42" s="48" t="s">
        <v>264</v>
      </c>
      <c r="R42" s="18">
        <v>58</v>
      </c>
      <c r="S42" s="81" t="s">
        <v>1223</v>
      </c>
      <c r="T42" s="18"/>
    </row>
    <row r="43" spans="1:20">
      <c r="A43" s="4">
        <v>39</v>
      </c>
      <c r="B43" s="17" t="s">
        <v>62</v>
      </c>
      <c r="C43" s="48" t="s">
        <v>484</v>
      </c>
      <c r="D43" s="48" t="s">
        <v>25</v>
      </c>
      <c r="E43" s="19"/>
      <c r="F43" s="48"/>
      <c r="G43" s="19">
        <v>31</v>
      </c>
      <c r="H43" s="19">
        <v>30</v>
      </c>
      <c r="I43" s="61">
        <f t="shared" si="0"/>
        <v>61</v>
      </c>
      <c r="J43" s="73" t="s">
        <v>854</v>
      </c>
      <c r="K43" s="18" t="s">
        <v>993</v>
      </c>
      <c r="L43" s="85" t="s">
        <v>1011</v>
      </c>
      <c r="M43" s="86">
        <v>9678096199</v>
      </c>
      <c r="N43" s="18" t="s">
        <v>999</v>
      </c>
      <c r="O43" s="83" t="s">
        <v>1000</v>
      </c>
      <c r="P43" s="49">
        <v>43663</v>
      </c>
      <c r="Q43" s="48" t="s">
        <v>574</v>
      </c>
      <c r="R43" s="18">
        <v>54</v>
      </c>
      <c r="S43" s="81" t="s">
        <v>1223</v>
      </c>
      <c r="T43" s="18"/>
    </row>
    <row r="44" spans="1:20">
      <c r="A44" s="4">
        <v>40</v>
      </c>
      <c r="B44" s="17" t="s">
        <v>62</v>
      </c>
      <c r="C44" s="48" t="s">
        <v>486</v>
      </c>
      <c r="D44" s="48" t="s">
        <v>25</v>
      </c>
      <c r="E44" s="19"/>
      <c r="F44" s="48"/>
      <c r="G44" s="19">
        <v>38</v>
      </c>
      <c r="H44" s="19">
        <v>39</v>
      </c>
      <c r="I44" s="61">
        <f t="shared" si="0"/>
        <v>77</v>
      </c>
      <c r="J44" s="73" t="s">
        <v>855</v>
      </c>
      <c r="K44" s="18" t="s">
        <v>990</v>
      </c>
      <c r="L44" s="88" t="s">
        <v>1013</v>
      </c>
      <c r="M44" s="66">
        <v>9954834432</v>
      </c>
      <c r="N44" s="18" t="s">
        <v>1001</v>
      </c>
      <c r="O44" s="83" t="s">
        <v>1002</v>
      </c>
      <c r="P44" s="49">
        <v>43663</v>
      </c>
      <c r="Q44" s="48" t="s">
        <v>574</v>
      </c>
      <c r="R44" s="18">
        <v>55</v>
      </c>
      <c r="S44" s="81" t="s">
        <v>1223</v>
      </c>
      <c r="T44" s="18"/>
    </row>
    <row r="45" spans="1:20">
      <c r="A45" s="4">
        <v>41</v>
      </c>
      <c r="B45" s="17" t="s">
        <v>62</v>
      </c>
      <c r="C45" s="48" t="s">
        <v>587</v>
      </c>
      <c r="D45" s="48" t="s">
        <v>25</v>
      </c>
      <c r="E45" s="19"/>
      <c r="F45" s="48"/>
      <c r="G45" s="19">
        <v>37</v>
      </c>
      <c r="H45" s="19">
        <v>38</v>
      </c>
      <c r="I45" s="61">
        <f t="shared" si="0"/>
        <v>75</v>
      </c>
      <c r="J45" s="73" t="s">
        <v>856</v>
      </c>
      <c r="K45" s="18" t="s">
        <v>996</v>
      </c>
      <c r="L45" s="78" t="s">
        <v>1014</v>
      </c>
      <c r="M45" s="66">
        <v>9954368273</v>
      </c>
      <c r="N45" s="18" t="s">
        <v>1003</v>
      </c>
      <c r="O45" s="83" t="s">
        <v>1004</v>
      </c>
      <c r="P45" s="24">
        <v>43664</v>
      </c>
      <c r="Q45" s="48" t="s">
        <v>262</v>
      </c>
      <c r="R45" s="18">
        <v>39</v>
      </c>
      <c r="S45" s="81" t="s">
        <v>1223</v>
      </c>
      <c r="T45" s="18"/>
    </row>
    <row r="46" spans="1:20">
      <c r="A46" s="4">
        <v>42</v>
      </c>
      <c r="B46" s="17" t="s">
        <v>62</v>
      </c>
      <c r="C46" s="48" t="s">
        <v>588</v>
      </c>
      <c r="D46" s="48" t="s">
        <v>25</v>
      </c>
      <c r="E46" s="19"/>
      <c r="F46" s="48"/>
      <c r="G46" s="19">
        <v>8</v>
      </c>
      <c r="H46" s="19">
        <v>9</v>
      </c>
      <c r="I46" s="61">
        <f t="shared" si="0"/>
        <v>17</v>
      </c>
      <c r="J46" s="73" t="s">
        <v>858</v>
      </c>
      <c r="K46" s="18" t="s">
        <v>996</v>
      </c>
      <c r="L46" s="78" t="s">
        <v>1014</v>
      </c>
      <c r="M46" s="66">
        <v>9954368273</v>
      </c>
      <c r="N46" s="18" t="s">
        <v>1003</v>
      </c>
      <c r="O46" s="83" t="s">
        <v>1004</v>
      </c>
      <c r="P46" s="24">
        <v>43664</v>
      </c>
      <c r="Q46" s="48" t="s">
        <v>262</v>
      </c>
      <c r="R46" s="18">
        <v>36</v>
      </c>
      <c r="S46" s="81" t="s">
        <v>1223</v>
      </c>
      <c r="T46" s="18"/>
    </row>
    <row r="47" spans="1:20">
      <c r="A47" s="4">
        <v>43</v>
      </c>
      <c r="B47" s="17" t="s">
        <v>62</v>
      </c>
      <c r="C47" s="18" t="s">
        <v>589</v>
      </c>
      <c r="D47" s="48" t="s">
        <v>25</v>
      </c>
      <c r="E47" s="19"/>
      <c r="F47" s="18"/>
      <c r="G47" s="19">
        <v>10</v>
      </c>
      <c r="H47" s="19">
        <v>10</v>
      </c>
      <c r="I47" s="61">
        <f t="shared" si="0"/>
        <v>20</v>
      </c>
      <c r="J47" s="73" t="s">
        <v>857</v>
      </c>
      <c r="K47" s="18" t="s">
        <v>993</v>
      </c>
      <c r="L47" s="85" t="s">
        <v>1011</v>
      </c>
      <c r="M47" s="86">
        <v>9678096199</v>
      </c>
      <c r="N47" s="18" t="s">
        <v>999</v>
      </c>
      <c r="O47" s="83" t="s">
        <v>1000</v>
      </c>
      <c r="P47" s="24">
        <v>43664</v>
      </c>
      <c r="Q47" s="48" t="s">
        <v>262</v>
      </c>
      <c r="R47" s="18">
        <v>58</v>
      </c>
      <c r="S47" s="81" t="s">
        <v>1223</v>
      </c>
      <c r="T47" s="18"/>
    </row>
    <row r="48" spans="1:20">
      <c r="A48" s="4">
        <v>44</v>
      </c>
      <c r="B48" s="17" t="s">
        <v>62</v>
      </c>
      <c r="C48" s="18" t="s">
        <v>590</v>
      </c>
      <c r="D48" s="48" t="s">
        <v>25</v>
      </c>
      <c r="E48" s="19"/>
      <c r="F48" s="18"/>
      <c r="G48" s="19">
        <v>20</v>
      </c>
      <c r="H48" s="19">
        <v>27</v>
      </c>
      <c r="I48" s="61">
        <f t="shared" si="0"/>
        <v>47</v>
      </c>
      <c r="J48" s="74" t="s">
        <v>614</v>
      </c>
      <c r="K48" s="18" t="s">
        <v>993</v>
      </c>
      <c r="L48" s="85" t="s">
        <v>1011</v>
      </c>
      <c r="M48" s="86">
        <v>9678096199</v>
      </c>
      <c r="N48" s="18" t="s">
        <v>999</v>
      </c>
      <c r="O48" s="83" t="s">
        <v>1000</v>
      </c>
      <c r="P48" s="24">
        <v>43665</v>
      </c>
      <c r="Q48" s="18" t="s">
        <v>265</v>
      </c>
      <c r="R48" s="18">
        <v>45</v>
      </c>
      <c r="S48" s="81" t="s">
        <v>1223</v>
      </c>
      <c r="T48" s="18"/>
    </row>
    <row r="49" spans="1:20">
      <c r="A49" s="4">
        <v>45</v>
      </c>
      <c r="B49" s="17" t="s">
        <v>62</v>
      </c>
      <c r="C49" s="59" t="s">
        <v>591</v>
      </c>
      <c r="D49" s="48" t="s">
        <v>25</v>
      </c>
      <c r="E49" s="17"/>
      <c r="F49" s="59"/>
      <c r="G49" s="17">
        <v>21</v>
      </c>
      <c r="H49" s="17">
        <v>20</v>
      </c>
      <c r="I49" s="61">
        <f t="shared" si="0"/>
        <v>41</v>
      </c>
      <c r="J49" s="73" t="s">
        <v>859</v>
      </c>
      <c r="K49" s="18" t="s">
        <v>990</v>
      </c>
      <c r="L49" s="88" t="s">
        <v>1013</v>
      </c>
      <c r="M49" s="66">
        <v>9954834432</v>
      </c>
      <c r="N49" s="18" t="s">
        <v>1001</v>
      </c>
      <c r="O49" s="83" t="s">
        <v>1002</v>
      </c>
      <c r="P49" s="24">
        <v>43665</v>
      </c>
      <c r="Q49" s="18" t="s">
        <v>265</v>
      </c>
      <c r="R49" s="18">
        <v>59</v>
      </c>
      <c r="S49" s="81" t="s">
        <v>1223</v>
      </c>
      <c r="T49" s="18"/>
    </row>
    <row r="50" spans="1:20">
      <c r="A50" s="4">
        <v>46</v>
      </c>
      <c r="B50" s="17" t="s">
        <v>62</v>
      </c>
      <c r="C50" s="18" t="s">
        <v>592</v>
      </c>
      <c r="D50" s="48" t="s">
        <v>25</v>
      </c>
      <c r="E50" s="19"/>
      <c r="F50" s="18"/>
      <c r="G50" s="19">
        <v>29</v>
      </c>
      <c r="H50" s="19">
        <v>20</v>
      </c>
      <c r="I50" s="61">
        <f t="shared" si="0"/>
        <v>49</v>
      </c>
      <c r="J50" s="73" t="s">
        <v>791</v>
      </c>
      <c r="K50" s="18" t="s">
        <v>996</v>
      </c>
      <c r="L50" s="78" t="s">
        <v>1014</v>
      </c>
      <c r="M50" s="66">
        <v>9954368273</v>
      </c>
      <c r="N50" s="18" t="s">
        <v>1003</v>
      </c>
      <c r="O50" s="83" t="s">
        <v>1004</v>
      </c>
      <c r="P50" s="24">
        <v>43665</v>
      </c>
      <c r="Q50" s="18" t="s">
        <v>265</v>
      </c>
      <c r="R50" s="18">
        <v>44</v>
      </c>
      <c r="S50" s="81" t="s">
        <v>1223</v>
      </c>
      <c r="T50" s="18"/>
    </row>
    <row r="51" spans="1:20">
      <c r="A51" s="4">
        <v>47</v>
      </c>
      <c r="B51" s="17" t="s">
        <v>62</v>
      </c>
      <c r="C51" s="48" t="s">
        <v>593</v>
      </c>
      <c r="D51" s="48" t="s">
        <v>25</v>
      </c>
      <c r="E51" s="19"/>
      <c r="F51" s="48"/>
      <c r="G51" s="19">
        <v>15</v>
      </c>
      <c r="H51" s="19">
        <v>15</v>
      </c>
      <c r="I51" s="61">
        <f t="shared" si="0"/>
        <v>30</v>
      </c>
      <c r="J51" s="73" t="s">
        <v>860</v>
      </c>
      <c r="K51" s="18" t="s">
        <v>996</v>
      </c>
      <c r="L51" s="78" t="s">
        <v>1014</v>
      </c>
      <c r="M51" s="66">
        <v>9954368273</v>
      </c>
      <c r="N51" s="18" t="s">
        <v>1003</v>
      </c>
      <c r="O51" s="83" t="s">
        <v>1004</v>
      </c>
      <c r="P51" s="24">
        <v>43666</v>
      </c>
      <c r="Q51" s="18" t="s">
        <v>314</v>
      </c>
      <c r="R51" s="18">
        <v>37</v>
      </c>
      <c r="S51" s="81" t="s">
        <v>1223</v>
      </c>
      <c r="T51" s="18"/>
    </row>
    <row r="52" spans="1:20">
      <c r="A52" s="4">
        <v>48</v>
      </c>
      <c r="B52" s="17" t="s">
        <v>62</v>
      </c>
      <c r="C52" s="18" t="s">
        <v>596</v>
      </c>
      <c r="D52" s="48" t="s">
        <v>25</v>
      </c>
      <c r="E52" s="19"/>
      <c r="F52" s="18"/>
      <c r="G52" s="19">
        <v>40</v>
      </c>
      <c r="H52" s="19">
        <v>48</v>
      </c>
      <c r="I52" s="61">
        <f t="shared" si="0"/>
        <v>88</v>
      </c>
      <c r="J52" s="73" t="s">
        <v>861</v>
      </c>
      <c r="K52" s="18" t="s">
        <v>993</v>
      </c>
      <c r="L52" s="85" t="s">
        <v>1011</v>
      </c>
      <c r="M52" s="86">
        <v>9678096199</v>
      </c>
      <c r="N52" s="18" t="s">
        <v>999</v>
      </c>
      <c r="O52" s="83" t="s">
        <v>1000</v>
      </c>
      <c r="P52" s="24">
        <v>43666</v>
      </c>
      <c r="Q52" s="18" t="s">
        <v>314</v>
      </c>
      <c r="R52" s="18">
        <v>54</v>
      </c>
      <c r="S52" s="81" t="s">
        <v>1223</v>
      </c>
      <c r="T52" s="18"/>
    </row>
    <row r="53" spans="1:20">
      <c r="A53" s="4">
        <v>49</v>
      </c>
      <c r="B53" s="17" t="s">
        <v>62</v>
      </c>
      <c r="C53" s="18" t="s">
        <v>602</v>
      </c>
      <c r="D53" s="48" t="s">
        <v>25</v>
      </c>
      <c r="E53" s="19"/>
      <c r="F53" s="18"/>
      <c r="G53" s="19">
        <v>47</v>
      </c>
      <c r="H53" s="19">
        <v>48</v>
      </c>
      <c r="I53" s="61">
        <f t="shared" si="0"/>
        <v>95</v>
      </c>
      <c r="J53" s="73" t="s">
        <v>862</v>
      </c>
      <c r="K53" s="18" t="s">
        <v>993</v>
      </c>
      <c r="L53" s="85" t="s">
        <v>1011</v>
      </c>
      <c r="M53" s="86">
        <v>9678096199</v>
      </c>
      <c r="N53" s="18" t="s">
        <v>999</v>
      </c>
      <c r="O53" s="83" t="s">
        <v>1000</v>
      </c>
      <c r="P53" s="24">
        <v>43668</v>
      </c>
      <c r="Q53" s="18" t="s">
        <v>260</v>
      </c>
      <c r="R53" s="18">
        <v>56</v>
      </c>
      <c r="S53" s="81" t="s">
        <v>1223</v>
      </c>
      <c r="T53" s="18"/>
    </row>
    <row r="54" spans="1:20">
      <c r="A54" s="4">
        <v>50</v>
      </c>
      <c r="B54" s="17" t="s">
        <v>62</v>
      </c>
      <c r="C54" s="18" t="s">
        <v>594</v>
      </c>
      <c r="D54" s="48" t="s">
        <v>25</v>
      </c>
      <c r="E54" s="19"/>
      <c r="F54" s="18"/>
      <c r="G54" s="19">
        <v>15</v>
      </c>
      <c r="H54" s="19">
        <v>16</v>
      </c>
      <c r="I54" s="61">
        <f t="shared" si="0"/>
        <v>31</v>
      </c>
      <c r="J54" s="73" t="s">
        <v>863</v>
      </c>
      <c r="K54" s="18" t="s">
        <v>990</v>
      </c>
      <c r="L54" s="88" t="s">
        <v>1013</v>
      </c>
      <c r="M54" s="66">
        <v>9954834432</v>
      </c>
      <c r="N54" s="18" t="s">
        <v>1001</v>
      </c>
      <c r="O54" s="83" t="s">
        <v>1002</v>
      </c>
      <c r="P54" s="24">
        <v>43668</v>
      </c>
      <c r="Q54" s="18" t="s">
        <v>260</v>
      </c>
      <c r="R54" s="18">
        <v>55</v>
      </c>
      <c r="S54" s="81" t="s">
        <v>1223</v>
      </c>
      <c r="T54" s="18"/>
    </row>
    <row r="55" spans="1:20">
      <c r="A55" s="4">
        <v>51</v>
      </c>
      <c r="B55" s="17" t="s">
        <v>62</v>
      </c>
      <c r="C55" s="18" t="s">
        <v>595</v>
      </c>
      <c r="D55" s="48" t="s">
        <v>25</v>
      </c>
      <c r="E55" s="19"/>
      <c r="F55" s="18"/>
      <c r="G55" s="19">
        <v>27</v>
      </c>
      <c r="H55" s="19">
        <v>27</v>
      </c>
      <c r="I55" s="61">
        <f t="shared" si="0"/>
        <v>54</v>
      </c>
      <c r="J55" s="73" t="s">
        <v>864</v>
      </c>
      <c r="K55" s="18" t="s">
        <v>996</v>
      </c>
      <c r="L55" s="78" t="s">
        <v>1014</v>
      </c>
      <c r="M55" s="66">
        <v>9954368273</v>
      </c>
      <c r="N55" s="18" t="s">
        <v>1003</v>
      </c>
      <c r="O55" s="83" t="s">
        <v>1004</v>
      </c>
      <c r="P55" s="24">
        <v>43669</v>
      </c>
      <c r="Q55" s="18" t="s">
        <v>264</v>
      </c>
      <c r="R55" s="18">
        <v>58</v>
      </c>
      <c r="S55" s="81" t="s">
        <v>1223</v>
      </c>
      <c r="T55" s="18"/>
    </row>
    <row r="56" spans="1:20">
      <c r="A56" s="4">
        <v>52</v>
      </c>
      <c r="B56" s="17" t="s">
        <v>62</v>
      </c>
      <c r="C56" s="59" t="s">
        <v>603</v>
      </c>
      <c r="D56" s="48" t="s">
        <v>25</v>
      </c>
      <c r="E56" s="17"/>
      <c r="F56" s="59"/>
      <c r="G56" s="17">
        <v>23</v>
      </c>
      <c r="H56" s="17">
        <v>23</v>
      </c>
      <c r="I56" s="61">
        <f t="shared" si="0"/>
        <v>46</v>
      </c>
      <c r="J56" s="73" t="s">
        <v>865</v>
      </c>
      <c r="K56" s="18" t="s">
        <v>996</v>
      </c>
      <c r="L56" s="78" t="s">
        <v>1014</v>
      </c>
      <c r="M56" s="66">
        <v>9954368273</v>
      </c>
      <c r="N56" s="18" t="s">
        <v>1003</v>
      </c>
      <c r="O56" s="83" t="s">
        <v>1004</v>
      </c>
      <c r="P56" s="24">
        <v>43669</v>
      </c>
      <c r="Q56" s="18" t="s">
        <v>264</v>
      </c>
      <c r="R56" s="18">
        <v>63</v>
      </c>
      <c r="S56" s="81" t="s">
        <v>1223</v>
      </c>
      <c r="T56" s="18"/>
    </row>
    <row r="57" spans="1:20">
      <c r="A57" s="4">
        <v>53</v>
      </c>
      <c r="B57" s="17" t="s">
        <v>62</v>
      </c>
      <c r="C57" s="18" t="s">
        <v>597</v>
      </c>
      <c r="D57" s="48" t="s">
        <v>25</v>
      </c>
      <c r="E57" s="19"/>
      <c r="F57" s="18"/>
      <c r="G57" s="19">
        <v>15</v>
      </c>
      <c r="H57" s="19">
        <v>16</v>
      </c>
      <c r="I57" s="61">
        <f t="shared" si="0"/>
        <v>31</v>
      </c>
      <c r="J57" s="73" t="s">
        <v>866</v>
      </c>
      <c r="K57" s="18" t="s">
        <v>974</v>
      </c>
      <c r="L57" s="84" t="s">
        <v>1010</v>
      </c>
      <c r="M57" s="66">
        <v>9401725479</v>
      </c>
      <c r="N57" s="18" t="s">
        <v>975</v>
      </c>
      <c r="O57" s="82" t="s">
        <v>976</v>
      </c>
      <c r="P57" s="24">
        <v>43669</v>
      </c>
      <c r="Q57" s="18" t="s">
        <v>264</v>
      </c>
      <c r="R57" s="18">
        <v>67</v>
      </c>
      <c r="S57" s="81" t="s">
        <v>1223</v>
      </c>
      <c r="T57" s="18"/>
    </row>
    <row r="58" spans="1:20">
      <c r="A58" s="4">
        <v>54</v>
      </c>
      <c r="B58" s="17" t="s">
        <v>62</v>
      </c>
      <c r="C58" s="18" t="s">
        <v>598</v>
      </c>
      <c r="D58" s="48" t="s">
        <v>25</v>
      </c>
      <c r="E58" s="19"/>
      <c r="F58" s="18"/>
      <c r="G58" s="19">
        <v>28</v>
      </c>
      <c r="H58" s="19">
        <v>28</v>
      </c>
      <c r="I58" s="61">
        <f t="shared" si="0"/>
        <v>56</v>
      </c>
      <c r="J58" s="73" t="s">
        <v>867</v>
      </c>
      <c r="K58" s="18" t="s">
        <v>974</v>
      </c>
      <c r="L58" s="84" t="s">
        <v>1010</v>
      </c>
      <c r="M58" s="66">
        <v>9401725479</v>
      </c>
      <c r="N58" s="18" t="s">
        <v>977</v>
      </c>
      <c r="O58" s="82" t="s">
        <v>978</v>
      </c>
      <c r="P58" s="24">
        <v>43670</v>
      </c>
      <c r="Q58" s="18" t="s">
        <v>574</v>
      </c>
      <c r="R58" s="18">
        <v>54</v>
      </c>
      <c r="S58" s="81" t="s">
        <v>1223</v>
      </c>
      <c r="T58" s="18"/>
    </row>
    <row r="59" spans="1:20">
      <c r="A59" s="4">
        <v>55</v>
      </c>
      <c r="B59" s="17" t="s">
        <v>62</v>
      </c>
      <c r="C59" s="18" t="s">
        <v>599</v>
      </c>
      <c r="D59" s="48" t="s">
        <v>25</v>
      </c>
      <c r="E59" s="19"/>
      <c r="F59" s="18"/>
      <c r="G59" s="19">
        <v>19</v>
      </c>
      <c r="H59" s="19">
        <v>19</v>
      </c>
      <c r="I59" s="61">
        <f t="shared" si="0"/>
        <v>38</v>
      </c>
      <c r="J59" s="73" t="s">
        <v>868</v>
      </c>
      <c r="K59" s="18" t="s">
        <v>974</v>
      </c>
      <c r="L59" s="84" t="s">
        <v>1010</v>
      </c>
      <c r="M59" s="66">
        <v>9401725479</v>
      </c>
      <c r="N59" s="18" t="s">
        <v>977</v>
      </c>
      <c r="O59" s="82" t="s">
        <v>978</v>
      </c>
      <c r="P59" s="24">
        <v>43670</v>
      </c>
      <c r="Q59" s="18" t="s">
        <v>574</v>
      </c>
      <c r="R59" s="18">
        <v>65</v>
      </c>
      <c r="S59" s="81" t="s">
        <v>1223</v>
      </c>
      <c r="T59" s="18"/>
    </row>
    <row r="60" spans="1:20" ht="33">
      <c r="A60" s="4">
        <v>56</v>
      </c>
      <c r="B60" s="17" t="s">
        <v>62</v>
      </c>
      <c r="C60" s="18" t="s">
        <v>604</v>
      </c>
      <c r="D60" s="48" t="s">
        <v>25</v>
      </c>
      <c r="E60" s="19"/>
      <c r="F60" s="18"/>
      <c r="G60" s="19">
        <v>14</v>
      </c>
      <c r="H60" s="19">
        <v>14</v>
      </c>
      <c r="I60" s="61">
        <f t="shared" si="0"/>
        <v>28</v>
      </c>
      <c r="J60" s="73" t="s">
        <v>866</v>
      </c>
      <c r="K60" s="18" t="s">
        <v>979</v>
      </c>
      <c r="L60" s="85" t="s">
        <v>1011</v>
      </c>
      <c r="M60" s="86">
        <v>9678096199</v>
      </c>
      <c r="N60" s="18" t="s">
        <v>980</v>
      </c>
      <c r="O60" s="18">
        <v>9678971394</v>
      </c>
      <c r="P60" s="24">
        <v>43670</v>
      </c>
      <c r="Q60" s="18" t="s">
        <v>574</v>
      </c>
      <c r="R60" s="18">
        <v>33</v>
      </c>
      <c r="S60" s="81" t="s">
        <v>1223</v>
      </c>
      <c r="T60" s="18"/>
    </row>
    <row r="61" spans="1:20">
      <c r="A61" s="4">
        <v>57</v>
      </c>
      <c r="B61" s="17" t="s">
        <v>62</v>
      </c>
      <c r="C61" s="18" t="s">
        <v>88</v>
      </c>
      <c r="D61" s="48" t="s">
        <v>25</v>
      </c>
      <c r="E61" s="19"/>
      <c r="F61" s="18"/>
      <c r="G61" s="19">
        <v>60</v>
      </c>
      <c r="H61" s="19">
        <v>64</v>
      </c>
      <c r="I61" s="61">
        <f t="shared" si="0"/>
        <v>124</v>
      </c>
      <c r="J61" s="18"/>
      <c r="K61" s="18" t="s">
        <v>979</v>
      </c>
      <c r="L61" s="85" t="s">
        <v>1011</v>
      </c>
      <c r="M61" s="86">
        <v>9678096199</v>
      </c>
      <c r="N61" s="18" t="s">
        <v>980</v>
      </c>
      <c r="O61" s="18">
        <v>9678971394</v>
      </c>
      <c r="P61" s="24">
        <v>43671</v>
      </c>
      <c r="Q61" s="18" t="s">
        <v>262</v>
      </c>
      <c r="R61" s="18">
        <v>35</v>
      </c>
      <c r="S61" s="81" t="s">
        <v>1223</v>
      </c>
      <c r="T61" s="18"/>
    </row>
    <row r="62" spans="1:20">
      <c r="A62" s="4">
        <v>58</v>
      </c>
      <c r="B62" s="17" t="s">
        <v>62</v>
      </c>
      <c r="C62" s="18" t="s">
        <v>1005</v>
      </c>
      <c r="D62" s="48" t="s">
        <v>25</v>
      </c>
      <c r="E62" s="19"/>
      <c r="F62" s="18"/>
      <c r="G62" s="19">
        <v>30</v>
      </c>
      <c r="H62" s="19">
        <v>46</v>
      </c>
      <c r="I62" s="61">
        <f t="shared" si="0"/>
        <v>76</v>
      </c>
      <c r="J62" s="73"/>
      <c r="K62" s="18" t="s">
        <v>979</v>
      </c>
      <c r="L62" s="85" t="s">
        <v>1011</v>
      </c>
      <c r="M62" s="86">
        <v>9678096199</v>
      </c>
      <c r="N62" s="18" t="s">
        <v>980</v>
      </c>
      <c r="O62" s="18">
        <v>9678971394</v>
      </c>
      <c r="P62" s="24">
        <v>43672</v>
      </c>
      <c r="Q62" s="18" t="s">
        <v>265</v>
      </c>
      <c r="R62" s="18">
        <v>32</v>
      </c>
      <c r="S62" s="81" t="s">
        <v>1223</v>
      </c>
      <c r="T62" s="18"/>
    </row>
    <row r="63" spans="1:20">
      <c r="A63" s="4">
        <v>59</v>
      </c>
      <c r="B63" s="17" t="s">
        <v>62</v>
      </c>
      <c r="C63" s="18" t="s">
        <v>1006</v>
      </c>
      <c r="D63" s="48" t="s">
        <v>25</v>
      </c>
      <c r="E63" s="19"/>
      <c r="F63" s="18"/>
      <c r="G63" s="19">
        <v>20</v>
      </c>
      <c r="H63" s="19">
        <v>25</v>
      </c>
      <c r="I63" s="61">
        <f t="shared" si="0"/>
        <v>45</v>
      </c>
      <c r="J63" s="73"/>
      <c r="K63" s="18" t="s">
        <v>979</v>
      </c>
      <c r="L63" s="85" t="s">
        <v>1011</v>
      </c>
      <c r="M63" s="86">
        <v>9678096199</v>
      </c>
      <c r="N63" s="18" t="s">
        <v>980</v>
      </c>
      <c r="O63" s="18">
        <v>9678971394</v>
      </c>
      <c r="P63" s="24">
        <v>43672</v>
      </c>
      <c r="Q63" s="18" t="s">
        <v>265</v>
      </c>
      <c r="R63" s="18">
        <v>32</v>
      </c>
      <c r="S63" s="81" t="s">
        <v>1223</v>
      </c>
      <c r="T63" s="18"/>
    </row>
    <row r="64" spans="1:20">
      <c r="A64" s="4">
        <v>60</v>
      </c>
      <c r="B64" s="17" t="s">
        <v>62</v>
      </c>
      <c r="C64" s="18" t="s">
        <v>1007</v>
      </c>
      <c r="D64" s="48" t="s">
        <v>25</v>
      </c>
      <c r="E64" s="19"/>
      <c r="F64" s="18"/>
      <c r="G64" s="19">
        <v>28</v>
      </c>
      <c r="H64" s="19">
        <v>29</v>
      </c>
      <c r="I64" s="61">
        <f t="shared" si="0"/>
        <v>57</v>
      </c>
      <c r="J64" s="74" t="s">
        <v>1008</v>
      </c>
      <c r="K64" s="18" t="s">
        <v>979</v>
      </c>
      <c r="L64" s="85" t="s">
        <v>1011</v>
      </c>
      <c r="M64" s="86">
        <v>9678096199</v>
      </c>
      <c r="N64" s="18" t="s">
        <v>980</v>
      </c>
      <c r="O64" s="18">
        <v>9678971394</v>
      </c>
      <c r="P64" s="24">
        <v>43675</v>
      </c>
      <c r="Q64" s="18" t="s">
        <v>314</v>
      </c>
      <c r="R64" s="18">
        <v>33</v>
      </c>
      <c r="S64" s="81" t="s">
        <v>1223</v>
      </c>
      <c r="T64" s="18"/>
    </row>
    <row r="65" spans="1:20">
      <c r="A65" s="4">
        <v>61</v>
      </c>
      <c r="B65" s="17" t="s">
        <v>62</v>
      </c>
      <c r="C65" s="18" t="s">
        <v>500</v>
      </c>
      <c r="D65" s="48" t="s">
        <v>25</v>
      </c>
      <c r="E65" s="19"/>
      <c r="F65" s="18"/>
      <c r="G65" s="19">
        <v>36</v>
      </c>
      <c r="H65" s="19">
        <v>36</v>
      </c>
      <c r="I65" s="61">
        <f t="shared" si="0"/>
        <v>72</v>
      </c>
      <c r="J65" s="73" t="s">
        <v>880</v>
      </c>
      <c r="K65" s="18" t="s">
        <v>974</v>
      </c>
      <c r="L65" s="84" t="s">
        <v>1010</v>
      </c>
      <c r="M65" s="66">
        <v>9401725479</v>
      </c>
      <c r="N65" s="18" t="s">
        <v>981</v>
      </c>
      <c r="O65" s="82" t="s">
        <v>982</v>
      </c>
      <c r="P65" s="24">
        <v>43675</v>
      </c>
      <c r="Q65" s="18" t="s">
        <v>314</v>
      </c>
      <c r="R65" s="18">
        <v>36</v>
      </c>
      <c r="S65" s="81" t="s">
        <v>1223</v>
      </c>
      <c r="T65" s="18"/>
    </row>
    <row r="66" spans="1:20">
      <c r="A66" s="4">
        <v>62</v>
      </c>
      <c r="B66" s="17" t="s">
        <v>62</v>
      </c>
      <c r="C66" s="18" t="s">
        <v>501</v>
      </c>
      <c r="D66" s="48" t="s">
        <v>25</v>
      </c>
      <c r="E66" s="19"/>
      <c r="F66" s="18"/>
      <c r="G66" s="19">
        <v>30</v>
      </c>
      <c r="H66" s="19">
        <v>30</v>
      </c>
      <c r="I66" s="61">
        <f t="shared" si="0"/>
        <v>60</v>
      </c>
      <c r="J66" s="73" t="s">
        <v>881</v>
      </c>
      <c r="K66" s="18" t="s">
        <v>974</v>
      </c>
      <c r="L66" s="84" t="s">
        <v>1010</v>
      </c>
      <c r="M66" s="66">
        <v>9401725479</v>
      </c>
      <c r="N66" s="18" t="s">
        <v>981</v>
      </c>
      <c r="O66" s="82" t="s">
        <v>982</v>
      </c>
      <c r="P66" s="24">
        <v>43676</v>
      </c>
      <c r="Q66" s="18" t="s">
        <v>260</v>
      </c>
      <c r="R66" s="18">
        <v>69</v>
      </c>
      <c r="S66" s="81" t="s">
        <v>1223</v>
      </c>
      <c r="T66" s="18"/>
    </row>
    <row r="67" spans="1:20">
      <c r="A67" s="4">
        <v>63</v>
      </c>
      <c r="B67" s="17" t="s">
        <v>62</v>
      </c>
      <c r="C67" s="18" t="s">
        <v>502</v>
      </c>
      <c r="D67" s="48" t="s">
        <v>25</v>
      </c>
      <c r="E67" s="19"/>
      <c r="F67" s="18"/>
      <c r="G67" s="19">
        <v>34</v>
      </c>
      <c r="H67" s="19">
        <v>35</v>
      </c>
      <c r="I67" s="61">
        <f t="shared" si="0"/>
        <v>69</v>
      </c>
      <c r="J67" s="73" t="s">
        <v>775</v>
      </c>
      <c r="K67" s="18" t="s">
        <v>974</v>
      </c>
      <c r="L67" s="84" t="s">
        <v>1010</v>
      </c>
      <c r="M67" s="66">
        <v>9401725479</v>
      </c>
      <c r="N67" s="18" t="s">
        <v>981</v>
      </c>
      <c r="O67" s="82" t="s">
        <v>982</v>
      </c>
      <c r="P67" s="24">
        <v>43676</v>
      </c>
      <c r="Q67" s="18" t="s">
        <v>260</v>
      </c>
      <c r="R67" s="18">
        <v>57</v>
      </c>
      <c r="S67" s="81" t="s">
        <v>1223</v>
      </c>
      <c r="T67" s="18"/>
    </row>
    <row r="68" spans="1:20">
      <c r="A68" s="4">
        <v>64</v>
      </c>
      <c r="B68" s="17" t="s">
        <v>62</v>
      </c>
      <c r="C68" s="18" t="s">
        <v>503</v>
      </c>
      <c r="D68" s="48" t="s">
        <v>25</v>
      </c>
      <c r="E68" s="19"/>
      <c r="F68" s="18"/>
      <c r="G68" s="19">
        <v>39</v>
      </c>
      <c r="H68" s="19">
        <v>40</v>
      </c>
      <c r="I68" s="61">
        <f t="shared" si="0"/>
        <v>79</v>
      </c>
      <c r="J68" s="73" t="s">
        <v>776</v>
      </c>
      <c r="K68" s="18" t="s">
        <v>974</v>
      </c>
      <c r="L68" s="84" t="s">
        <v>1010</v>
      </c>
      <c r="M68" s="66">
        <v>9401725479</v>
      </c>
      <c r="N68" s="18" t="s">
        <v>981</v>
      </c>
      <c r="O68" s="82" t="s">
        <v>982</v>
      </c>
      <c r="P68" s="24">
        <v>43677</v>
      </c>
      <c r="Q68" s="18" t="s">
        <v>264</v>
      </c>
      <c r="R68" s="18">
        <v>56</v>
      </c>
      <c r="S68" s="81" t="s">
        <v>1223</v>
      </c>
      <c r="T68" s="18"/>
    </row>
    <row r="69" spans="1:20">
      <c r="A69" s="4">
        <v>65</v>
      </c>
      <c r="B69" s="17" t="s">
        <v>62</v>
      </c>
      <c r="C69" s="18" t="s">
        <v>504</v>
      </c>
      <c r="D69" s="48" t="s">
        <v>25</v>
      </c>
      <c r="E69" s="19"/>
      <c r="F69" s="18"/>
      <c r="G69" s="19">
        <v>32</v>
      </c>
      <c r="H69" s="19">
        <v>33</v>
      </c>
      <c r="I69" s="61">
        <f t="shared" si="0"/>
        <v>65</v>
      </c>
      <c r="J69" s="73" t="s">
        <v>608</v>
      </c>
      <c r="K69" s="18" t="s">
        <v>974</v>
      </c>
      <c r="L69" s="84" t="s">
        <v>1010</v>
      </c>
      <c r="M69" s="66">
        <v>9401725479</v>
      </c>
      <c r="N69" s="18" t="s">
        <v>981</v>
      </c>
      <c r="O69" s="82" t="s">
        <v>982</v>
      </c>
      <c r="P69" s="24">
        <v>43677</v>
      </c>
      <c r="Q69" s="18" t="s">
        <v>264</v>
      </c>
      <c r="R69" s="18">
        <v>57</v>
      </c>
      <c r="S69" s="81" t="s">
        <v>1223</v>
      </c>
      <c r="T69" s="18"/>
    </row>
    <row r="70" spans="1:20">
      <c r="A70" s="4">
        <v>66</v>
      </c>
      <c r="B70" s="17"/>
      <c r="C70" s="18"/>
      <c r="D70" s="48"/>
      <c r="E70" s="19"/>
      <c r="F70" s="18"/>
      <c r="G70" s="19"/>
      <c r="H70" s="19"/>
      <c r="I70" s="61">
        <f t="shared" ref="I70:I133" si="1">SUM(G70:H70)</f>
        <v>0</v>
      </c>
      <c r="J70" s="73"/>
      <c r="K70" s="18"/>
      <c r="L70" s="18"/>
      <c r="M70" s="18"/>
      <c r="N70" s="18"/>
      <c r="O70" s="82"/>
      <c r="P70" s="24"/>
      <c r="Q70" s="18"/>
      <c r="R70" s="18"/>
      <c r="S70" s="18"/>
      <c r="T70" s="18"/>
    </row>
    <row r="71" spans="1:20">
      <c r="A71" s="4">
        <v>67</v>
      </c>
      <c r="B71" s="17" t="s">
        <v>63</v>
      </c>
      <c r="C71" s="18" t="s">
        <v>478</v>
      </c>
      <c r="D71" s="48" t="s">
        <v>25</v>
      </c>
      <c r="E71" s="19"/>
      <c r="F71" s="18"/>
      <c r="G71" s="19">
        <v>39</v>
      </c>
      <c r="H71" s="19">
        <v>40</v>
      </c>
      <c r="I71" s="61">
        <f t="shared" si="1"/>
        <v>79</v>
      </c>
      <c r="J71" s="73" t="s">
        <v>869</v>
      </c>
      <c r="K71" s="18" t="s">
        <v>974</v>
      </c>
      <c r="L71" s="84" t="s">
        <v>1010</v>
      </c>
      <c r="M71" s="66">
        <v>9401725479</v>
      </c>
      <c r="N71" s="18" t="s">
        <v>977</v>
      </c>
      <c r="O71" s="82" t="s">
        <v>978</v>
      </c>
      <c r="P71" s="24">
        <v>43647</v>
      </c>
      <c r="Q71" s="18" t="s">
        <v>260</v>
      </c>
      <c r="R71" s="18">
        <v>55</v>
      </c>
      <c r="S71" s="81" t="s">
        <v>1223</v>
      </c>
      <c r="T71" s="18"/>
    </row>
    <row r="72" spans="1:20">
      <c r="A72" s="4">
        <v>68</v>
      </c>
      <c r="B72" s="17" t="s">
        <v>63</v>
      </c>
      <c r="C72" s="18" t="s">
        <v>479</v>
      </c>
      <c r="D72" s="48" t="s">
        <v>25</v>
      </c>
      <c r="E72" s="19"/>
      <c r="F72" s="18"/>
      <c r="G72" s="19">
        <v>72</v>
      </c>
      <c r="H72" s="19">
        <v>73</v>
      </c>
      <c r="I72" s="61">
        <f t="shared" si="1"/>
        <v>145</v>
      </c>
      <c r="J72" s="73" t="s">
        <v>870</v>
      </c>
      <c r="K72" s="18" t="s">
        <v>974</v>
      </c>
      <c r="L72" s="84" t="s">
        <v>1010</v>
      </c>
      <c r="M72" s="66">
        <v>9401725479</v>
      </c>
      <c r="N72" s="18" t="s">
        <v>981</v>
      </c>
      <c r="O72" s="82" t="s">
        <v>982</v>
      </c>
      <c r="P72" s="24">
        <v>43648</v>
      </c>
      <c r="Q72" s="18" t="s">
        <v>264</v>
      </c>
      <c r="R72" s="18">
        <v>58</v>
      </c>
      <c r="S72" s="81" t="s">
        <v>1223</v>
      </c>
      <c r="T72" s="18"/>
    </row>
    <row r="73" spans="1:20">
      <c r="A73" s="4">
        <v>69</v>
      </c>
      <c r="B73" s="17" t="s">
        <v>63</v>
      </c>
      <c r="C73" s="18" t="s">
        <v>480</v>
      </c>
      <c r="D73" s="48" t="s">
        <v>25</v>
      </c>
      <c r="E73" s="19"/>
      <c r="F73" s="18"/>
      <c r="G73" s="19">
        <v>50</v>
      </c>
      <c r="H73" s="19">
        <v>50</v>
      </c>
      <c r="I73" s="61">
        <f t="shared" si="1"/>
        <v>100</v>
      </c>
      <c r="J73" s="73" t="s">
        <v>871</v>
      </c>
      <c r="K73" s="18" t="s">
        <v>974</v>
      </c>
      <c r="L73" s="84" t="s">
        <v>1010</v>
      </c>
      <c r="M73" s="66">
        <v>9401725479</v>
      </c>
      <c r="N73" s="18" t="s">
        <v>981</v>
      </c>
      <c r="O73" s="82" t="s">
        <v>982</v>
      </c>
      <c r="P73" s="24">
        <v>43649</v>
      </c>
      <c r="Q73" s="18" t="s">
        <v>574</v>
      </c>
      <c r="R73" s="18">
        <v>59</v>
      </c>
      <c r="S73" s="81" t="s">
        <v>1223</v>
      </c>
      <c r="T73" s="18"/>
    </row>
    <row r="74" spans="1:20">
      <c r="A74" s="4">
        <v>70</v>
      </c>
      <c r="B74" s="17" t="s">
        <v>63</v>
      </c>
      <c r="C74" s="59" t="s">
        <v>481</v>
      </c>
      <c r="D74" s="48" t="s">
        <v>25</v>
      </c>
      <c r="E74" s="19"/>
      <c r="F74" s="18"/>
      <c r="G74" s="17">
        <v>55</v>
      </c>
      <c r="H74" s="17">
        <v>56</v>
      </c>
      <c r="I74" s="61">
        <f t="shared" si="1"/>
        <v>111</v>
      </c>
      <c r="J74" s="73" t="s">
        <v>872</v>
      </c>
      <c r="K74" s="18" t="s">
        <v>974</v>
      </c>
      <c r="L74" s="84" t="s">
        <v>1010</v>
      </c>
      <c r="M74" s="66">
        <v>9401725479</v>
      </c>
      <c r="N74" s="18" t="s">
        <v>981</v>
      </c>
      <c r="O74" s="82" t="s">
        <v>982</v>
      </c>
      <c r="P74" s="24">
        <v>43650</v>
      </c>
      <c r="Q74" s="18" t="s">
        <v>262</v>
      </c>
      <c r="R74" s="18">
        <v>60</v>
      </c>
      <c r="S74" s="81" t="s">
        <v>1223</v>
      </c>
      <c r="T74" s="18"/>
    </row>
    <row r="75" spans="1:20">
      <c r="A75" s="4">
        <v>71</v>
      </c>
      <c r="B75" s="17" t="s">
        <v>63</v>
      </c>
      <c r="C75" s="18" t="s">
        <v>482</v>
      </c>
      <c r="D75" s="48" t="s">
        <v>25</v>
      </c>
      <c r="E75" s="19"/>
      <c r="F75" s="18"/>
      <c r="G75" s="19">
        <v>17</v>
      </c>
      <c r="H75" s="19">
        <v>18</v>
      </c>
      <c r="I75" s="61">
        <f t="shared" si="1"/>
        <v>35</v>
      </c>
      <c r="J75" s="73" t="s">
        <v>756</v>
      </c>
      <c r="K75" s="18" t="s">
        <v>974</v>
      </c>
      <c r="L75" s="84" t="s">
        <v>1010</v>
      </c>
      <c r="M75" s="66">
        <v>9401725479</v>
      </c>
      <c r="N75" s="18" t="s">
        <v>981</v>
      </c>
      <c r="O75" s="82" t="s">
        <v>982</v>
      </c>
      <c r="P75" s="24">
        <v>43651</v>
      </c>
      <c r="Q75" s="18" t="s">
        <v>265</v>
      </c>
      <c r="R75" s="18">
        <v>57</v>
      </c>
      <c r="S75" s="81" t="s">
        <v>1223</v>
      </c>
      <c r="T75" s="18"/>
    </row>
    <row r="76" spans="1:20">
      <c r="A76" s="4">
        <v>72</v>
      </c>
      <c r="B76" s="17" t="s">
        <v>63</v>
      </c>
      <c r="C76" s="18" t="s">
        <v>483</v>
      </c>
      <c r="D76" s="48" t="s">
        <v>25</v>
      </c>
      <c r="E76" s="19"/>
      <c r="F76" s="18"/>
      <c r="G76" s="19">
        <v>9</v>
      </c>
      <c r="H76" s="19">
        <v>10</v>
      </c>
      <c r="I76" s="61">
        <f t="shared" si="1"/>
        <v>19</v>
      </c>
      <c r="J76" s="73" t="s">
        <v>853</v>
      </c>
      <c r="K76" s="18" t="s">
        <v>974</v>
      </c>
      <c r="L76" s="84" t="s">
        <v>1010</v>
      </c>
      <c r="M76" s="66">
        <v>9401725479</v>
      </c>
      <c r="N76" s="18" t="s">
        <v>981</v>
      </c>
      <c r="O76" s="82" t="s">
        <v>982</v>
      </c>
      <c r="P76" s="24">
        <v>43651</v>
      </c>
      <c r="Q76" s="18" t="s">
        <v>265</v>
      </c>
      <c r="R76" s="18">
        <v>60</v>
      </c>
      <c r="S76" s="81" t="s">
        <v>1223</v>
      </c>
      <c r="T76" s="18"/>
    </row>
    <row r="77" spans="1:20">
      <c r="A77" s="4">
        <v>73</v>
      </c>
      <c r="B77" s="17" t="s">
        <v>63</v>
      </c>
      <c r="C77" s="18" t="s">
        <v>484</v>
      </c>
      <c r="D77" s="48" t="s">
        <v>25</v>
      </c>
      <c r="E77" s="19"/>
      <c r="F77" s="18"/>
      <c r="G77" s="19">
        <v>30</v>
      </c>
      <c r="H77" s="19">
        <v>31</v>
      </c>
      <c r="I77" s="61">
        <f t="shared" si="1"/>
        <v>61</v>
      </c>
      <c r="J77" s="73" t="s">
        <v>854</v>
      </c>
      <c r="K77" s="18" t="s">
        <v>974</v>
      </c>
      <c r="L77" s="84" t="s">
        <v>1010</v>
      </c>
      <c r="M77" s="66">
        <v>9401725479</v>
      </c>
      <c r="N77" s="18" t="s">
        <v>981</v>
      </c>
      <c r="O77" s="82" t="s">
        <v>982</v>
      </c>
      <c r="P77" s="24">
        <v>43651</v>
      </c>
      <c r="Q77" s="18" t="s">
        <v>265</v>
      </c>
      <c r="R77" s="18">
        <v>54</v>
      </c>
      <c r="S77" s="81" t="s">
        <v>1223</v>
      </c>
      <c r="T77" s="18"/>
    </row>
    <row r="78" spans="1:20">
      <c r="A78" s="4">
        <v>74</v>
      </c>
      <c r="B78" s="17" t="s">
        <v>63</v>
      </c>
      <c r="C78" s="18" t="s">
        <v>485</v>
      </c>
      <c r="D78" s="48" t="s">
        <v>25</v>
      </c>
      <c r="E78" s="19"/>
      <c r="F78" s="18"/>
      <c r="G78" s="19">
        <v>40</v>
      </c>
      <c r="H78" s="19">
        <v>50</v>
      </c>
      <c r="I78" s="61">
        <f t="shared" si="1"/>
        <v>90</v>
      </c>
      <c r="J78" s="73" t="s">
        <v>856</v>
      </c>
      <c r="K78" s="18" t="s">
        <v>974</v>
      </c>
      <c r="L78" s="84" t="s">
        <v>1010</v>
      </c>
      <c r="M78" s="66">
        <v>9401725479</v>
      </c>
      <c r="N78" s="18" t="s">
        <v>981</v>
      </c>
      <c r="O78" s="82" t="s">
        <v>982</v>
      </c>
      <c r="P78" s="24">
        <v>43652</v>
      </c>
      <c r="Q78" s="18" t="s">
        <v>314</v>
      </c>
      <c r="R78" s="18">
        <v>44</v>
      </c>
      <c r="S78" s="81" t="s">
        <v>1223</v>
      </c>
      <c r="T78" s="18"/>
    </row>
    <row r="79" spans="1:20">
      <c r="A79" s="4">
        <v>75</v>
      </c>
      <c r="B79" s="17" t="s">
        <v>63</v>
      </c>
      <c r="C79" s="18" t="s">
        <v>486</v>
      </c>
      <c r="D79" s="48" t="s">
        <v>25</v>
      </c>
      <c r="E79" s="19"/>
      <c r="F79" s="18"/>
      <c r="G79" s="19">
        <v>38</v>
      </c>
      <c r="H79" s="19">
        <v>39</v>
      </c>
      <c r="I79" s="61">
        <f t="shared" si="1"/>
        <v>77</v>
      </c>
      <c r="J79" s="73" t="s">
        <v>855</v>
      </c>
      <c r="K79" s="18" t="s">
        <v>974</v>
      </c>
      <c r="L79" s="84" t="s">
        <v>1010</v>
      </c>
      <c r="M79" s="66">
        <v>9401725479</v>
      </c>
      <c r="N79" s="18" t="s">
        <v>981</v>
      </c>
      <c r="O79" s="82" t="s">
        <v>982</v>
      </c>
      <c r="P79" s="24">
        <v>43654</v>
      </c>
      <c r="Q79" s="18" t="s">
        <v>260</v>
      </c>
      <c r="R79" s="18">
        <v>21</v>
      </c>
      <c r="S79" s="81" t="s">
        <v>1223</v>
      </c>
      <c r="T79" s="18"/>
    </row>
    <row r="80" spans="1:20">
      <c r="A80" s="4">
        <v>76</v>
      </c>
      <c r="B80" s="17" t="s">
        <v>63</v>
      </c>
      <c r="C80" s="18" t="s">
        <v>487</v>
      </c>
      <c r="D80" s="48" t="s">
        <v>25</v>
      </c>
      <c r="E80" s="19"/>
      <c r="F80" s="18"/>
      <c r="G80" s="19">
        <v>27</v>
      </c>
      <c r="H80" s="19">
        <v>28</v>
      </c>
      <c r="I80" s="61">
        <f t="shared" si="1"/>
        <v>55</v>
      </c>
      <c r="J80" s="73" t="s">
        <v>873</v>
      </c>
      <c r="K80" s="18" t="s">
        <v>974</v>
      </c>
      <c r="L80" s="84" t="s">
        <v>1010</v>
      </c>
      <c r="M80" s="66">
        <v>9401725479</v>
      </c>
      <c r="N80" s="18" t="s">
        <v>981</v>
      </c>
      <c r="O80" s="82" t="s">
        <v>982</v>
      </c>
      <c r="P80" s="24">
        <v>43654</v>
      </c>
      <c r="Q80" s="18" t="s">
        <v>260</v>
      </c>
      <c r="R80" s="18">
        <v>60</v>
      </c>
      <c r="S80" s="81" t="s">
        <v>1223</v>
      </c>
      <c r="T80" s="18"/>
    </row>
    <row r="81" spans="1:20">
      <c r="A81" s="4">
        <v>77</v>
      </c>
      <c r="B81" s="17" t="s">
        <v>63</v>
      </c>
      <c r="C81" s="18" t="s">
        <v>488</v>
      </c>
      <c r="D81" s="48" t="s">
        <v>25</v>
      </c>
      <c r="E81" s="19"/>
      <c r="F81" s="18"/>
      <c r="G81" s="19">
        <v>42</v>
      </c>
      <c r="H81" s="19">
        <v>43</v>
      </c>
      <c r="I81" s="61">
        <f t="shared" si="1"/>
        <v>85</v>
      </c>
      <c r="J81" s="73" t="s">
        <v>874</v>
      </c>
      <c r="K81" s="18" t="s">
        <v>974</v>
      </c>
      <c r="L81" s="84" t="s">
        <v>1010</v>
      </c>
      <c r="M81" s="66">
        <v>9401725479</v>
      </c>
      <c r="N81" s="18" t="s">
        <v>981</v>
      </c>
      <c r="O81" s="82" t="s">
        <v>982</v>
      </c>
      <c r="P81" s="24">
        <v>43655</v>
      </c>
      <c r="Q81" s="18" t="s">
        <v>264</v>
      </c>
      <c r="R81" s="18">
        <v>58</v>
      </c>
      <c r="S81" s="81" t="s">
        <v>1223</v>
      </c>
      <c r="T81" s="18"/>
    </row>
    <row r="82" spans="1:20">
      <c r="A82" s="4">
        <v>78</v>
      </c>
      <c r="B82" s="17" t="s">
        <v>63</v>
      </c>
      <c r="C82" s="18" t="s">
        <v>489</v>
      </c>
      <c r="D82" s="48" t="s">
        <v>25</v>
      </c>
      <c r="E82" s="19"/>
      <c r="F82" s="18"/>
      <c r="G82" s="19">
        <v>29</v>
      </c>
      <c r="H82" s="19">
        <v>30</v>
      </c>
      <c r="I82" s="61">
        <f t="shared" si="1"/>
        <v>59</v>
      </c>
      <c r="J82" s="73" t="s">
        <v>875</v>
      </c>
      <c r="K82" s="18" t="s">
        <v>974</v>
      </c>
      <c r="L82" s="84" t="s">
        <v>1010</v>
      </c>
      <c r="M82" s="66">
        <v>9401725479</v>
      </c>
      <c r="N82" s="18" t="s">
        <v>981</v>
      </c>
      <c r="O82" s="82" t="s">
        <v>982</v>
      </c>
      <c r="P82" s="24">
        <v>43655</v>
      </c>
      <c r="Q82" s="18" t="s">
        <v>264</v>
      </c>
      <c r="R82" s="18">
        <v>45</v>
      </c>
      <c r="S82" s="81" t="s">
        <v>1223</v>
      </c>
      <c r="T82" s="18"/>
    </row>
    <row r="83" spans="1:20">
      <c r="A83" s="4">
        <v>79</v>
      </c>
      <c r="B83" s="17" t="s">
        <v>63</v>
      </c>
      <c r="C83" s="18" t="s">
        <v>490</v>
      </c>
      <c r="D83" s="48" t="s">
        <v>25</v>
      </c>
      <c r="E83" s="19"/>
      <c r="F83" s="18"/>
      <c r="G83" s="19">
        <v>30</v>
      </c>
      <c r="H83" s="19">
        <v>30</v>
      </c>
      <c r="I83" s="61">
        <f t="shared" si="1"/>
        <v>60</v>
      </c>
      <c r="J83" s="73" t="s">
        <v>643</v>
      </c>
      <c r="K83" s="18" t="s">
        <v>974</v>
      </c>
      <c r="L83" s="84" t="s">
        <v>1010</v>
      </c>
      <c r="M83" s="66">
        <v>9401725479</v>
      </c>
      <c r="N83" s="18" t="s">
        <v>981</v>
      </c>
      <c r="O83" s="82" t="s">
        <v>982</v>
      </c>
      <c r="P83" s="24">
        <v>43656</v>
      </c>
      <c r="Q83" s="18" t="s">
        <v>574</v>
      </c>
      <c r="R83" s="18">
        <v>59</v>
      </c>
      <c r="S83" s="81" t="s">
        <v>1223</v>
      </c>
      <c r="T83" s="18"/>
    </row>
    <row r="84" spans="1:20">
      <c r="A84" s="4">
        <v>80</v>
      </c>
      <c r="B84" s="17" t="s">
        <v>63</v>
      </c>
      <c r="C84" s="18" t="s">
        <v>491</v>
      </c>
      <c r="D84" s="48" t="s">
        <v>25</v>
      </c>
      <c r="E84" s="19"/>
      <c r="F84" s="18"/>
      <c r="G84" s="19">
        <v>24</v>
      </c>
      <c r="H84" s="19">
        <v>24</v>
      </c>
      <c r="I84" s="61">
        <f t="shared" si="1"/>
        <v>48</v>
      </c>
      <c r="J84" s="73" t="s">
        <v>876</v>
      </c>
      <c r="K84" s="18" t="s">
        <v>974</v>
      </c>
      <c r="L84" s="84" t="s">
        <v>1010</v>
      </c>
      <c r="M84" s="66">
        <v>9401725479</v>
      </c>
      <c r="N84" s="18" t="s">
        <v>981</v>
      </c>
      <c r="O84" s="82" t="s">
        <v>982</v>
      </c>
      <c r="P84" s="24">
        <v>43656</v>
      </c>
      <c r="Q84" s="18" t="s">
        <v>574</v>
      </c>
      <c r="R84" s="18">
        <v>44</v>
      </c>
      <c r="S84" s="81" t="s">
        <v>1223</v>
      </c>
      <c r="T84" s="18"/>
    </row>
    <row r="85" spans="1:20">
      <c r="A85" s="4">
        <v>81</v>
      </c>
      <c r="B85" s="17" t="s">
        <v>63</v>
      </c>
      <c r="C85" s="18" t="s">
        <v>492</v>
      </c>
      <c r="D85" s="48" t="s">
        <v>25</v>
      </c>
      <c r="E85" s="19"/>
      <c r="F85" s="18"/>
      <c r="G85" s="19">
        <v>34</v>
      </c>
      <c r="H85" s="19">
        <v>35</v>
      </c>
      <c r="I85" s="61">
        <f t="shared" si="1"/>
        <v>69</v>
      </c>
      <c r="J85" s="73" t="s">
        <v>844</v>
      </c>
      <c r="K85" s="18" t="s">
        <v>974</v>
      </c>
      <c r="L85" s="84" t="s">
        <v>1010</v>
      </c>
      <c r="M85" s="66">
        <v>9401725479</v>
      </c>
      <c r="N85" s="18" t="s">
        <v>981</v>
      </c>
      <c r="O85" s="82" t="s">
        <v>982</v>
      </c>
      <c r="P85" s="24">
        <v>43657</v>
      </c>
      <c r="Q85" s="18" t="s">
        <v>262</v>
      </c>
      <c r="R85" s="18">
        <v>37</v>
      </c>
      <c r="S85" s="81" t="s">
        <v>1223</v>
      </c>
      <c r="T85" s="18"/>
    </row>
    <row r="86" spans="1:20">
      <c r="A86" s="4">
        <v>82</v>
      </c>
      <c r="B86" s="17" t="s">
        <v>63</v>
      </c>
      <c r="C86" s="18" t="s">
        <v>493</v>
      </c>
      <c r="D86" s="48" t="s">
        <v>25</v>
      </c>
      <c r="E86" s="19"/>
      <c r="F86" s="18"/>
      <c r="G86" s="19">
        <v>44</v>
      </c>
      <c r="H86" s="19">
        <v>44</v>
      </c>
      <c r="I86" s="61">
        <f t="shared" si="1"/>
        <v>88</v>
      </c>
      <c r="J86" s="73" t="s">
        <v>845</v>
      </c>
      <c r="K86" s="18" t="s">
        <v>974</v>
      </c>
      <c r="L86" s="84" t="s">
        <v>1010</v>
      </c>
      <c r="M86" s="66">
        <v>9401725479</v>
      </c>
      <c r="N86" s="18" t="s">
        <v>981</v>
      </c>
      <c r="O86" s="82" t="s">
        <v>982</v>
      </c>
      <c r="P86" s="24">
        <v>43657</v>
      </c>
      <c r="Q86" s="18" t="s">
        <v>262</v>
      </c>
      <c r="R86" s="18">
        <v>54</v>
      </c>
      <c r="S86" s="81" t="s">
        <v>1223</v>
      </c>
      <c r="T86" s="18"/>
    </row>
    <row r="87" spans="1:20">
      <c r="A87" s="4">
        <v>83</v>
      </c>
      <c r="B87" s="17" t="s">
        <v>63</v>
      </c>
      <c r="C87" s="18" t="s">
        <v>494</v>
      </c>
      <c r="D87" s="48" t="s">
        <v>25</v>
      </c>
      <c r="E87" s="19"/>
      <c r="F87" s="18"/>
      <c r="G87" s="19">
        <v>19</v>
      </c>
      <c r="H87" s="19">
        <v>18</v>
      </c>
      <c r="I87" s="61">
        <f t="shared" si="1"/>
        <v>37</v>
      </c>
      <c r="J87" s="73" t="s">
        <v>846</v>
      </c>
      <c r="K87" s="18" t="s">
        <v>974</v>
      </c>
      <c r="L87" s="84" t="s">
        <v>1010</v>
      </c>
      <c r="M87" s="66">
        <v>9401725479</v>
      </c>
      <c r="N87" s="18" t="s">
        <v>981</v>
      </c>
      <c r="O87" s="82" t="s">
        <v>982</v>
      </c>
      <c r="P87" s="24">
        <v>43658</v>
      </c>
      <c r="Q87" s="18" t="s">
        <v>265</v>
      </c>
      <c r="R87" s="18">
        <v>56</v>
      </c>
      <c r="S87" s="81" t="s">
        <v>1223</v>
      </c>
      <c r="T87" s="18"/>
    </row>
    <row r="88" spans="1:20">
      <c r="A88" s="4">
        <v>84</v>
      </c>
      <c r="B88" s="17" t="s">
        <v>63</v>
      </c>
      <c r="C88" s="18" t="s">
        <v>495</v>
      </c>
      <c r="D88" s="48" t="s">
        <v>25</v>
      </c>
      <c r="E88" s="19"/>
      <c r="F88" s="18"/>
      <c r="G88" s="19">
        <v>22</v>
      </c>
      <c r="H88" s="19">
        <v>23</v>
      </c>
      <c r="I88" s="61">
        <f t="shared" si="1"/>
        <v>45</v>
      </c>
      <c r="J88" s="73" t="s">
        <v>877</v>
      </c>
      <c r="K88" s="18" t="s">
        <v>974</v>
      </c>
      <c r="L88" s="84" t="s">
        <v>1010</v>
      </c>
      <c r="M88" s="66">
        <v>9401725479</v>
      </c>
      <c r="N88" s="18" t="s">
        <v>981</v>
      </c>
      <c r="O88" s="82" t="s">
        <v>982</v>
      </c>
      <c r="P88" s="24">
        <v>43658</v>
      </c>
      <c r="Q88" s="18" t="s">
        <v>265</v>
      </c>
      <c r="R88" s="18">
        <v>55</v>
      </c>
      <c r="S88" s="81" t="s">
        <v>1223</v>
      </c>
      <c r="T88" s="18"/>
    </row>
    <row r="89" spans="1:20">
      <c r="A89" s="4">
        <v>85</v>
      </c>
      <c r="B89" s="17" t="s">
        <v>63</v>
      </c>
      <c r="C89" s="18" t="s">
        <v>496</v>
      </c>
      <c r="D89" s="48" t="s">
        <v>25</v>
      </c>
      <c r="E89" s="19"/>
      <c r="F89" s="18"/>
      <c r="G89" s="19">
        <v>28</v>
      </c>
      <c r="H89" s="19">
        <v>27</v>
      </c>
      <c r="I89" s="61">
        <f t="shared" si="1"/>
        <v>55</v>
      </c>
      <c r="J89" s="73" t="s">
        <v>848</v>
      </c>
      <c r="K89" s="18" t="s">
        <v>974</v>
      </c>
      <c r="L89" s="84" t="s">
        <v>1010</v>
      </c>
      <c r="M89" s="66">
        <v>9401725479</v>
      </c>
      <c r="N89" s="18" t="s">
        <v>981</v>
      </c>
      <c r="O89" s="82" t="s">
        <v>982</v>
      </c>
      <c r="P89" s="24">
        <v>43658</v>
      </c>
      <c r="Q89" s="18" t="s">
        <v>265</v>
      </c>
      <c r="R89" s="18">
        <v>58</v>
      </c>
      <c r="S89" s="81" t="s">
        <v>1223</v>
      </c>
      <c r="T89" s="18"/>
    </row>
    <row r="90" spans="1:20">
      <c r="A90" s="4">
        <v>86</v>
      </c>
      <c r="B90" s="17" t="s">
        <v>63</v>
      </c>
      <c r="C90" s="18" t="s">
        <v>497</v>
      </c>
      <c r="D90" s="48" t="s">
        <v>25</v>
      </c>
      <c r="E90" s="19"/>
      <c r="F90" s="18"/>
      <c r="G90" s="19">
        <v>59</v>
      </c>
      <c r="H90" s="19">
        <v>59</v>
      </c>
      <c r="I90" s="61">
        <f t="shared" si="1"/>
        <v>118</v>
      </c>
      <c r="J90" s="73" t="s">
        <v>849</v>
      </c>
      <c r="K90" s="18" t="s">
        <v>974</v>
      </c>
      <c r="L90" s="84" t="s">
        <v>1010</v>
      </c>
      <c r="M90" s="66">
        <v>9401725479</v>
      </c>
      <c r="N90" s="18" t="s">
        <v>981</v>
      </c>
      <c r="O90" s="82" t="s">
        <v>982</v>
      </c>
      <c r="P90" s="24">
        <v>43659</v>
      </c>
      <c r="Q90" s="18" t="s">
        <v>314</v>
      </c>
      <c r="R90" s="18">
        <v>63</v>
      </c>
      <c r="S90" s="81" t="s">
        <v>1223</v>
      </c>
      <c r="T90" s="18"/>
    </row>
    <row r="91" spans="1:20">
      <c r="A91" s="4">
        <v>87</v>
      </c>
      <c r="B91" s="17" t="s">
        <v>63</v>
      </c>
      <c r="C91" s="18" t="s">
        <v>498</v>
      </c>
      <c r="D91" s="48" t="s">
        <v>25</v>
      </c>
      <c r="E91" s="19"/>
      <c r="F91" s="18"/>
      <c r="G91" s="19">
        <v>45</v>
      </c>
      <c r="H91" s="19">
        <v>45</v>
      </c>
      <c r="I91" s="61">
        <f t="shared" si="1"/>
        <v>90</v>
      </c>
      <c r="J91" s="73" t="s">
        <v>878</v>
      </c>
      <c r="K91" s="18" t="s">
        <v>974</v>
      </c>
      <c r="L91" s="84" t="s">
        <v>1010</v>
      </c>
      <c r="M91" s="66">
        <v>9401725479</v>
      </c>
      <c r="N91" s="18" t="s">
        <v>981</v>
      </c>
      <c r="O91" s="82" t="s">
        <v>982</v>
      </c>
      <c r="P91" s="24">
        <v>43661</v>
      </c>
      <c r="Q91" s="18" t="s">
        <v>260</v>
      </c>
      <c r="R91" s="18">
        <v>67</v>
      </c>
      <c r="S91" s="81" t="s">
        <v>1223</v>
      </c>
      <c r="T91" s="18"/>
    </row>
    <row r="92" spans="1:20">
      <c r="A92" s="4">
        <v>88</v>
      </c>
      <c r="B92" s="17" t="s">
        <v>63</v>
      </c>
      <c r="C92" s="18" t="s">
        <v>499</v>
      </c>
      <c r="D92" s="48" t="s">
        <v>25</v>
      </c>
      <c r="E92" s="19"/>
      <c r="F92" s="18"/>
      <c r="G92" s="19">
        <v>58</v>
      </c>
      <c r="H92" s="19">
        <v>59</v>
      </c>
      <c r="I92" s="61">
        <f t="shared" si="1"/>
        <v>117</v>
      </c>
      <c r="J92" s="73" t="s">
        <v>879</v>
      </c>
      <c r="K92" s="18" t="s">
        <v>974</v>
      </c>
      <c r="L92" s="84" t="s">
        <v>1010</v>
      </c>
      <c r="M92" s="66">
        <v>9401725479</v>
      </c>
      <c r="N92" s="18" t="s">
        <v>981</v>
      </c>
      <c r="O92" s="82" t="s">
        <v>982</v>
      </c>
      <c r="P92" s="24">
        <v>43662</v>
      </c>
      <c r="Q92" s="18" t="s">
        <v>264</v>
      </c>
      <c r="R92" s="18">
        <v>54</v>
      </c>
      <c r="S92" s="81" t="s">
        <v>1223</v>
      </c>
      <c r="T92" s="18"/>
    </row>
    <row r="93" spans="1:20">
      <c r="A93" s="4">
        <v>89</v>
      </c>
      <c r="B93" s="17" t="s">
        <v>63</v>
      </c>
      <c r="C93" s="18" t="s">
        <v>500</v>
      </c>
      <c r="D93" s="48" t="s">
        <v>25</v>
      </c>
      <c r="E93" s="19"/>
      <c r="F93" s="18"/>
      <c r="G93" s="19">
        <v>36</v>
      </c>
      <c r="H93" s="19">
        <v>36</v>
      </c>
      <c r="I93" s="61">
        <f t="shared" si="1"/>
        <v>72</v>
      </c>
      <c r="J93" s="73" t="s">
        <v>880</v>
      </c>
      <c r="K93" s="18" t="s">
        <v>974</v>
      </c>
      <c r="L93" s="84" t="s">
        <v>1010</v>
      </c>
      <c r="M93" s="66">
        <v>9401725479</v>
      </c>
      <c r="N93" s="18" t="s">
        <v>981</v>
      </c>
      <c r="O93" s="82" t="s">
        <v>982</v>
      </c>
      <c r="P93" s="24">
        <v>43663</v>
      </c>
      <c r="Q93" s="18" t="s">
        <v>574</v>
      </c>
      <c r="R93" s="18">
        <v>65</v>
      </c>
      <c r="S93" s="81" t="s">
        <v>1223</v>
      </c>
      <c r="T93" s="18"/>
    </row>
    <row r="94" spans="1:20">
      <c r="A94" s="4">
        <v>90</v>
      </c>
      <c r="B94" s="17" t="s">
        <v>63</v>
      </c>
      <c r="C94" s="18" t="s">
        <v>478</v>
      </c>
      <c r="D94" s="48" t="s">
        <v>25</v>
      </c>
      <c r="E94" s="19"/>
      <c r="F94" s="18"/>
      <c r="G94" s="19">
        <v>39</v>
      </c>
      <c r="H94" s="19">
        <v>40</v>
      </c>
      <c r="I94" s="61">
        <f t="shared" si="1"/>
        <v>79</v>
      </c>
      <c r="J94" s="73" t="s">
        <v>869</v>
      </c>
      <c r="K94" s="18" t="s">
        <v>974</v>
      </c>
      <c r="L94" s="84" t="s">
        <v>1010</v>
      </c>
      <c r="M94" s="66">
        <v>9401725479</v>
      </c>
      <c r="N94" s="18" t="s">
        <v>981</v>
      </c>
      <c r="O94" s="82" t="s">
        <v>982</v>
      </c>
      <c r="P94" s="24">
        <v>43664</v>
      </c>
      <c r="Q94" s="18" t="s">
        <v>262</v>
      </c>
      <c r="R94" s="18">
        <v>33</v>
      </c>
      <c r="S94" s="81" t="s">
        <v>1223</v>
      </c>
      <c r="T94" s="18"/>
    </row>
    <row r="95" spans="1:20">
      <c r="A95" s="4">
        <v>91</v>
      </c>
      <c r="B95" s="17" t="s">
        <v>63</v>
      </c>
      <c r="C95" s="18" t="s">
        <v>479</v>
      </c>
      <c r="D95" s="48" t="s">
        <v>25</v>
      </c>
      <c r="E95" s="19"/>
      <c r="F95" s="18"/>
      <c r="G95" s="19">
        <v>72</v>
      </c>
      <c r="H95" s="19">
        <v>73</v>
      </c>
      <c r="I95" s="61">
        <f t="shared" si="1"/>
        <v>145</v>
      </c>
      <c r="J95" s="73" t="s">
        <v>870</v>
      </c>
      <c r="K95" s="18" t="s">
        <v>974</v>
      </c>
      <c r="L95" s="84" t="s">
        <v>1010</v>
      </c>
      <c r="M95" s="66">
        <v>9401725479</v>
      </c>
      <c r="N95" s="18" t="s">
        <v>981</v>
      </c>
      <c r="O95" s="82" t="s">
        <v>982</v>
      </c>
      <c r="P95" s="24">
        <v>43665</v>
      </c>
      <c r="Q95" s="18" t="s">
        <v>265</v>
      </c>
      <c r="R95" s="18">
        <v>35</v>
      </c>
      <c r="S95" s="81" t="s">
        <v>1223</v>
      </c>
      <c r="T95" s="18"/>
    </row>
    <row r="96" spans="1:20">
      <c r="A96" s="4">
        <v>92</v>
      </c>
      <c r="B96" s="17" t="s">
        <v>63</v>
      </c>
      <c r="C96" s="18" t="s">
        <v>480</v>
      </c>
      <c r="D96" s="48" t="s">
        <v>25</v>
      </c>
      <c r="E96" s="19"/>
      <c r="F96" s="18"/>
      <c r="G96" s="19">
        <v>50</v>
      </c>
      <c r="H96" s="19">
        <v>50</v>
      </c>
      <c r="I96" s="61">
        <f t="shared" si="1"/>
        <v>100</v>
      </c>
      <c r="J96" s="73" t="s">
        <v>871</v>
      </c>
      <c r="K96" s="18" t="s">
        <v>974</v>
      </c>
      <c r="L96" s="84" t="s">
        <v>1010</v>
      </c>
      <c r="M96" s="66">
        <v>9401725479</v>
      </c>
      <c r="N96" s="18" t="s">
        <v>981</v>
      </c>
      <c r="O96" s="82" t="s">
        <v>982</v>
      </c>
      <c r="P96" s="24">
        <v>43666</v>
      </c>
      <c r="Q96" s="18" t="s">
        <v>314</v>
      </c>
      <c r="R96" s="18">
        <v>32</v>
      </c>
      <c r="S96" s="81" t="s">
        <v>1223</v>
      </c>
      <c r="T96" s="18"/>
    </row>
    <row r="97" spans="1:20">
      <c r="A97" s="4">
        <v>93</v>
      </c>
      <c r="B97" s="17" t="s">
        <v>63</v>
      </c>
      <c r="C97" s="59" t="s">
        <v>481</v>
      </c>
      <c r="D97" s="48" t="s">
        <v>25</v>
      </c>
      <c r="E97" s="19"/>
      <c r="F97" s="18"/>
      <c r="G97" s="17">
        <v>55</v>
      </c>
      <c r="H97" s="17">
        <v>56</v>
      </c>
      <c r="I97" s="61">
        <f t="shared" si="1"/>
        <v>111</v>
      </c>
      <c r="J97" s="73" t="s">
        <v>872</v>
      </c>
      <c r="K97" s="18" t="s">
        <v>974</v>
      </c>
      <c r="L97" s="84" t="s">
        <v>1010</v>
      </c>
      <c r="M97" s="66">
        <v>9401725479</v>
      </c>
      <c r="N97" s="18" t="s">
        <v>981</v>
      </c>
      <c r="O97" s="82" t="s">
        <v>982</v>
      </c>
      <c r="P97" s="24">
        <v>43668</v>
      </c>
      <c r="Q97" s="18" t="s">
        <v>260</v>
      </c>
      <c r="R97" s="18">
        <v>32</v>
      </c>
      <c r="S97" s="81" t="s">
        <v>1223</v>
      </c>
      <c r="T97" s="18"/>
    </row>
    <row r="98" spans="1:20">
      <c r="A98" s="4">
        <v>94</v>
      </c>
      <c r="B98" s="17" t="s">
        <v>63</v>
      </c>
      <c r="C98" s="18" t="s">
        <v>482</v>
      </c>
      <c r="D98" s="48" t="s">
        <v>25</v>
      </c>
      <c r="E98" s="19"/>
      <c r="F98" s="18"/>
      <c r="G98" s="19">
        <v>17</v>
      </c>
      <c r="H98" s="19">
        <v>18</v>
      </c>
      <c r="I98" s="61">
        <f t="shared" si="1"/>
        <v>35</v>
      </c>
      <c r="J98" s="73" t="s">
        <v>756</v>
      </c>
      <c r="K98" s="18" t="s">
        <v>974</v>
      </c>
      <c r="L98" s="84" t="s">
        <v>1010</v>
      </c>
      <c r="M98" s="66">
        <v>9401725479</v>
      </c>
      <c r="N98" s="18" t="s">
        <v>981</v>
      </c>
      <c r="O98" s="82" t="s">
        <v>982</v>
      </c>
      <c r="P98" s="24">
        <v>43668</v>
      </c>
      <c r="Q98" s="18" t="s">
        <v>260</v>
      </c>
      <c r="R98" s="18">
        <v>33</v>
      </c>
      <c r="S98" s="81" t="s">
        <v>1223</v>
      </c>
      <c r="T98" s="18"/>
    </row>
    <row r="99" spans="1:20">
      <c r="A99" s="4">
        <v>95</v>
      </c>
      <c r="B99" s="17" t="s">
        <v>63</v>
      </c>
      <c r="C99" s="18" t="s">
        <v>483</v>
      </c>
      <c r="D99" s="48" t="s">
        <v>25</v>
      </c>
      <c r="E99" s="19"/>
      <c r="F99" s="18"/>
      <c r="G99" s="19">
        <v>9</v>
      </c>
      <c r="H99" s="19">
        <v>10</v>
      </c>
      <c r="I99" s="61">
        <f t="shared" si="1"/>
        <v>19</v>
      </c>
      <c r="J99" s="73" t="s">
        <v>853</v>
      </c>
      <c r="K99" s="18" t="s">
        <v>974</v>
      </c>
      <c r="L99" s="84" t="s">
        <v>1010</v>
      </c>
      <c r="M99" s="66">
        <v>9401725479</v>
      </c>
      <c r="N99" s="18" t="s">
        <v>981</v>
      </c>
      <c r="O99" s="82" t="s">
        <v>982</v>
      </c>
      <c r="P99" s="24">
        <v>43669</v>
      </c>
      <c r="Q99" s="18" t="s">
        <v>264</v>
      </c>
      <c r="R99" s="18">
        <v>18</v>
      </c>
      <c r="S99" s="81" t="s">
        <v>1223</v>
      </c>
      <c r="T99" s="18"/>
    </row>
    <row r="100" spans="1:20">
      <c r="A100" s="4">
        <v>96</v>
      </c>
      <c r="B100" s="17" t="s">
        <v>63</v>
      </c>
      <c r="C100" s="18" t="s">
        <v>484</v>
      </c>
      <c r="D100" s="48" t="s">
        <v>25</v>
      </c>
      <c r="E100" s="19"/>
      <c r="F100" s="18"/>
      <c r="G100" s="19">
        <v>30</v>
      </c>
      <c r="H100" s="19">
        <v>31</v>
      </c>
      <c r="I100" s="61">
        <f t="shared" si="1"/>
        <v>61</v>
      </c>
      <c r="J100" s="73" t="s">
        <v>854</v>
      </c>
      <c r="K100" s="18" t="s">
        <v>974</v>
      </c>
      <c r="L100" s="84" t="s">
        <v>1010</v>
      </c>
      <c r="M100" s="66">
        <v>9401725479</v>
      </c>
      <c r="N100" s="18" t="s">
        <v>981</v>
      </c>
      <c r="O100" s="82" t="s">
        <v>982</v>
      </c>
      <c r="P100" s="24">
        <v>43669</v>
      </c>
      <c r="Q100" s="18" t="s">
        <v>264</v>
      </c>
      <c r="R100" s="18">
        <v>17</v>
      </c>
      <c r="S100" s="81" t="s">
        <v>1223</v>
      </c>
      <c r="T100" s="18"/>
    </row>
    <row r="101" spans="1:20">
      <c r="A101" s="4">
        <v>97</v>
      </c>
      <c r="B101" s="17" t="s">
        <v>63</v>
      </c>
      <c r="C101" s="18" t="s">
        <v>485</v>
      </c>
      <c r="D101" s="48" t="s">
        <v>25</v>
      </c>
      <c r="E101" s="19"/>
      <c r="F101" s="18"/>
      <c r="G101" s="19">
        <v>40</v>
      </c>
      <c r="H101" s="19">
        <v>50</v>
      </c>
      <c r="I101" s="61">
        <f t="shared" si="1"/>
        <v>90</v>
      </c>
      <c r="J101" s="73" t="s">
        <v>856</v>
      </c>
      <c r="K101" s="18" t="s">
        <v>974</v>
      </c>
      <c r="L101" s="84" t="s">
        <v>1010</v>
      </c>
      <c r="M101" s="66">
        <v>9401725479</v>
      </c>
      <c r="N101" s="18" t="s">
        <v>981</v>
      </c>
      <c r="O101" s="82" t="s">
        <v>982</v>
      </c>
      <c r="P101" s="24">
        <v>43669</v>
      </c>
      <c r="Q101" s="18" t="s">
        <v>264</v>
      </c>
      <c r="R101" s="18">
        <v>58</v>
      </c>
      <c r="S101" s="81" t="s">
        <v>1223</v>
      </c>
      <c r="T101" s="18"/>
    </row>
    <row r="102" spans="1:20">
      <c r="A102" s="4">
        <v>98</v>
      </c>
      <c r="B102" s="17" t="s">
        <v>63</v>
      </c>
      <c r="C102" s="18" t="s">
        <v>486</v>
      </c>
      <c r="D102" s="48" t="s">
        <v>25</v>
      </c>
      <c r="E102" s="19"/>
      <c r="F102" s="18"/>
      <c r="G102" s="19">
        <v>38</v>
      </c>
      <c r="H102" s="19">
        <v>39</v>
      </c>
      <c r="I102" s="61">
        <f t="shared" si="1"/>
        <v>77</v>
      </c>
      <c r="J102" s="73" t="s">
        <v>855</v>
      </c>
      <c r="K102" s="18" t="s">
        <v>974</v>
      </c>
      <c r="L102" s="84" t="s">
        <v>1010</v>
      </c>
      <c r="M102" s="66">
        <v>9401725479</v>
      </c>
      <c r="N102" s="18" t="s">
        <v>981</v>
      </c>
      <c r="O102" s="82" t="s">
        <v>982</v>
      </c>
      <c r="P102" s="24">
        <v>43670</v>
      </c>
      <c r="Q102" s="18" t="s">
        <v>574</v>
      </c>
      <c r="R102" s="18">
        <v>59</v>
      </c>
      <c r="S102" s="81" t="s">
        <v>1223</v>
      </c>
      <c r="T102" s="18"/>
    </row>
    <row r="103" spans="1:20">
      <c r="A103" s="4">
        <v>99</v>
      </c>
      <c r="B103" s="17" t="s">
        <v>63</v>
      </c>
      <c r="C103" s="18" t="s">
        <v>487</v>
      </c>
      <c r="D103" s="48" t="s">
        <v>25</v>
      </c>
      <c r="E103" s="19"/>
      <c r="F103" s="18"/>
      <c r="G103" s="19">
        <v>27</v>
      </c>
      <c r="H103" s="19">
        <v>28</v>
      </c>
      <c r="I103" s="61">
        <f t="shared" si="1"/>
        <v>55</v>
      </c>
      <c r="J103" s="73" t="s">
        <v>873</v>
      </c>
      <c r="K103" s="18" t="s">
        <v>974</v>
      </c>
      <c r="L103" s="84" t="s">
        <v>1010</v>
      </c>
      <c r="M103" s="66">
        <v>9401725479</v>
      </c>
      <c r="N103" s="18" t="s">
        <v>981</v>
      </c>
      <c r="O103" s="82" t="s">
        <v>982</v>
      </c>
      <c r="P103" s="24">
        <v>43670</v>
      </c>
      <c r="Q103" s="18" t="s">
        <v>574</v>
      </c>
      <c r="R103" s="18">
        <v>69</v>
      </c>
      <c r="S103" s="81" t="s">
        <v>1223</v>
      </c>
      <c r="T103" s="18"/>
    </row>
    <row r="104" spans="1:20">
      <c r="A104" s="4">
        <v>100</v>
      </c>
      <c r="B104" s="17" t="s">
        <v>63</v>
      </c>
      <c r="C104" s="18" t="s">
        <v>488</v>
      </c>
      <c r="D104" s="48" t="s">
        <v>25</v>
      </c>
      <c r="E104" s="19"/>
      <c r="F104" s="18"/>
      <c r="G104" s="19">
        <v>42</v>
      </c>
      <c r="H104" s="19">
        <v>43</v>
      </c>
      <c r="I104" s="61">
        <f t="shared" si="1"/>
        <v>85</v>
      </c>
      <c r="J104" s="73" t="s">
        <v>874</v>
      </c>
      <c r="K104" s="18" t="s">
        <v>974</v>
      </c>
      <c r="L104" s="84" t="s">
        <v>1010</v>
      </c>
      <c r="M104" s="66">
        <v>9401725479</v>
      </c>
      <c r="N104" s="18" t="s">
        <v>981</v>
      </c>
      <c r="O104" s="82" t="s">
        <v>982</v>
      </c>
      <c r="P104" s="24">
        <v>43671</v>
      </c>
      <c r="Q104" s="18" t="s">
        <v>262</v>
      </c>
      <c r="R104" s="18">
        <v>68</v>
      </c>
      <c r="S104" s="81" t="s">
        <v>1223</v>
      </c>
      <c r="T104" s="18"/>
    </row>
    <row r="105" spans="1:20">
      <c r="A105" s="4">
        <v>101</v>
      </c>
      <c r="B105" s="17" t="s">
        <v>63</v>
      </c>
      <c r="C105" s="18" t="s">
        <v>489</v>
      </c>
      <c r="D105" s="48" t="s">
        <v>25</v>
      </c>
      <c r="E105" s="19"/>
      <c r="F105" s="18"/>
      <c r="G105" s="19">
        <v>29</v>
      </c>
      <c r="H105" s="19">
        <v>30</v>
      </c>
      <c r="I105" s="61">
        <f t="shared" si="1"/>
        <v>59</v>
      </c>
      <c r="J105" s="73" t="s">
        <v>875</v>
      </c>
      <c r="K105" s="18" t="s">
        <v>974</v>
      </c>
      <c r="L105" s="84" t="s">
        <v>1010</v>
      </c>
      <c r="M105" s="66">
        <v>9401725479</v>
      </c>
      <c r="N105" s="18" t="s">
        <v>981</v>
      </c>
      <c r="O105" s="82" t="s">
        <v>982</v>
      </c>
      <c r="P105" s="24">
        <v>43671</v>
      </c>
      <c r="Q105" s="18" t="s">
        <v>262</v>
      </c>
      <c r="R105" s="18">
        <v>55</v>
      </c>
      <c r="S105" s="81" t="s">
        <v>1223</v>
      </c>
      <c r="T105" s="18"/>
    </row>
    <row r="106" spans="1:20">
      <c r="A106" s="4">
        <v>102</v>
      </c>
      <c r="B106" s="17" t="s">
        <v>63</v>
      </c>
      <c r="C106" s="18" t="s">
        <v>490</v>
      </c>
      <c r="D106" s="48" t="s">
        <v>25</v>
      </c>
      <c r="E106" s="19"/>
      <c r="F106" s="18"/>
      <c r="G106" s="19">
        <v>30</v>
      </c>
      <c r="H106" s="19">
        <v>30</v>
      </c>
      <c r="I106" s="61">
        <f t="shared" si="1"/>
        <v>60</v>
      </c>
      <c r="J106" s="73" t="s">
        <v>643</v>
      </c>
      <c r="K106" s="18" t="s">
        <v>974</v>
      </c>
      <c r="L106" s="84" t="s">
        <v>1010</v>
      </c>
      <c r="M106" s="66">
        <v>9401725479</v>
      </c>
      <c r="N106" s="18" t="s">
        <v>981</v>
      </c>
      <c r="O106" s="82" t="s">
        <v>982</v>
      </c>
      <c r="P106" s="24">
        <v>43672</v>
      </c>
      <c r="Q106" s="18" t="s">
        <v>265</v>
      </c>
      <c r="R106" s="18">
        <v>58</v>
      </c>
      <c r="S106" s="81" t="s">
        <v>1223</v>
      </c>
      <c r="T106" s="18"/>
    </row>
    <row r="107" spans="1:20">
      <c r="A107" s="4">
        <v>103</v>
      </c>
      <c r="B107" s="17" t="s">
        <v>63</v>
      </c>
      <c r="C107" s="18" t="s">
        <v>491</v>
      </c>
      <c r="D107" s="48" t="s">
        <v>25</v>
      </c>
      <c r="E107" s="19"/>
      <c r="F107" s="18"/>
      <c r="G107" s="19">
        <v>24</v>
      </c>
      <c r="H107" s="19">
        <v>24</v>
      </c>
      <c r="I107" s="61">
        <f t="shared" si="1"/>
        <v>48</v>
      </c>
      <c r="J107" s="73" t="s">
        <v>876</v>
      </c>
      <c r="K107" s="18" t="s">
        <v>974</v>
      </c>
      <c r="L107" s="84" t="s">
        <v>1010</v>
      </c>
      <c r="M107" s="66">
        <v>9401725479</v>
      </c>
      <c r="N107" s="18" t="s">
        <v>981</v>
      </c>
      <c r="O107" s="82" t="s">
        <v>982</v>
      </c>
      <c r="P107" s="24">
        <v>43672</v>
      </c>
      <c r="Q107" s="18" t="s">
        <v>265</v>
      </c>
      <c r="R107" s="18">
        <v>54</v>
      </c>
      <c r="S107" s="81" t="s">
        <v>1223</v>
      </c>
      <c r="T107" s="18"/>
    </row>
    <row r="108" spans="1:20">
      <c r="A108" s="4">
        <v>104</v>
      </c>
      <c r="B108" s="17" t="s">
        <v>63</v>
      </c>
      <c r="C108" s="18" t="s">
        <v>492</v>
      </c>
      <c r="D108" s="48" t="s">
        <v>25</v>
      </c>
      <c r="E108" s="19"/>
      <c r="F108" s="18"/>
      <c r="G108" s="19">
        <v>34</v>
      </c>
      <c r="H108" s="19">
        <v>35</v>
      </c>
      <c r="I108" s="61">
        <f t="shared" si="1"/>
        <v>69</v>
      </c>
      <c r="J108" s="73" t="s">
        <v>844</v>
      </c>
      <c r="K108" s="18" t="s">
        <v>974</v>
      </c>
      <c r="L108" s="84" t="s">
        <v>1010</v>
      </c>
      <c r="M108" s="66">
        <v>9401725479</v>
      </c>
      <c r="N108" s="18" t="s">
        <v>981</v>
      </c>
      <c r="O108" s="82" t="s">
        <v>982</v>
      </c>
      <c r="P108" s="24">
        <v>43672</v>
      </c>
      <c r="Q108" s="18" t="s">
        <v>265</v>
      </c>
      <c r="R108" s="18">
        <v>55</v>
      </c>
      <c r="S108" s="81" t="s">
        <v>1223</v>
      </c>
      <c r="T108" s="18"/>
    </row>
    <row r="109" spans="1:20">
      <c r="A109" s="4">
        <v>105</v>
      </c>
      <c r="B109" s="17" t="s">
        <v>63</v>
      </c>
      <c r="C109" s="18" t="s">
        <v>493</v>
      </c>
      <c r="D109" s="48" t="s">
        <v>25</v>
      </c>
      <c r="E109" s="19"/>
      <c r="F109" s="18"/>
      <c r="G109" s="19">
        <v>44</v>
      </c>
      <c r="H109" s="19">
        <v>44</v>
      </c>
      <c r="I109" s="61">
        <f t="shared" si="1"/>
        <v>88</v>
      </c>
      <c r="J109" s="73" t="s">
        <v>845</v>
      </c>
      <c r="K109" s="18" t="s">
        <v>974</v>
      </c>
      <c r="L109" s="84" t="s">
        <v>1010</v>
      </c>
      <c r="M109" s="66">
        <v>9401725479</v>
      </c>
      <c r="N109" s="18" t="s">
        <v>981</v>
      </c>
      <c r="O109" s="82" t="s">
        <v>982</v>
      </c>
      <c r="P109" s="24">
        <v>43673</v>
      </c>
      <c r="Q109" s="18" t="s">
        <v>314</v>
      </c>
      <c r="R109" s="18">
        <v>39</v>
      </c>
      <c r="S109" s="81" t="s">
        <v>1223</v>
      </c>
      <c r="T109" s="18"/>
    </row>
    <row r="110" spans="1:20">
      <c r="A110" s="4">
        <v>106</v>
      </c>
      <c r="B110" s="17" t="s">
        <v>63</v>
      </c>
      <c r="C110" s="18" t="s">
        <v>494</v>
      </c>
      <c r="D110" s="48" t="s">
        <v>25</v>
      </c>
      <c r="E110" s="19"/>
      <c r="F110" s="18"/>
      <c r="G110" s="19">
        <v>19</v>
      </c>
      <c r="H110" s="19">
        <v>18</v>
      </c>
      <c r="I110" s="61">
        <f t="shared" si="1"/>
        <v>37</v>
      </c>
      <c r="J110" s="73" t="s">
        <v>846</v>
      </c>
      <c r="K110" s="18" t="s">
        <v>974</v>
      </c>
      <c r="L110" s="84" t="s">
        <v>1010</v>
      </c>
      <c r="M110" s="66">
        <v>9401725479</v>
      </c>
      <c r="N110" s="18" t="s">
        <v>981</v>
      </c>
      <c r="O110" s="82" t="s">
        <v>982</v>
      </c>
      <c r="P110" s="24">
        <v>43673</v>
      </c>
      <c r="Q110" s="18" t="s">
        <v>314</v>
      </c>
      <c r="R110" s="18">
        <v>18</v>
      </c>
      <c r="S110" s="81" t="s">
        <v>1223</v>
      </c>
      <c r="T110" s="18"/>
    </row>
    <row r="111" spans="1:20">
      <c r="A111" s="4">
        <v>107</v>
      </c>
      <c r="B111" s="17" t="s">
        <v>63</v>
      </c>
      <c r="C111" s="18" t="s">
        <v>495</v>
      </c>
      <c r="D111" s="48" t="s">
        <v>25</v>
      </c>
      <c r="E111" s="19"/>
      <c r="F111" s="18"/>
      <c r="G111" s="19">
        <v>22</v>
      </c>
      <c r="H111" s="19">
        <v>23</v>
      </c>
      <c r="I111" s="61">
        <f t="shared" si="1"/>
        <v>45</v>
      </c>
      <c r="J111" s="73" t="s">
        <v>877</v>
      </c>
      <c r="K111" s="18" t="s">
        <v>974</v>
      </c>
      <c r="L111" s="84" t="s">
        <v>1010</v>
      </c>
      <c r="M111" s="66">
        <v>9401725479</v>
      </c>
      <c r="N111" s="18" t="s">
        <v>981</v>
      </c>
      <c r="O111" s="82" t="s">
        <v>982</v>
      </c>
      <c r="P111" s="24">
        <v>43675</v>
      </c>
      <c r="Q111" s="18" t="s">
        <v>260</v>
      </c>
      <c r="R111" s="18">
        <v>17</v>
      </c>
      <c r="S111" s="81" t="s">
        <v>1223</v>
      </c>
      <c r="T111" s="18"/>
    </row>
    <row r="112" spans="1:20">
      <c r="A112" s="4">
        <v>108</v>
      </c>
      <c r="B112" s="17" t="s">
        <v>63</v>
      </c>
      <c r="C112" s="18" t="s">
        <v>496</v>
      </c>
      <c r="D112" s="48" t="s">
        <v>25</v>
      </c>
      <c r="E112" s="19"/>
      <c r="F112" s="18"/>
      <c r="G112" s="19">
        <v>28</v>
      </c>
      <c r="H112" s="19">
        <v>27</v>
      </c>
      <c r="I112" s="61">
        <f t="shared" si="1"/>
        <v>55</v>
      </c>
      <c r="J112" s="73" t="s">
        <v>848</v>
      </c>
      <c r="K112" s="18" t="s">
        <v>974</v>
      </c>
      <c r="L112" s="84" t="s">
        <v>1010</v>
      </c>
      <c r="M112" s="66">
        <v>9401725479</v>
      </c>
      <c r="N112" s="18" t="s">
        <v>981</v>
      </c>
      <c r="O112" s="82" t="s">
        <v>982</v>
      </c>
      <c r="P112" s="24">
        <v>43675</v>
      </c>
      <c r="Q112" s="18" t="s">
        <v>260</v>
      </c>
      <c r="R112" s="18">
        <v>58</v>
      </c>
      <c r="S112" s="81" t="s">
        <v>1223</v>
      </c>
      <c r="T112" s="18"/>
    </row>
    <row r="113" spans="1:20" ht="33">
      <c r="A113" s="4">
        <v>109</v>
      </c>
      <c r="B113" s="17" t="s">
        <v>63</v>
      </c>
      <c r="C113" s="18" t="s">
        <v>497</v>
      </c>
      <c r="D113" s="48" t="s">
        <v>25</v>
      </c>
      <c r="E113" s="19"/>
      <c r="F113" s="18"/>
      <c r="G113" s="19">
        <v>59</v>
      </c>
      <c r="H113" s="19">
        <v>59</v>
      </c>
      <c r="I113" s="61">
        <f t="shared" si="1"/>
        <v>118</v>
      </c>
      <c r="J113" s="73" t="s">
        <v>849</v>
      </c>
      <c r="K113" s="18" t="s">
        <v>974</v>
      </c>
      <c r="L113" s="84" t="s">
        <v>1010</v>
      </c>
      <c r="M113" s="66">
        <v>9401725479</v>
      </c>
      <c r="N113" s="18" t="s">
        <v>981</v>
      </c>
      <c r="O113" s="82" t="s">
        <v>982</v>
      </c>
      <c r="P113" s="24" t="s">
        <v>1009</v>
      </c>
      <c r="Q113" s="18" t="s">
        <v>1244</v>
      </c>
      <c r="R113" s="18">
        <v>59</v>
      </c>
      <c r="S113" s="81" t="s">
        <v>1223</v>
      </c>
      <c r="T113" s="18"/>
    </row>
    <row r="114" spans="1:20" ht="33">
      <c r="A114" s="4">
        <v>110</v>
      </c>
      <c r="B114" s="17" t="s">
        <v>63</v>
      </c>
      <c r="C114" s="18" t="s">
        <v>498</v>
      </c>
      <c r="D114" s="48" t="s">
        <v>25</v>
      </c>
      <c r="E114" s="19"/>
      <c r="F114" s="18"/>
      <c r="G114" s="19">
        <v>45</v>
      </c>
      <c r="H114" s="19">
        <v>45</v>
      </c>
      <c r="I114" s="61">
        <f t="shared" si="1"/>
        <v>90</v>
      </c>
      <c r="J114" s="73" t="s">
        <v>878</v>
      </c>
      <c r="K114" s="18" t="s">
        <v>974</v>
      </c>
      <c r="L114" s="84" t="s">
        <v>1010</v>
      </c>
      <c r="M114" s="66">
        <v>9401725479</v>
      </c>
      <c r="N114" s="18" t="s">
        <v>981</v>
      </c>
      <c r="O114" s="82" t="s">
        <v>982</v>
      </c>
      <c r="P114" s="24" t="s">
        <v>1009</v>
      </c>
      <c r="Q114" s="18" t="s">
        <v>1244</v>
      </c>
      <c r="R114" s="18">
        <v>69</v>
      </c>
      <c r="S114" s="81" t="s">
        <v>1223</v>
      </c>
      <c r="T114" s="18"/>
    </row>
    <row r="115" spans="1:20" ht="33">
      <c r="A115" s="4">
        <v>111</v>
      </c>
      <c r="B115" s="17" t="s">
        <v>63</v>
      </c>
      <c r="C115" s="18" t="s">
        <v>499</v>
      </c>
      <c r="D115" s="48" t="s">
        <v>25</v>
      </c>
      <c r="E115" s="19"/>
      <c r="F115" s="18"/>
      <c r="G115" s="19">
        <v>58</v>
      </c>
      <c r="H115" s="19">
        <v>59</v>
      </c>
      <c r="I115" s="61">
        <f t="shared" si="1"/>
        <v>117</v>
      </c>
      <c r="J115" s="73" t="s">
        <v>879</v>
      </c>
      <c r="K115" s="18" t="s">
        <v>974</v>
      </c>
      <c r="L115" s="84" t="s">
        <v>1010</v>
      </c>
      <c r="M115" s="66">
        <v>9401725479</v>
      </c>
      <c r="N115" s="18" t="s">
        <v>981</v>
      </c>
      <c r="O115" s="82" t="s">
        <v>982</v>
      </c>
      <c r="P115" s="24" t="s">
        <v>1009</v>
      </c>
      <c r="Q115" s="18" t="s">
        <v>1244</v>
      </c>
      <c r="R115" s="18">
        <v>68</v>
      </c>
      <c r="S115" s="81" t="s">
        <v>1223</v>
      </c>
      <c r="T115" s="18"/>
    </row>
    <row r="116" spans="1:20">
      <c r="A116" s="4">
        <v>112</v>
      </c>
      <c r="B116" s="17"/>
      <c r="C116" s="18"/>
      <c r="D116" s="48"/>
      <c r="E116" s="19"/>
      <c r="F116" s="18"/>
      <c r="G116" s="19"/>
      <c r="H116" s="19"/>
      <c r="I116" s="61">
        <f t="shared" si="1"/>
        <v>0</v>
      </c>
      <c r="J116" s="73"/>
      <c r="K116" s="18"/>
      <c r="L116" s="18"/>
      <c r="M116" s="18"/>
      <c r="N116" s="18"/>
      <c r="O116" s="82"/>
      <c r="P116" s="24"/>
      <c r="Q116" s="18"/>
      <c r="R116" s="18"/>
      <c r="S116" s="18"/>
      <c r="T116" s="18"/>
    </row>
    <row r="117" spans="1:20">
      <c r="A117" s="4">
        <v>113</v>
      </c>
      <c r="B117" s="17"/>
      <c r="C117" s="18"/>
      <c r="D117" s="48"/>
      <c r="E117" s="19"/>
      <c r="F117" s="18"/>
      <c r="G117" s="19"/>
      <c r="H117" s="19"/>
      <c r="I117" s="61">
        <f t="shared" si="1"/>
        <v>0</v>
      </c>
      <c r="J117" s="73"/>
      <c r="K117" s="18"/>
      <c r="L117" s="18"/>
      <c r="M117" s="18"/>
      <c r="N117" s="18"/>
      <c r="O117" s="82"/>
      <c r="P117" s="24"/>
      <c r="Q117" s="18"/>
      <c r="R117" s="18"/>
      <c r="S117" s="18"/>
      <c r="T117" s="18"/>
    </row>
    <row r="118" spans="1:20">
      <c r="A118" s="4">
        <v>114</v>
      </c>
      <c r="B118" s="17"/>
      <c r="C118" s="18"/>
      <c r="D118" s="48"/>
      <c r="E118" s="19"/>
      <c r="F118" s="18"/>
      <c r="G118" s="19"/>
      <c r="H118" s="19"/>
      <c r="I118" s="61">
        <f t="shared" si="1"/>
        <v>0</v>
      </c>
      <c r="J118" s="73"/>
      <c r="K118" s="18"/>
      <c r="L118" s="18"/>
      <c r="M118" s="18"/>
      <c r="N118" s="18"/>
      <c r="O118" s="82"/>
      <c r="P118" s="24"/>
      <c r="Q118" s="18"/>
      <c r="R118" s="18"/>
      <c r="S118" s="18"/>
      <c r="T118" s="18"/>
    </row>
    <row r="119" spans="1:20">
      <c r="A119" s="4">
        <v>115</v>
      </c>
      <c r="B119" s="17"/>
      <c r="C119" s="18"/>
      <c r="D119" s="48"/>
      <c r="E119" s="19"/>
      <c r="F119" s="18"/>
      <c r="G119" s="19"/>
      <c r="H119" s="19"/>
      <c r="I119" s="61">
        <f t="shared" si="1"/>
        <v>0</v>
      </c>
      <c r="J119" s="73"/>
      <c r="K119" s="18"/>
      <c r="L119" s="18"/>
      <c r="M119" s="18"/>
      <c r="N119" s="18"/>
      <c r="O119" s="82"/>
      <c r="P119" s="24"/>
      <c r="Q119" s="18"/>
      <c r="R119" s="18"/>
      <c r="S119" s="18"/>
      <c r="T119" s="18"/>
    </row>
    <row r="120" spans="1:20">
      <c r="A120" s="4">
        <v>116</v>
      </c>
      <c r="B120" s="17"/>
      <c r="C120" s="18"/>
      <c r="D120" s="48"/>
      <c r="E120" s="19"/>
      <c r="F120" s="18"/>
      <c r="G120" s="19"/>
      <c r="H120" s="19"/>
      <c r="I120" s="61">
        <f t="shared" si="1"/>
        <v>0</v>
      </c>
      <c r="J120" s="73"/>
      <c r="K120" s="18"/>
      <c r="L120" s="18"/>
      <c r="M120" s="18"/>
      <c r="N120" s="18"/>
      <c r="O120" s="82"/>
      <c r="P120" s="24"/>
      <c r="Q120" s="18"/>
      <c r="R120" s="18"/>
      <c r="S120" s="18"/>
      <c r="T120" s="18"/>
    </row>
    <row r="121" spans="1:20">
      <c r="A121" s="4">
        <v>117</v>
      </c>
      <c r="B121" s="17"/>
      <c r="C121" s="18"/>
      <c r="D121" s="48"/>
      <c r="E121" s="19"/>
      <c r="F121" s="18"/>
      <c r="G121" s="19"/>
      <c r="H121" s="19"/>
      <c r="I121" s="61">
        <f t="shared" si="1"/>
        <v>0</v>
      </c>
      <c r="J121" s="73"/>
      <c r="K121" s="18"/>
      <c r="L121" s="18"/>
      <c r="M121" s="18"/>
      <c r="N121" s="18"/>
      <c r="O121" s="82"/>
      <c r="P121" s="24"/>
      <c r="Q121" s="18"/>
      <c r="R121" s="18"/>
      <c r="S121" s="18"/>
      <c r="T121" s="18"/>
    </row>
    <row r="122" spans="1:20">
      <c r="A122" s="4">
        <v>118</v>
      </c>
      <c r="B122" s="17"/>
      <c r="C122" s="18"/>
      <c r="D122" s="48"/>
      <c r="E122" s="19"/>
      <c r="F122" s="18"/>
      <c r="G122" s="19"/>
      <c r="H122" s="19"/>
      <c r="I122" s="61">
        <f t="shared" si="1"/>
        <v>0</v>
      </c>
      <c r="J122" s="73"/>
      <c r="K122" s="18"/>
      <c r="L122" s="18"/>
      <c r="M122" s="18"/>
      <c r="N122" s="18"/>
      <c r="O122" s="82"/>
      <c r="P122" s="24"/>
      <c r="Q122" s="18"/>
      <c r="R122" s="18"/>
      <c r="S122" s="18"/>
      <c r="T122" s="18"/>
    </row>
    <row r="123" spans="1:20">
      <c r="A123" s="4">
        <v>119</v>
      </c>
      <c r="B123" s="17"/>
      <c r="C123" s="18"/>
      <c r="D123" s="48"/>
      <c r="E123" s="19"/>
      <c r="F123" s="18"/>
      <c r="G123" s="19"/>
      <c r="H123" s="19"/>
      <c r="I123" s="61">
        <f t="shared" si="1"/>
        <v>0</v>
      </c>
      <c r="J123" s="73"/>
      <c r="K123" s="18"/>
      <c r="L123" s="18"/>
      <c r="M123" s="18"/>
      <c r="N123" s="18"/>
      <c r="O123" s="82"/>
      <c r="P123" s="24"/>
      <c r="Q123" s="18"/>
      <c r="R123" s="18"/>
      <c r="S123" s="18"/>
      <c r="T123" s="18"/>
    </row>
    <row r="124" spans="1:20">
      <c r="A124" s="4">
        <v>120</v>
      </c>
      <c r="B124" s="17"/>
      <c r="C124" s="18"/>
      <c r="D124" s="48"/>
      <c r="E124" s="19"/>
      <c r="F124" s="18"/>
      <c r="G124" s="19"/>
      <c r="H124" s="19"/>
      <c r="I124" s="61">
        <f t="shared" si="1"/>
        <v>0</v>
      </c>
      <c r="J124" s="73"/>
      <c r="K124" s="18"/>
      <c r="L124" s="18"/>
      <c r="M124" s="18"/>
      <c r="N124" s="18"/>
      <c r="O124" s="82"/>
      <c r="P124" s="24"/>
      <c r="Q124" s="18"/>
      <c r="R124" s="18"/>
      <c r="S124" s="18"/>
      <c r="T124" s="18"/>
    </row>
    <row r="125" spans="1:20">
      <c r="A125" s="4">
        <v>121</v>
      </c>
      <c r="B125" s="17"/>
      <c r="C125" s="18"/>
      <c r="D125" s="48"/>
      <c r="E125" s="19"/>
      <c r="F125" s="18"/>
      <c r="G125" s="19"/>
      <c r="H125" s="19"/>
      <c r="I125" s="61">
        <f t="shared" si="1"/>
        <v>0</v>
      </c>
      <c r="J125" s="73"/>
      <c r="K125" s="18"/>
      <c r="L125" s="18"/>
      <c r="M125" s="18"/>
      <c r="N125" s="18"/>
      <c r="O125" s="82"/>
      <c r="P125" s="24"/>
      <c r="Q125" s="18"/>
      <c r="R125" s="18"/>
      <c r="S125" s="18"/>
      <c r="T125" s="18"/>
    </row>
    <row r="126" spans="1:20">
      <c r="A126" s="4">
        <v>122</v>
      </c>
      <c r="B126" s="17"/>
      <c r="C126" s="18"/>
      <c r="D126" s="48"/>
      <c r="E126" s="19"/>
      <c r="F126" s="18"/>
      <c r="G126" s="19"/>
      <c r="H126" s="19"/>
      <c r="I126" s="61">
        <f t="shared" si="1"/>
        <v>0</v>
      </c>
      <c r="J126" s="73"/>
      <c r="K126" s="18"/>
      <c r="L126" s="18"/>
      <c r="M126" s="18"/>
      <c r="N126" s="18"/>
      <c r="O126" s="82"/>
      <c r="P126" s="24"/>
      <c r="Q126" s="18"/>
      <c r="R126" s="18"/>
      <c r="S126" s="18"/>
      <c r="T126" s="18"/>
    </row>
    <row r="127" spans="1:20">
      <c r="A127" s="4">
        <v>123</v>
      </c>
      <c r="B127" s="17"/>
      <c r="C127" s="18"/>
      <c r="D127" s="48"/>
      <c r="E127" s="19"/>
      <c r="F127" s="18"/>
      <c r="G127" s="19"/>
      <c r="H127" s="19"/>
      <c r="I127" s="61">
        <f t="shared" si="1"/>
        <v>0</v>
      </c>
      <c r="J127" s="73"/>
      <c r="K127" s="18"/>
      <c r="L127" s="18"/>
      <c r="M127" s="18"/>
      <c r="N127" s="18"/>
      <c r="O127" s="82"/>
      <c r="P127" s="24"/>
      <c r="Q127" s="18"/>
      <c r="R127" s="18"/>
      <c r="S127" s="18"/>
      <c r="T127" s="18"/>
    </row>
    <row r="128" spans="1:20">
      <c r="A128" s="4">
        <v>124</v>
      </c>
      <c r="B128" s="17"/>
      <c r="C128" s="18"/>
      <c r="D128" s="48"/>
      <c r="E128" s="19"/>
      <c r="F128" s="18"/>
      <c r="G128" s="19"/>
      <c r="H128" s="19"/>
      <c r="I128" s="61">
        <f t="shared" si="1"/>
        <v>0</v>
      </c>
      <c r="J128" s="74"/>
      <c r="K128" s="18"/>
      <c r="L128" s="18"/>
      <c r="M128" s="18"/>
      <c r="N128" s="18"/>
      <c r="O128" s="82"/>
      <c r="P128" s="24"/>
      <c r="Q128" s="18"/>
      <c r="R128" s="18"/>
      <c r="S128" s="18"/>
      <c r="T128" s="18"/>
    </row>
    <row r="129" spans="1:20">
      <c r="A129" s="4">
        <v>125</v>
      </c>
      <c r="B129" s="17"/>
      <c r="C129" s="18"/>
      <c r="D129" s="48"/>
      <c r="E129" s="19"/>
      <c r="F129" s="18"/>
      <c r="G129" s="19"/>
      <c r="H129" s="19"/>
      <c r="I129" s="61">
        <f t="shared" si="1"/>
        <v>0</v>
      </c>
      <c r="J129" s="74"/>
      <c r="K129" s="18"/>
      <c r="L129" s="18"/>
      <c r="M129" s="18"/>
      <c r="N129" s="18"/>
      <c r="O129" s="82"/>
      <c r="P129" s="24"/>
      <c r="Q129" s="18"/>
      <c r="R129" s="18"/>
      <c r="S129" s="18"/>
      <c r="T129" s="18"/>
    </row>
    <row r="130" spans="1:20">
      <c r="A130" s="4">
        <v>126</v>
      </c>
      <c r="B130" s="17"/>
      <c r="C130" s="18"/>
      <c r="D130" s="48"/>
      <c r="E130" s="19"/>
      <c r="F130" s="18"/>
      <c r="G130" s="19"/>
      <c r="H130" s="19"/>
      <c r="I130" s="61">
        <f t="shared" si="1"/>
        <v>0</v>
      </c>
      <c r="J130" s="74"/>
      <c r="K130" s="18"/>
      <c r="L130" s="18"/>
      <c r="M130" s="18"/>
      <c r="N130" s="18"/>
      <c r="O130" s="82"/>
      <c r="P130" s="24"/>
      <c r="Q130" s="18"/>
      <c r="R130" s="18"/>
      <c r="S130" s="18"/>
      <c r="T130" s="18"/>
    </row>
    <row r="131" spans="1:20">
      <c r="A131" s="4">
        <v>127</v>
      </c>
      <c r="B131" s="17"/>
      <c r="C131" s="18"/>
      <c r="D131" s="48"/>
      <c r="E131" s="19"/>
      <c r="F131" s="18"/>
      <c r="G131" s="19"/>
      <c r="H131" s="19"/>
      <c r="I131" s="61">
        <f t="shared" si="1"/>
        <v>0</v>
      </c>
      <c r="J131" s="74"/>
      <c r="K131" s="18"/>
      <c r="L131" s="18"/>
      <c r="M131" s="18"/>
      <c r="N131" s="18"/>
      <c r="O131" s="82"/>
      <c r="P131" s="24"/>
      <c r="Q131" s="18"/>
      <c r="R131" s="18"/>
      <c r="S131" s="18"/>
      <c r="T131" s="18"/>
    </row>
    <row r="132" spans="1:20">
      <c r="A132" s="4">
        <v>128</v>
      </c>
      <c r="B132" s="17"/>
      <c r="C132" s="18"/>
      <c r="D132" s="48"/>
      <c r="E132" s="19"/>
      <c r="F132" s="18"/>
      <c r="G132" s="19"/>
      <c r="H132" s="19"/>
      <c r="I132" s="61">
        <f t="shared" si="1"/>
        <v>0</v>
      </c>
      <c r="J132" s="74"/>
      <c r="K132" s="18"/>
      <c r="L132" s="18"/>
      <c r="M132" s="18"/>
      <c r="N132" s="18"/>
      <c r="O132" s="82"/>
      <c r="P132" s="24"/>
      <c r="Q132" s="18"/>
      <c r="R132" s="18"/>
      <c r="S132" s="18"/>
      <c r="T132" s="18"/>
    </row>
    <row r="133" spans="1:20">
      <c r="A133" s="4">
        <v>129</v>
      </c>
      <c r="B133" s="17"/>
      <c r="C133" s="18"/>
      <c r="D133" s="4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4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4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4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4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4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4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4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4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4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4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4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4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4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4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4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4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4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4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4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4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4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4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110</v>
      </c>
      <c r="D165" s="21"/>
      <c r="E165" s="13"/>
      <c r="F165" s="21"/>
      <c r="G165" s="62">
        <f>SUM(G5:G164)</f>
        <v>3426</v>
      </c>
      <c r="H165" s="62">
        <f>SUM(H5:H164)</f>
        <v>3552</v>
      </c>
      <c r="I165" s="62">
        <f>SUM(I5:I164)</f>
        <v>6978</v>
      </c>
      <c r="J165" s="21"/>
      <c r="K165" s="21"/>
      <c r="L165" s="21"/>
      <c r="M165" s="21"/>
      <c r="N165" s="21"/>
      <c r="O165" s="21"/>
      <c r="P165" s="14"/>
      <c r="Q165" s="21"/>
      <c r="R165" s="21"/>
      <c r="S165" s="21"/>
      <c r="T165" s="12"/>
    </row>
    <row r="166" spans="1:20">
      <c r="A166" s="44" t="s">
        <v>62</v>
      </c>
      <c r="B166" s="10">
        <f>COUNTIF(B$5:B$164,"Team 1")</f>
        <v>65</v>
      </c>
      <c r="C166" s="44" t="s">
        <v>25</v>
      </c>
      <c r="D166" s="10">
        <f>COUNTIF(D5:D164,"Anganwadi")</f>
        <v>110</v>
      </c>
    </row>
    <row r="167" spans="1:20">
      <c r="A167" s="44" t="s">
        <v>63</v>
      </c>
      <c r="B167" s="10">
        <f>COUNTIF(B$6:B$164,"Team 2")</f>
        <v>45</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M11" sqref="M1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7" t="s">
        <v>70</v>
      </c>
      <c r="B1" s="167"/>
      <c r="C1" s="167"/>
      <c r="D1" s="57"/>
      <c r="E1" s="57"/>
      <c r="F1" s="57"/>
      <c r="G1" s="57"/>
      <c r="H1" s="57"/>
      <c r="I1" s="57"/>
      <c r="J1" s="57"/>
      <c r="K1" s="57"/>
      <c r="L1" s="57"/>
      <c r="M1" s="57"/>
      <c r="N1" s="57"/>
      <c r="O1" s="57"/>
      <c r="P1" s="57"/>
      <c r="Q1" s="57"/>
      <c r="R1" s="57"/>
      <c r="S1" s="57"/>
    </row>
    <row r="2" spans="1:20">
      <c r="A2" s="161" t="s">
        <v>59</v>
      </c>
      <c r="B2" s="162"/>
      <c r="C2" s="162"/>
      <c r="D2" s="25">
        <v>43678</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59" t="s">
        <v>508</v>
      </c>
      <c r="D5" s="48" t="s">
        <v>23</v>
      </c>
      <c r="E5" s="71" t="s">
        <v>1168</v>
      </c>
      <c r="F5" s="71" t="s">
        <v>159</v>
      </c>
      <c r="G5" s="17">
        <v>20</v>
      </c>
      <c r="H5" s="17">
        <v>6</v>
      </c>
      <c r="I5" s="61">
        <f>SUM(G5:H5)</f>
        <v>26</v>
      </c>
      <c r="J5" s="76" t="s">
        <v>882</v>
      </c>
      <c r="K5" s="93" t="s">
        <v>1211</v>
      </c>
      <c r="L5" s="94" t="s">
        <v>1212</v>
      </c>
      <c r="M5" s="95">
        <v>9435548574</v>
      </c>
      <c r="N5" s="79" t="s">
        <v>1213</v>
      </c>
      <c r="O5" s="66">
        <v>9957318289</v>
      </c>
      <c r="P5" s="49">
        <v>43678</v>
      </c>
      <c r="Q5" s="48"/>
      <c r="R5" s="18">
        <v>39</v>
      </c>
      <c r="S5" s="81" t="s">
        <v>1223</v>
      </c>
      <c r="T5" s="18"/>
    </row>
    <row r="6" spans="1:20">
      <c r="A6" s="4">
        <v>2</v>
      </c>
      <c r="B6" s="17" t="s">
        <v>62</v>
      </c>
      <c r="C6" s="48" t="s">
        <v>509</v>
      </c>
      <c r="D6" s="48" t="s">
        <v>23</v>
      </c>
      <c r="E6" s="71" t="s">
        <v>1169</v>
      </c>
      <c r="F6" s="71" t="s">
        <v>1202</v>
      </c>
      <c r="G6" s="72">
        <v>57</v>
      </c>
      <c r="H6" s="72">
        <v>57</v>
      </c>
      <c r="I6" s="61">
        <f t="shared" ref="I6:I69" si="0">SUM(G6:H6)</f>
        <v>114</v>
      </c>
      <c r="J6" s="76" t="s">
        <v>883</v>
      </c>
      <c r="K6" s="96" t="s">
        <v>1214</v>
      </c>
      <c r="L6" s="88" t="s">
        <v>1216</v>
      </c>
      <c r="M6" s="66">
        <v>9957537160</v>
      </c>
      <c r="N6" s="97" t="s">
        <v>1215</v>
      </c>
      <c r="O6" s="69">
        <v>9954408337</v>
      </c>
      <c r="P6" s="49">
        <v>43679</v>
      </c>
      <c r="Q6" s="48"/>
      <c r="R6" s="18">
        <v>40</v>
      </c>
      <c r="S6" s="81" t="s">
        <v>1223</v>
      </c>
      <c r="T6" s="18"/>
    </row>
    <row r="7" spans="1:20">
      <c r="A7" s="4">
        <v>3</v>
      </c>
      <c r="B7" s="17" t="s">
        <v>62</v>
      </c>
      <c r="C7" s="48" t="s">
        <v>510</v>
      </c>
      <c r="D7" s="48" t="s">
        <v>23</v>
      </c>
      <c r="E7" s="71" t="s">
        <v>1170</v>
      </c>
      <c r="F7" s="71" t="s">
        <v>1202</v>
      </c>
      <c r="G7" s="72">
        <v>20</v>
      </c>
      <c r="H7" s="72">
        <v>21</v>
      </c>
      <c r="I7" s="61">
        <f t="shared" si="0"/>
        <v>41</v>
      </c>
      <c r="J7" s="76" t="s">
        <v>884</v>
      </c>
      <c r="K7" s="96" t="s">
        <v>1214</v>
      </c>
      <c r="L7" s="88" t="s">
        <v>1216</v>
      </c>
      <c r="M7" s="66">
        <v>9957537160</v>
      </c>
      <c r="N7" s="97" t="s">
        <v>1215</v>
      </c>
      <c r="O7" s="69">
        <v>9954408337</v>
      </c>
      <c r="P7" s="49">
        <v>43679</v>
      </c>
      <c r="Q7" s="48"/>
      <c r="R7" s="18">
        <v>45</v>
      </c>
      <c r="S7" s="81" t="s">
        <v>1223</v>
      </c>
      <c r="T7" s="18"/>
    </row>
    <row r="8" spans="1:20">
      <c r="A8" s="4">
        <v>4</v>
      </c>
      <c r="B8" s="17" t="s">
        <v>62</v>
      </c>
      <c r="C8" s="48" t="s">
        <v>511</v>
      </c>
      <c r="D8" s="48" t="s">
        <v>23</v>
      </c>
      <c r="E8" s="71" t="s">
        <v>1171</v>
      </c>
      <c r="F8" s="71" t="s">
        <v>1202</v>
      </c>
      <c r="G8" s="72">
        <v>80</v>
      </c>
      <c r="H8" s="72">
        <v>81</v>
      </c>
      <c r="I8" s="61">
        <f t="shared" si="0"/>
        <v>161</v>
      </c>
      <c r="J8" s="76" t="s">
        <v>885</v>
      </c>
      <c r="K8" s="96" t="s">
        <v>1214</v>
      </c>
      <c r="L8" s="88" t="s">
        <v>1216</v>
      </c>
      <c r="M8" s="66">
        <v>9957537160</v>
      </c>
      <c r="N8" s="97" t="s">
        <v>1215</v>
      </c>
      <c r="O8" s="69">
        <v>9954408337</v>
      </c>
      <c r="P8" s="49">
        <v>43680</v>
      </c>
      <c r="Q8" s="48"/>
      <c r="R8" s="18">
        <v>49</v>
      </c>
      <c r="S8" s="81" t="s">
        <v>1223</v>
      </c>
      <c r="T8" s="18"/>
    </row>
    <row r="9" spans="1:20" ht="33">
      <c r="A9" s="4">
        <v>5</v>
      </c>
      <c r="B9" s="17" t="s">
        <v>62</v>
      </c>
      <c r="C9" s="48" t="s">
        <v>512</v>
      </c>
      <c r="D9" s="48" t="s">
        <v>25</v>
      </c>
      <c r="E9" s="19"/>
      <c r="F9" s="71"/>
      <c r="G9" s="19">
        <v>20</v>
      </c>
      <c r="H9" s="19">
        <v>30</v>
      </c>
      <c r="I9" s="61">
        <f t="shared" si="0"/>
        <v>50</v>
      </c>
      <c r="J9" s="76"/>
      <c r="K9" s="96" t="s">
        <v>1214</v>
      </c>
      <c r="L9" s="88" t="s">
        <v>1216</v>
      </c>
      <c r="M9" s="66">
        <v>9957537160</v>
      </c>
      <c r="N9" s="97" t="s">
        <v>1215</v>
      </c>
      <c r="O9" s="69">
        <v>9954408337</v>
      </c>
      <c r="P9" s="49">
        <v>43680</v>
      </c>
      <c r="Q9" s="48"/>
      <c r="R9" s="18">
        <v>52</v>
      </c>
      <c r="S9" s="81" t="s">
        <v>1223</v>
      </c>
      <c r="T9" s="18"/>
    </row>
    <row r="10" spans="1:20" ht="33">
      <c r="A10" s="4">
        <v>6</v>
      </c>
      <c r="B10" s="17" t="s">
        <v>62</v>
      </c>
      <c r="C10" s="48" t="s">
        <v>513</v>
      </c>
      <c r="D10" s="48" t="s">
        <v>23</v>
      </c>
      <c r="E10" s="71" t="s">
        <v>1172</v>
      </c>
      <c r="F10" s="71" t="s">
        <v>157</v>
      </c>
      <c r="G10" s="19">
        <v>164</v>
      </c>
      <c r="H10" s="19">
        <v>165</v>
      </c>
      <c r="I10" s="61">
        <f t="shared" si="0"/>
        <v>329</v>
      </c>
      <c r="J10" s="48"/>
      <c r="K10" s="96" t="s">
        <v>1214</v>
      </c>
      <c r="L10" s="88" t="s">
        <v>1216</v>
      </c>
      <c r="M10" s="66">
        <v>9957537160</v>
      </c>
      <c r="N10" s="97" t="s">
        <v>1215</v>
      </c>
      <c r="O10" s="69">
        <v>9954408337</v>
      </c>
      <c r="P10" s="49" t="s">
        <v>577</v>
      </c>
      <c r="Q10" s="48"/>
      <c r="R10" s="18">
        <v>39</v>
      </c>
      <c r="S10" s="81" t="s">
        <v>1223</v>
      </c>
      <c r="T10" s="18"/>
    </row>
    <row r="11" spans="1:20">
      <c r="A11" s="4">
        <v>7</v>
      </c>
      <c r="B11" s="17" t="s">
        <v>62</v>
      </c>
      <c r="C11" s="48" t="s">
        <v>514</v>
      </c>
      <c r="D11" s="48" t="s">
        <v>23</v>
      </c>
      <c r="E11" s="71" t="s">
        <v>1173</v>
      </c>
      <c r="F11" s="89" t="s">
        <v>157</v>
      </c>
      <c r="G11" s="72">
        <v>49</v>
      </c>
      <c r="H11" s="72">
        <v>49</v>
      </c>
      <c r="I11" s="61">
        <f t="shared" si="0"/>
        <v>98</v>
      </c>
      <c r="J11" s="76" t="s">
        <v>886</v>
      </c>
      <c r="K11" s="96" t="s">
        <v>1214</v>
      </c>
      <c r="L11" s="88" t="s">
        <v>1216</v>
      </c>
      <c r="M11" s="66">
        <v>9957537160</v>
      </c>
      <c r="N11" s="97" t="s">
        <v>1215</v>
      </c>
      <c r="O11" s="69">
        <v>9954408337</v>
      </c>
      <c r="P11" s="49">
        <v>43684</v>
      </c>
      <c r="Q11" s="48"/>
      <c r="R11" s="18">
        <v>41</v>
      </c>
      <c r="S11" s="81" t="s">
        <v>1223</v>
      </c>
      <c r="T11" s="18"/>
    </row>
    <row r="12" spans="1:20">
      <c r="A12" s="4">
        <v>8</v>
      </c>
      <c r="B12" s="17" t="s">
        <v>62</v>
      </c>
      <c r="C12" s="48" t="s">
        <v>515</v>
      </c>
      <c r="D12" s="48" t="s">
        <v>23</v>
      </c>
      <c r="E12" s="71" t="s">
        <v>1174</v>
      </c>
      <c r="F12" s="71" t="s">
        <v>157</v>
      </c>
      <c r="G12" s="19">
        <v>56</v>
      </c>
      <c r="H12" s="19">
        <v>57</v>
      </c>
      <c r="I12" s="61">
        <f t="shared" si="0"/>
        <v>113</v>
      </c>
      <c r="J12" s="76" t="s">
        <v>887</v>
      </c>
      <c r="K12" s="96" t="s">
        <v>1214</v>
      </c>
      <c r="L12" s="88" t="s">
        <v>1216</v>
      </c>
      <c r="M12" s="66">
        <v>9957537160</v>
      </c>
      <c r="N12" s="97" t="s">
        <v>1215</v>
      </c>
      <c r="O12" s="69">
        <v>9954408337</v>
      </c>
      <c r="P12" s="49">
        <v>43685</v>
      </c>
      <c r="Q12" s="48"/>
      <c r="R12" s="18">
        <v>43</v>
      </c>
      <c r="S12" s="81" t="s">
        <v>1223</v>
      </c>
      <c r="T12" s="18"/>
    </row>
    <row r="13" spans="1:20">
      <c r="A13" s="4">
        <v>9</v>
      </c>
      <c r="B13" s="17" t="s">
        <v>62</v>
      </c>
      <c r="C13" s="48" t="s">
        <v>516</v>
      </c>
      <c r="D13" s="48" t="s">
        <v>23</v>
      </c>
      <c r="E13" s="71" t="s">
        <v>1175</v>
      </c>
      <c r="F13" s="71" t="s">
        <v>1203</v>
      </c>
      <c r="G13" s="19">
        <v>113</v>
      </c>
      <c r="H13" s="19">
        <v>114</v>
      </c>
      <c r="I13" s="61">
        <f t="shared" si="0"/>
        <v>227</v>
      </c>
      <c r="J13" s="76" t="s">
        <v>888</v>
      </c>
      <c r="K13" s="96" t="s">
        <v>1214</v>
      </c>
      <c r="L13" s="88" t="s">
        <v>1216</v>
      </c>
      <c r="M13" s="66">
        <v>9957537160</v>
      </c>
      <c r="N13" s="97" t="s">
        <v>1215</v>
      </c>
      <c r="O13" s="69">
        <v>9954408337</v>
      </c>
      <c r="P13" s="49">
        <v>43686</v>
      </c>
      <c r="Q13" s="48"/>
      <c r="R13" s="18">
        <v>48</v>
      </c>
      <c r="S13" s="81" t="s">
        <v>1223</v>
      </c>
      <c r="T13" s="18"/>
    </row>
    <row r="14" spans="1:20">
      <c r="A14" s="4">
        <v>10</v>
      </c>
      <c r="B14" s="17" t="s">
        <v>62</v>
      </c>
      <c r="C14" s="48" t="s">
        <v>517</v>
      </c>
      <c r="D14" s="48" t="s">
        <v>23</v>
      </c>
      <c r="E14" s="71" t="s">
        <v>1176</v>
      </c>
      <c r="F14" s="71" t="s">
        <v>157</v>
      </c>
      <c r="G14" s="19">
        <v>50</v>
      </c>
      <c r="H14" s="19">
        <v>65</v>
      </c>
      <c r="I14" s="61">
        <f t="shared" si="0"/>
        <v>115</v>
      </c>
      <c r="J14" s="76" t="s">
        <v>890</v>
      </c>
      <c r="K14" s="96" t="s">
        <v>1214</v>
      </c>
      <c r="L14" s="88" t="s">
        <v>1216</v>
      </c>
      <c r="M14" s="66">
        <v>9957537160</v>
      </c>
      <c r="N14" s="97" t="s">
        <v>1215</v>
      </c>
      <c r="O14" s="69">
        <v>9954408337</v>
      </c>
      <c r="P14" s="49">
        <v>43687</v>
      </c>
      <c r="Q14" s="48"/>
      <c r="R14" s="18">
        <v>51</v>
      </c>
      <c r="S14" s="81" t="s">
        <v>1223</v>
      </c>
      <c r="T14" s="18"/>
    </row>
    <row r="15" spans="1:20">
      <c r="A15" s="4">
        <v>11</v>
      </c>
      <c r="B15" s="17" t="s">
        <v>62</v>
      </c>
      <c r="C15" s="59" t="s">
        <v>518</v>
      </c>
      <c r="D15" s="48" t="s">
        <v>23</v>
      </c>
      <c r="E15" s="71" t="s">
        <v>1177</v>
      </c>
      <c r="F15" s="71" t="s">
        <v>159</v>
      </c>
      <c r="G15" s="17">
        <v>40</v>
      </c>
      <c r="H15" s="17">
        <v>45</v>
      </c>
      <c r="I15" s="61">
        <f t="shared" si="0"/>
        <v>85</v>
      </c>
      <c r="J15" s="76" t="s">
        <v>890</v>
      </c>
      <c r="K15" s="96" t="s">
        <v>1214</v>
      </c>
      <c r="L15" s="88" t="s">
        <v>1216</v>
      </c>
      <c r="M15" s="66">
        <v>9957537160</v>
      </c>
      <c r="N15" s="97" t="s">
        <v>1215</v>
      </c>
      <c r="O15" s="69">
        <v>9954408337</v>
      </c>
      <c r="P15" s="49">
        <v>43687</v>
      </c>
      <c r="Q15" s="48"/>
      <c r="R15" s="18">
        <v>52</v>
      </c>
      <c r="S15" s="81" t="s">
        <v>1223</v>
      </c>
      <c r="T15" s="18"/>
    </row>
    <row r="16" spans="1:20">
      <c r="A16" s="4">
        <v>12</v>
      </c>
      <c r="B16" s="17" t="s">
        <v>62</v>
      </c>
      <c r="C16" s="48" t="s">
        <v>519</v>
      </c>
      <c r="D16" s="48" t="s">
        <v>23</v>
      </c>
      <c r="E16" s="71" t="s">
        <v>1178</v>
      </c>
      <c r="F16" s="89" t="s">
        <v>157</v>
      </c>
      <c r="G16" s="19">
        <v>85</v>
      </c>
      <c r="H16" s="19">
        <v>90</v>
      </c>
      <c r="I16" s="61">
        <f t="shared" si="0"/>
        <v>175</v>
      </c>
      <c r="J16" s="76" t="s">
        <v>890</v>
      </c>
      <c r="K16" s="96" t="s">
        <v>1214</v>
      </c>
      <c r="L16" s="88" t="s">
        <v>1216</v>
      </c>
      <c r="M16" s="66">
        <v>9957537160</v>
      </c>
      <c r="N16" s="97" t="s">
        <v>1215</v>
      </c>
      <c r="O16" s="69">
        <v>9954408337</v>
      </c>
      <c r="P16" s="49">
        <v>43690</v>
      </c>
      <c r="Q16" s="48"/>
      <c r="R16" s="18">
        <v>53</v>
      </c>
      <c r="S16" s="81" t="s">
        <v>1223</v>
      </c>
      <c r="T16" s="18"/>
    </row>
    <row r="17" spans="1:20">
      <c r="A17" s="4">
        <v>13</v>
      </c>
      <c r="B17" s="17" t="s">
        <v>62</v>
      </c>
      <c r="C17" s="48" t="s">
        <v>520</v>
      </c>
      <c r="D17" s="48" t="s">
        <v>23</v>
      </c>
      <c r="E17" s="71" t="s">
        <v>1115</v>
      </c>
      <c r="F17" s="71" t="s">
        <v>1203</v>
      </c>
      <c r="G17" s="19">
        <v>76</v>
      </c>
      <c r="H17" s="19">
        <v>77</v>
      </c>
      <c r="I17" s="61">
        <f t="shared" si="0"/>
        <v>153</v>
      </c>
      <c r="J17" s="76" t="s">
        <v>890</v>
      </c>
      <c r="K17" s="93" t="s">
        <v>1211</v>
      </c>
      <c r="L17" s="94" t="s">
        <v>1212</v>
      </c>
      <c r="M17" s="95">
        <v>9435548574</v>
      </c>
      <c r="N17" s="79" t="s">
        <v>1213</v>
      </c>
      <c r="O17" s="66">
        <v>9957318289</v>
      </c>
      <c r="P17" s="49">
        <v>43691</v>
      </c>
      <c r="Q17" s="48"/>
      <c r="R17" s="18">
        <v>41</v>
      </c>
      <c r="S17" s="81" t="s">
        <v>1223</v>
      </c>
      <c r="T17" s="18"/>
    </row>
    <row r="18" spans="1:20">
      <c r="A18" s="4">
        <v>14</v>
      </c>
      <c r="B18" s="17" t="s">
        <v>62</v>
      </c>
      <c r="C18" s="48" t="s">
        <v>521</v>
      </c>
      <c r="D18" s="48" t="s">
        <v>23</v>
      </c>
      <c r="E18" s="71" t="s">
        <v>1179</v>
      </c>
      <c r="F18" s="71" t="s">
        <v>157</v>
      </c>
      <c r="G18" s="19">
        <v>96</v>
      </c>
      <c r="H18" s="19">
        <v>96</v>
      </c>
      <c r="I18" s="61">
        <f t="shared" si="0"/>
        <v>192</v>
      </c>
      <c r="J18" s="76" t="s">
        <v>890</v>
      </c>
      <c r="K18" s="93" t="s">
        <v>1211</v>
      </c>
      <c r="L18" s="94" t="s">
        <v>1212</v>
      </c>
      <c r="M18" s="95">
        <v>9435548574</v>
      </c>
      <c r="N18" s="79" t="s">
        <v>1213</v>
      </c>
      <c r="O18" s="66">
        <v>9957318289</v>
      </c>
      <c r="P18" s="49">
        <v>43693</v>
      </c>
      <c r="Q18" s="48"/>
      <c r="R18" s="18">
        <v>43</v>
      </c>
      <c r="S18" s="81" t="s">
        <v>1223</v>
      </c>
      <c r="T18" s="18"/>
    </row>
    <row r="19" spans="1:20">
      <c r="A19" s="4">
        <v>15</v>
      </c>
      <c r="B19" s="17" t="s">
        <v>62</v>
      </c>
      <c r="C19" s="48" t="s">
        <v>522</v>
      </c>
      <c r="D19" s="48" t="s">
        <v>23</v>
      </c>
      <c r="E19" s="71" t="s">
        <v>1180</v>
      </c>
      <c r="F19" s="71" t="s">
        <v>157</v>
      </c>
      <c r="G19" s="19">
        <v>60</v>
      </c>
      <c r="H19" s="19">
        <v>90</v>
      </c>
      <c r="I19" s="61">
        <f t="shared" si="0"/>
        <v>150</v>
      </c>
      <c r="J19" s="77" t="s">
        <v>891</v>
      </c>
      <c r="K19" s="98" t="s">
        <v>1217</v>
      </c>
      <c r="L19" s="99" t="s">
        <v>1218</v>
      </c>
      <c r="M19" s="100">
        <v>9954406522</v>
      </c>
      <c r="N19" s="101" t="s">
        <v>1219</v>
      </c>
      <c r="O19" s="66">
        <v>9854521741</v>
      </c>
      <c r="P19" s="49">
        <v>43694</v>
      </c>
      <c r="Q19" s="48"/>
      <c r="R19" s="18">
        <v>37</v>
      </c>
      <c r="S19" s="81" t="s">
        <v>1223</v>
      </c>
      <c r="T19" s="18"/>
    </row>
    <row r="20" spans="1:20">
      <c r="A20" s="4">
        <v>16</v>
      </c>
      <c r="B20" s="17" t="s">
        <v>62</v>
      </c>
      <c r="C20" s="48" t="s">
        <v>578</v>
      </c>
      <c r="D20" s="48" t="s">
        <v>23</v>
      </c>
      <c r="E20" s="71" t="s">
        <v>1181</v>
      </c>
      <c r="F20" s="71" t="s">
        <v>157</v>
      </c>
      <c r="G20" s="72">
        <v>30</v>
      </c>
      <c r="H20" s="72">
        <v>38</v>
      </c>
      <c r="I20" s="61">
        <f t="shared" si="0"/>
        <v>68</v>
      </c>
      <c r="J20" s="77" t="s">
        <v>892</v>
      </c>
      <c r="K20" s="102" t="s">
        <v>1220</v>
      </c>
      <c r="L20" s="103" t="s">
        <v>1011</v>
      </c>
      <c r="M20" s="69">
        <v>9678096199</v>
      </c>
      <c r="N20" s="79" t="s">
        <v>999</v>
      </c>
      <c r="O20" s="66">
        <v>967861518</v>
      </c>
      <c r="P20" s="49">
        <v>43696</v>
      </c>
      <c r="Q20" s="48"/>
      <c r="R20" s="18">
        <v>39</v>
      </c>
      <c r="S20" s="81" t="s">
        <v>1223</v>
      </c>
      <c r="T20" s="18"/>
    </row>
    <row r="21" spans="1:20">
      <c r="A21" s="4">
        <v>17</v>
      </c>
      <c r="B21" s="17" t="s">
        <v>62</v>
      </c>
      <c r="C21" s="48" t="s">
        <v>523</v>
      </c>
      <c r="D21" s="48" t="s">
        <v>23</v>
      </c>
      <c r="E21" s="71" t="s">
        <v>1182</v>
      </c>
      <c r="F21" s="71" t="s">
        <v>157</v>
      </c>
      <c r="G21" s="19">
        <v>59</v>
      </c>
      <c r="H21" s="19">
        <v>59</v>
      </c>
      <c r="I21" s="61">
        <f t="shared" si="0"/>
        <v>118</v>
      </c>
      <c r="J21" s="76" t="s">
        <v>893</v>
      </c>
      <c r="K21" s="102" t="s">
        <v>1220</v>
      </c>
      <c r="L21" s="103" t="s">
        <v>1011</v>
      </c>
      <c r="M21" s="69">
        <v>9678096199</v>
      </c>
      <c r="N21" s="79" t="s">
        <v>999</v>
      </c>
      <c r="O21" s="66">
        <v>967861518</v>
      </c>
      <c r="P21" s="49">
        <v>43698</v>
      </c>
      <c r="Q21" s="48"/>
      <c r="R21" s="18">
        <v>26</v>
      </c>
      <c r="S21" s="81" t="s">
        <v>1223</v>
      </c>
      <c r="T21" s="18"/>
    </row>
    <row r="22" spans="1:20">
      <c r="A22" s="4">
        <v>18</v>
      </c>
      <c r="B22" s="17" t="s">
        <v>62</v>
      </c>
      <c r="C22" s="59" t="s">
        <v>524</v>
      </c>
      <c r="D22" s="48" t="s">
        <v>23</v>
      </c>
      <c r="E22" s="71" t="s">
        <v>1116</v>
      </c>
      <c r="F22" s="71" t="s">
        <v>157</v>
      </c>
      <c r="G22" s="17">
        <v>59</v>
      </c>
      <c r="H22" s="17">
        <v>60</v>
      </c>
      <c r="I22" s="61">
        <f t="shared" si="0"/>
        <v>119</v>
      </c>
      <c r="J22" s="77"/>
      <c r="K22" s="102" t="s">
        <v>1220</v>
      </c>
      <c r="L22" s="103" t="s">
        <v>1011</v>
      </c>
      <c r="M22" s="69">
        <v>9678096199</v>
      </c>
      <c r="N22" s="79" t="s">
        <v>999</v>
      </c>
      <c r="O22" s="66">
        <v>967861518</v>
      </c>
      <c r="P22" s="49">
        <v>43699</v>
      </c>
      <c r="Q22" s="48"/>
      <c r="R22" s="18">
        <v>38</v>
      </c>
      <c r="S22" s="81" t="s">
        <v>1223</v>
      </c>
      <c r="T22" s="18"/>
    </row>
    <row r="23" spans="1:20">
      <c r="A23" s="4">
        <v>19</v>
      </c>
      <c r="B23" s="17" t="s">
        <v>62</v>
      </c>
      <c r="C23" s="48" t="s">
        <v>525</v>
      </c>
      <c r="D23" s="48" t="s">
        <v>23</v>
      </c>
      <c r="E23" s="71" t="s">
        <v>1183</v>
      </c>
      <c r="F23" s="71" t="s">
        <v>1202</v>
      </c>
      <c r="G23" s="72">
        <v>25</v>
      </c>
      <c r="H23" s="72">
        <v>33</v>
      </c>
      <c r="I23" s="61">
        <f t="shared" si="0"/>
        <v>58</v>
      </c>
      <c r="J23" s="48"/>
      <c r="K23" s="102" t="s">
        <v>1220</v>
      </c>
      <c r="L23" s="103" t="s">
        <v>1011</v>
      </c>
      <c r="M23" s="69">
        <v>9678096199</v>
      </c>
      <c r="N23" s="79" t="s">
        <v>999</v>
      </c>
      <c r="O23" s="66">
        <v>967861518</v>
      </c>
      <c r="P23" s="24">
        <v>43700</v>
      </c>
      <c r="Q23" s="48"/>
      <c r="R23" s="18">
        <v>39</v>
      </c>
      <c r="S23" s="81" t="s">
        <v>1223</v>
      </c>
      <c r="T23" s="18"/>
    </row>
    <row r="24" spans="1:20">
      <c r="A24" s="4">
        <v>20</v>
      </c>
      <c r="B24" s="17" t="s">
        <v>62</v>
      </c>
      <c r="C24" s="59" t="s">
        <v>526</v>
      </c>
      <c r="D24" s="18" t="s">
        <v>25</v>
      </c>
      <c r="E24" s="71" t="s">
        <v>1184</v>
      </c>
      <c r="F24" s="71"/>
      <c r="G24" s="72">
        <v>26</v>
      </c>
      <c r="H24" s="72">
        <v>29</v>
      </c>
      <c r="I24" s="61">
        <f t="shared" si="0"/>
        <v>55</v>
      </c>
      <c r="J24" s="59"/>
      <c r="K24" s="102" t="s">
        <v>1220</v>
      </c>
      <c r="L24" s="103" t="s">
        <v>1011</v>
      </c>
      <c r="M24" s="69">
        <v>9678096199</v>
      </c>
      <c r="N24" s="79" t="s">
        <v>999</v>
      </c>
      <c r="O24" s="66">
        <v>967861518</v>
      </c>
      <c r="P24" s="24">
        <v>43700</v>
      </c>
      <c r="Q24" s="18"/>
      <c r="R24" s="18">
        <v>39</v>
      </c>
      <c r="S24" s="81" t="s">
        <v>1223</v>
      </c>
      <c r="T24" s="18"/>
    </row>
    <row r="25" spans="1:20">
      <c r="A25" s="4">
        <v>21</v>
      </c>
      <c r="B25" s="17" t="s">
        <v>62</v>
      </c>
      <c r="C25" s="18" t="s">
        <v>527</v>
      </c>
      <c r="D25" s="48" t="s">
        <v>23</v>
      </c>
      <c r="E25" s="71" t="s">
        <v>1185</v>
      </c>
      <c r="F25" s="71" t="s">
        <v>159</v>
      </c>
      <c r="G25" s="19">
        <v>30</v>
      </c>
      <c r="H25" s="19">
        <v>60</v>
      </c>
      <c r="I25" s="61">
        <f t="shared" si="0"/>
        <v>90</v>
      </c>
      <c r="J25" s="18"/>
      <c r="K25" s="102" t="s">
        <v>1220</v>
      </c>
      <c r="L25" s="103" t="s">
        <v>1011</v>
      </c>
      <c r="M25" s="69">
        <v>9678096199</v>
      </c>
      <c r="N25" s="79" t="s">
        <v>999</v>
      </c>
      <c r="O25" s="66">
        <v>967861518</v>
      </c>
      <c r="P25" s="24">
        <v>43703</v>
      </c>
      <c r="Q25" s="18"/>
      <c r="R25" s="18">
        <v>38</v>
      </c>
      <c r="S25" s="81" t="s">
        <v>1223</v>
      </c>
      <c r="T25" s="18"/>
    </row>
    <row r="26" spans="1:20">
      <c r="A26" s="4">
        <v>22</v>
      </c>
      <c r="B26" s="17" t="s">
        <v>62</v>
      </c>
      <c r="C26" s="18" t="s">
        <v>528</v>
      </c>
      <c r="D26" s="18" t="s">
        <v>25</v>
      </c>
      <c r="E26" s="19"/>
      <c r="F26" s="71"/>
      <c r="G26" s="19">
        <v>20</v>
      </c>
      <c r="H26" s="19">
        <v>26</v>
      </c>
      <c r="I26" s="61">
        <f t="shared" si="0"/>
        <v>46</v>
      </c>
      <c r="J26" s="18"/>
      <c r="K26" s="102" t="s">
        <v>1220</v>
      </c>
      <c r="L26" s="103" t="s">
        <v>1011</v>
      </c>
      <c r="M26" s="69">
        <v>9678096199</v>
      </c>
      <c r="N26" s="79" t="s">
        <v>999</v>
      </c>
      <c r="O26" s="66">
        <v>967861518</v>
      </c>
      <c r="P26" s="24">
        <v>43703</v>
      </c>
      <c r="Q26" s="18"/>
      <c r="R26" s="18">
        <v>61</v>
      </c>
      <c r="S26" s="81" t="s">
        <v>1223</v>
      </c>
      <c r="T26" s="18"/>
    </row>
    <row r="27" spans="1:20">
      <c r="A27" s="4">
        <v>23</v>
      </c>
      <c r="B27" s="17" t="s">
        <v>62</v>
      </c>
      <c r="C27" s="18" t="s">
        <v>529</v>
      </c>
      <c r="D27" s="48" t="s">
        <v>23</v>
      </c>
      <c r="E27" s="71" t="s">
        <v>1184</v>
      </c>
      <c r="F27" s="71" t="s">
        <v>159</v>
      </c>
      <c r="G27" s="72">
        <v>40</v>
      </c>
      <c r="H27" s="72">
        <v>43</v>
      </c>
      <c r="I27" s="61">
        <f t="shared" si="0"/>
        <v>83</v>
      </c>
      <c r="J27" s="77" t="s">
        <v>894</v>
      </c>
      <c r="K27" s="102" t="s">
        <v>1220</v>
      </c>
      <c r="L27" s="103" t="s">
        <v>1011</v>
      </c>
      <c r="M27" s="69">
        <v>9678096199</v>
      </c>
      <c r="N27" s="79" t="s">
        <v>999</v>
      </c>
      <c r="O27" s="66">
        <v>967861518</v>
      </c>
      <c r="P27" s="24">
        <v>43704</v>
      </c>
      <c r="Q27" s="18"/>
      <c r="R27" s="18">
        <v>58</v>
      </c>
      <c r="S27" s="81" t="s">
        <v>1223</v>
      </c>
      <c r="T27" s="18"/>
    </row>
    <row r="28" spans="1:20">
      <c r="A28" s="4">
        <v>24</v>
      </c>
      <c r="B28" s="17" t="s">
        <v>62</v>
      </c>
      <c r="C28" s="18" t="s">
        <v>530</v>
      </c>
      <c r="D28" s="48" t="s">
        <v>23</v>
      </c>
      <c r="E28" s="71" t="s">
        <v>1185</v>
      </c>
      <c r="F28" s="71"/>
      <c r="G28" s="72">
        <v>40</v>
      </c>
      <c r="H28" s="72">
        <v>41</v>
      </c>
      <c r="I28" s="61">
        <f t="shared" si="0"/>
        <v>81</v>
      </c>
      <c r="J28" s="77"/>
      <c r="K28" s="102" t="s">
        <v>1220</v>
      </c>
      <c r="L28" s="103" t="s">
        <v>1011</v>
      </c>
      <c r="M28" s="69">
        <v>9678096199</v>
      </c>
      <c r="N28" s="79" t="s">
        <v>999</v>
      </c>
      <c r="O28" s="66">
        <v>967861518</v>
      </c>
      <c r="P28" s="24">
        <v>43705</v>
      </c>
      <c r="Q28" s="18"/>
      <c r="R28" s="18">
        <v>48</v>
      </c>
      <c r="S28" s="81" t="s">
        <v>1223</v>
      </c>
      <c r="T28" s="18"/>
    </row>
    <row r="29" spans="1:20">
      <c r="A29" s="4">
        <v>25</v>
      </c>
      <c r="B29" s="17" t="s">
        <v>62</v>
      </c>
      <c r="C29" s="59" t="s">
        <v>531</v>
      </c>
      <c r="D29" s="18" t="s">
        <v>25</v>
      </c>
      <c r="E29" s="17"/>
      <c r="F29" s="71"/>
      <c r="G29" s="17">
        <v>35</v>
      </c>
      <c r="H29" s="17">
        <v>20</v>
      </c>
      <c r="I29" s="61">
        <f t="shared" si="0"/>
        <v>55</v>
      </c>
      <c r="J29" s="59"/>
      <c r="K29" s="102" t="s">
        <v>1220</v>
      </c>
      <c r="L29" s="103" t="s">
        <v>1011</v>
      </c>
      <c r="M29" s="69">
        <v>9678096199</v>
      </c>
      <c r="N29" s="79" t="s">
        <v>999</v>
      </c>
      <c r="O29" s="66">
        <v>967861518</v>
      </c>
      <c r="P29" s="24">
        <v>43705</v>
      </c>
      <c r="Q29" s="18"/>
      <c r="R29" s="18">
        <v>53</v>
      </c>
      <c r="S29" s="81" t="s">
        <v>1223</v>
      </c>
      <c r="T29" s="18"/>
    </row>
    <row r="30" spans="1:20">
      <c r="A30" s="4">
        <v>26</v>
      </c>
      <c r="B30" s="17" t="s">
        <v>62</v>
      </c>
      <c r="C30" s="18" t="s">
        <v>532</v>
      </c>
      <c r="D30" s="48" t="s">
        <v>23</v>
      </c>
      <c r="E30" s="71" t="s">
        <v>1186</v>
      </c>
      <c r="F30" s="71" t="s">
        <v>1202</v>
      </c>
      <c r="G30" s="72">
        <v>13</v>
      </c>
      <c r="H30" s="72">
        <v>16</v>
      </c>
      <c r="I30" s="61">
        <f t="shared" si="0"/>
        <v>29</v>
      </c>
      <c r="J30" s="18"/>
      <c r="K30" s="102" t="s">
        <v>1220</v>
      </c>
      <c r="L30" s="103" t="s">
        <v>1011</v>
      </c>
      <c r="M30" s="69">
        <v>9678096199</v>
      </c>
      <c r="N30" s="79" t="s">
        <v>999</v>
      </c>
      <c r="O30" s="66">
        <v>967861518</v>
      </c>
      <c r="P30" s="24">
        <v>43706</v>
      </c>
      <c r="Q30" s="18"/>
      <c r="R30" s="18">
        <v>61</v>
      </c>
      <c r="S30" s="81" t="s">
        <v>1223</v>
      </c>
      <c r="T30" s="18"/>
    </row>
    <row r="31" spans="1:20">
      <c r="A31" s="4">
        <v>27</v>
      </c>
      <c r="B31" s="17" t="s">
        <v>62</v>
      </c>
      <c r="C31" s="18" t="s">
        <v>533</v>
      </c>
      <c r="D31" s="48" t="s">
        <v>23</v>
      </c>
      <c r="E31" s="71" t="s">
        <v>1187</v>
      </c>
      <c r="F31" s="71" t="s">
        <v>1202</v>
      </c>
      <c r="G31" s="72">
        <v>30</v>
      </c>
      <c r="H31" s="72">
        <v>32</v>
      </c>
      <c r="I31" s="61">
        <f t="shared" si="0"/>
        <v>62</v>
      </c>
      <c r="J31" s="77" t="s">
        <v>895</v>
      </c>
      <c r="K31" s="102" t="s">
        <v>1220</v>
      </c>
      <c r="L31" s="103" t="s">
        <v>1011</v>
      </c>
      <c r="M31" s="69">
        <v>9678096199</v>
      </c>
      <c r="N31" s="79" t="s">
        <v>999</v>
      </c>
      <c r="O31" s="66">
        <v>967861518</v>
      </c>
      <c r="P31" s="24">
        <v>43706</v>
      </c>
      <c r="Q31" s="18"/>
      <c r="R31" s="18">
        <v>61</v>
      </c>
      <c r="S31" s="81" t="s">
        <v>1223</v>
      </c>
      <c r="T31" s="18"/>
    </row>
    <row r="32" spans="1:20">
      <c r="A32" s="4">
        <v>28</v>
      </c>
      <c r="B32" s="17" t="s">
        <v>62</v>
      </c>
      <c r="C32" s="18" t="s">
        <v>534</v>
      </c>
      <c r="D32" s="48" t="s">
        <v>23</v>
      </c>
      <c r="E32" s="71" t="s">
        <v>1188</v>
      </c>
      <c r="F32" s="71" t="s">
        <v>1202</v>
      </c>
      <c r="G32" s="19">
        <v>15</v>
      </c>
      <c r="H32" s="19"/>
      <c r="I32" s="61">
        <f t="shared" si="0"/>
        <v>15</v>
      </c>
      <c r="J32" s="18"/>
      <c r="K32" s="102" t="s">
        <v>1220</v>
      </c>
      <c r="L32" s="103" t="s">
        <v>1011</v>
      </c>
      <c r="M32" s="69">
        <v>9678096199</v>
      </c>
      <c r="N32" s="79" t="s">
        <v>999</v>
      </c>
      <c r="O32" s="66">
        <v>967861518</v>
      </c>
      <c r="P32" s="24">
        <v>43707</v>
      </c>
      <c r="Q32" s="18"/>
      <c r="R32" s="18">
        <v>61</v>
      </c>
      <c r="S32" s="81" t="s">
        <v>1223</v>
      </c>
      <c r="T32" s="18"/>
    </row>
    <row r="33" spans="1:20">
      <c r="A33" s="4">
        <v>29</v>
      </c>
      <c r="B33" s="17" t="s">
        <v>62</v>
      </c>
      <c r="C33" s="18" t="s">
        <v>575</v>
      </c>
      <c r="D33" s="48" t="s">
        <v>23</v>
      </c>
      <c r="E33" s="71" t="s">
        <v>1189</v>
      </c>
      <c r="F33" s="71" t="s">
        <v>1202</v>
      </c>
      <c r="G33" s="72">
        <v>56</v>
      </c>
      <c r="H33" s="72">
        <v>55</v>
      </c>
      <c r="I33" s="61">
        <f t="shared" si="0"/>
        <v>111</v>
      </c>
      <c r="J33" s="76" t="s">
        <v>896</v>
      </c>
      <c r="K33" s="102" t="s">
        <v>1220</v>
      </c>
      <c r="L33" s="103" t="s">
        <v>1011</v>
      </c>
      <c r="M33" s="69">
        <v>9678096199</v>
      </c>
      <c r="N33" s="79" t="s">
        <v>999</v>
      </c>
      <c r="O33" s="66">
        <v>967861518</v>
      </c>
      <c r="P33" s="24">
        <v>43707</v>
      </c>
      <c r="Q33" s="18"/>
      <c r="R33" s="18">
        <v>58</v>
      </c>
      <c r="S33" s="81" t="s">
        <v>1223</v>
      </c>
      <c r="T33" s="18"/>
    </row>
    <row r="34" spans="1:20">
      <c r="A34" s="4">
        <v>30</v>
      </c>
      <c r="B34" s="17" t="s">
        <v>62</v>
      </c>
      <c r="C34" s="18" t="s">
        <v>535</v>
      </c>
      <c r="D34" s="48" t="s">
        <v>23</v>
      </c>
      <c r="E34" s="71" t="s">
        <v>1190</v>
      </c>
      <c r="F34" s="71" t="s">
        <v>1202</v>
      </c>
      <c r="G34" s="72">
        <v>43</v>
      </c>
      <c r="H34" s="72">
        <v>42</v>
      </c>
      <c r="I34" s="61">
        <f t="shared" si="0"/>
        <v>85</v>
      </c>
      <c r="J34" s="76" t="s">
        <v>897</v>
      </c>
      <c r="K34" s="102" t="s">
        <v>1220</v>
      </c>
      <c r="L34" s="103" t="s">
        <v>1011</v>
      </c>
      <c r="M34" s="69">
        <v>9678096199</v>
      </c>
      <c r="N34" s="79" t="s">
        <v>999</v>
      </c>
      <c r="O34" s="66">
        <v>967861518</v>
      </c>
      <c r="P34" s="24">
        <v>43708</v>
      </c>
      <c r="Q34" s="18"/>
      <c r="R34" s="18">
        <v>49</v>
      </c>
      <c r="S34" s="81" t="s">
        <v>1223</v>
      </c>
      <c r="T34" s="18"/>
    </row>
    <row r="35" spans="1:20">
      <c r="A35" s="4">
        <v>31</v>
      </c>
      <c r="B35" s="17" t="s">
        <v>62</v>
      </c>
      <c r="C35" s="18" t="s">
        <v>536</v>
      </c>
      <c r="D35" s="18" t="s">
        <v>25</v>
      </c>
      <c r="E35" s="19"/>
      <c r="F35" s="71"/>
      <c r="G35" s="72">
        <v>43</v>
      </c>
      <c r="H35" s="72">
        <v>42</v>
      </c>
      <c r="I35" s="61">
        <f t="shared" si="0"/>
        <v>85</v>
      </c>
      <c r="J35" s="18"/>
      <c r="K35" s="102" t="s">
        <v>1220</v>
      </c>
      <c r="L35" s="103" t="s">
        <v>1011</v>
      </c>
      <c r="M35" s="69">
        <v>9678096199</v>
      </c>
      <c r="N35" s="79" t="s">
        <v>999</v>
      </c>
      <c r="O35" s="66">
        <v>967861518</v>
      </c>
      <c r="P35" s="24">
        <v>43708</v>
      </c>
      <c r="Q35" s="18"/>
      <c r="R35" s="18">
        <v>58</v>
      </c>
      <c r="S35" s="81" t="s">
        <v>1223</v>
      </c>
      <c r="T35" s="18"/>
    </row>
    <row r="36" spans="1:20">
      <c r="A36" s="4">
        <v>32</v>
      </c>
      <c r="B36" s="17"/>
      <c r="C36" s="18"/>
      <c r="D36" s="18"/>
      <c r="E36" s="19"/>
      <c r="F36" s="71"/>
      <c r="G36" s="19"/>
      <c r="H36" s="19"/>
      <c r="I36" s="61">
        <f t="shared" si="0"/>
        <v>0</v>
      </c>
      <c r="J36" s="18"/>
      <c r="K36" s="18"/>
      <c r="L36" s="18"/>
      <c r="M36" s="18"/>
      <c r="N36" s="18"/>
      <c r="O36" s="18"/>
      <c r="P36" s="24"/>
      <c r="Q36" s="18"/>
      <c r="R36" s="18"/>
      <c r="S36" s="18"/>
      <c r="T36" s="18"/>
    </row>
    <row r="37" spans="1:20">
      <c r="A37" s="4">
        <v>33</v>
      </c>
      <c r="B37" s="17"/>
      <c r="C37" s="18"/>
      <c r="D37" s="18"/>
      <c r="E37" s="19"/>
      <c r="F37" s="71"/>
      <c r="G37" s="19"/>
      <c r="H37" s="19"/>
      <c r="I37" s="61">
        <f t="shared" si="0"/>
        <v>0</v>
      </c>
      <c r="J37" s="18"/>
      <c r="K37" s="18"/>
      <c r="L37" s="18"/>
      <c r="M37" s="18"/>
      <c r="N37" s="18"/>
      <c r="O37" s="18"/>
      <c r="P37" s="24"/>
      <c r="Q37" s="18"/>
      <c r="R37" s="18"/>
      <c r="S37" s="18"/>
      <c r="T37" s="18"/>
    </row>
    <row r="38" spans="1:20">
      <c r="A38" s="4">
        <v>34</v>
      </c>
      <c r="B38" s="17" t="s">
        <v>63</v>
      </c>
      <c r="C38" s="18" t="s">
        <v>576</v>
      </c>
      <c r="D38" s="18" t="s">
        <v>23</v>
      </c>
      <c r="E38" s="71" t="s">
        <v>1191</v>
      </c>
      <c r="F38" s="71" t="s">
        <v>157</v>
      </c>
      <c r="G38" s="19">
        <v>70</v>
      </c>
      <c r="H38" s="19">
        <v>70</v>
      </c>
      <c r="I38" s="61">
        <f t="shared" si="0"/>
        <v>140</v>
      </c>
      <c r="J38" s="76" t="s">
        <v>898</v>
      </c>
      <c r="K38" s="96" t="s">
        <v>1214</v>
      </c>
      <c r="L38" s="88" t="s">
        <v>1216</v>
      </c>
      <c r="M38" s="66">
        <v>9957537160</v>
      </c>
      <c r="N38" s="97" t="s">
        <v>1215</v>
      </c>
      <c r="O38" s="69">
        <v>9954408337</v>
      </c>
      <c r="P38" s="24">
        <v>43678</v>
      </c>
      <c r="Q38" s="18"/>
      <c r="R38" s="18">
        <v>52</v>
      </c>
      <c r="S38" s="81" t="s">
        <v>1223</v>
      </c>
      <c r="T38" s="18"/>
    </row>
    <row r="39" spans="1:20">
      <c r="A39" s="4">
        <v>35</v>
      </c>
      <c r="B39" s="17" t="s">
        <v>63</v>
      </c>
      <c r="C39" s="18" t="s">
        <v>537</v>
      </c>
      <c r="D39" s="18" t="s">
        <v>23</v>
      </c>
      <c r="E39" s="71" t="s">
        <v>1192</v>
      </c>
      <c r="F39" s="71" t="s">
        <v>1202</v>
      </c>
      <c r="G39" s="19">
        <v>10</v>
      </c>
      <c r="H39" s="19">
        <v>10</v>
      </c>
      <c r="I39" s="61">
        <f t="shared" si="0"/>
        <v>20</v>
      </c>
      <c r="J39" s="76" t="s">
        <v>715</v>
      </c>
      <c r="K39" s="96" t="s">
        <v>1214</v>
      </c>
      <c r="L39" s="88" t="s">
        <v>1216</v>
      </c>
      <c r="M39" s="66">
        <v>9957537160</v>
      </c>
      <c r="N39" s="97" t="s">
        <v>1215</v>
      </c>
      <c r="O39" s="69">
        <v>9954408337</v>
      </c>
      <c r="P39" s="24">
        <v>43679</v>
      </c>
      <c r="Q39" s="18"/>
      <c r="R39" s="18">
        <v>30</v>
      </c>
      <c r="S39" s="81" t="s">
        <v>1223</v>
      </c>
      <c r="T39" s="18"/>
    </row>
    <row r="40" spans="1:20">
      <c r="A40" s="4">
        <v>36</v>
      </c>
      <c r="B40" s="17" t="s">
        <v>63</v>
      </c>
      <c r="C40" s="18" t="s">
        <v>538</v>
      </c>
      <c r="D40" s="18" t="s">
        <v>23</v>
      </c>
      <c r="E40" s="71" t="s">
        <v>1193</v>
      </c>
      <c r="F40" s="71" t="s">
        <v>1202</v>
      </c>
      <c r="G40" s="72">
        <v>29</v>
      </c>
      <c r="H40" s="72">
        <v>30</v>
      </c>
      <c r="I40" s="61">
        <f t="shared" si="0"/>
        <v>59</v>
      </c>
      <c r="J40" s="76" t="s">
        <v>899</v>
      </c>
      <c r="K40" s="96" t="s">
        <v>1214</v>
      </c>
      <c r="L40" s="88" t="s">
        <v>1216</v>
      </c>
      <c r="M40" s="66">
        <v>9957537160</v>
      </c>
      <c r="N40" s="97" t="s">
        <v>1215</v>
      </c>
      <c r="O40" s="69">
        <v>9954408337</v>
      </c>
      <c r="P40" s="24">
        <v>43679</v>
      </c>
      <c r="Q40" s="18"/>
      <c r="R40" s="18">
        <v>55</v>
      </c>
      <c r="S40" s="81" t="s">
        <v>1223</v>
      </c>
      <c r="T40" s="18"/>
    </row>
    <row r="41" spans="1:20">
      <c r="A41" s="4">
        <v>37</v>
      </c>
      <c r="B41" s="17" t="s">
        <v>63</v>
      </c>
      <c r="C41" s="18" t="s">
        <v>539</v>
      </c>
      <c r="D41" s="18" t="s">
        <v>23</v>
      </c>
      <c r="E41" s="71" t="s">
        <v>1194</v>
      </c>
      <c r="F41" s="71" t="s">
        <v>1202</v>
      </c>
      <c r="G41" s="72">
        <v>32</v>
      </c>
      <c r="H41" s="72">
        <v>32</v>
      </c>
      <c r="I41" s="61">
        <f t="shared" si="0"/>
        <v>64</v>
      </c>
      <c r="J41" s="76" t="s">
        <v>900</v>
      </c>
      <c r="K41" s="96" t="s">
        <v>1214</v>
      </c>
      <c r="L41" s="88" t="s">
        <v>1216</v>
      </c>
      <c r="M41" s="66">
        <v>9957537160</v>
      </c>
      <c r="N41" s="97" t="s">
        <v>1215</v>
      </c>
      <c r="O41" s="69">
        <v>9954408337</v>
      </c>
      <c r="P41" s="24">
        <v>43680</v>
      </c>
      <c r="Q41" s="18"/>
      <c r="R41" s="18">
        <v>32</v>
      </c>
      <c r="S41" s="81" t="s">
        <v>1223</v>
      </c>
      <c r="T41" s="18"/>
    </row>
    <row r="42" spans="1:20">
      <c r="A42" s="4">
        <v>38</v>
      </c>
      <c r="B42" s="17" t="s">
        <v>63</v>
      </c>
      <c r="C42" s="18" t="s">
        <v>540</v>
      </c>
      <c r="D42" s="18" t="s">
        <v>23</v>
      </c>
      <c r="E42" s="71" t="s">
        <v>1195</v>
      </c>
      <c r="F42" s="18" t="s">
        <v>159</v>
      </c>
      <c r="G42" s="19">
        <v>30</v>
      </c>
      <c r="H42" s="19">
        <v>30</v>
      </c>
      <c r="I42" s="61">
        <f t="shared" si="0"/>
        <v>60</v>
      </c>
      <c r="J42" s="76" t="s">
        <v>901</v>
      </c>
      <c r="K42" s="96" t="s">
        <v>1214</v>
      </c>
      <c r="L42" s="88" t="s">
        <v>1216</v>
      </c>
      <c r="M42" s="66">
        <v>9957537160</v>
      </c>
      <c r="N42" s="97" t="s">
        <v>1215</v>
      </c>
      <c r="O42" s="69">
        <v>9954408337</v>
      </c>
      <c r="P42" s="24">
        <v>43680</v>
      </c>
      <c r="Q42" s="18"/>
      <c r="R42" s="18">
        <v>38</v>
      </c>
      <c r="S42" s="81" t="s">
        <v>1223</v>
      </c>
      <c r="T42" s="18"/>
    </row>
    <row r="43" spans="1:20" ht="33">
      <c r="A43" s="4">
        <v>39</v>
      </c>
      <c r="B43" s="17" t="s">
        <v>63</v>
      </c>
      <c r="C43" s="18" t="s">
        <v>513</v>
      </c>
      <c r="D43" s="18" t="s">
        <v>23</v>
      </c>
      <c r="E43" s="71" t="s">
        <v>1196</v>
      </c>
      <c r="F43" s="18" t="s">
        <v>157</v>
      </c>
      <c r="G43" s="19">
        <v>164</v>
      </c>
      <c r="H43" s="19">
        <v>165</v>
      </c>
      <c r="I43" s="61">
        <f t="shared" si="0"/>
        <v>329</v>
      </c>
      <c r="J43" s="76" t="s">
        <v>901</v>
      </c>
      <c r="K43" s="96" t="s">
        <v>1214</v>
      </c>
      <c r="L43" s="88" t="s">
        <v>1216</v>
      </c>
      <c r="M43" s="66">
        <v>9957537160</v>
      </c>
      <c r="N43" s="97" t="s">
        <v>1215</v>
      </c>
      <c r="O43" s="69">
        <v>9954408337</v>
      </c>
      <c r="P43" s="24" t="s">
        <v>579</v>
      </c>
      <c r="Q43" s="18"/>
      <c r="R43" s="18">
        <v>39</v>
      </c>
      <c r="S43" s="81" t="s">
        <v>1223</v>
      </c>
      <c r="T43" s="18"/>
    </row>
    <row r="44" spans="1:20">
      <c r="A44" s="4">
        <v>40</v>
      </c>
      <c r="B44" s="17" t="s">
        <v>63</v>
      </c>
      <c r="C44" s="18" t="s">
        <v>541</v>
      </c>
      <c r="D44" s="18" t="s">
        <v>23</v>
      </c>
      <c r="E44" s="71" t="s">
        <v>1197</v>
      </c>
      <c r="F44" s="18" t="s">
        <v>157</v>
      </c>
      <c r="G44" s="19">
        <v>80</v>
      </c>
      <c r="H44" s="19">
        <v>95</v>
      </c>
      <c r="I44" s="61">
        <f t="shared" si="0"/>
        <v>175</v>
      </c>
      <c r="J44" s="18"/>
      <c r="K44" s="96" t="s">
        <v>1214</v>
      </c>
      <c r="L44" s="88" t="s">
        <v>1216</v>
      </c>
      <c r="M44" s="66">
        <v>9957537160</v>
      </c>
      <c r="N44" s="97" t="s">
        <v>1215</v>
      </c>
      <c r="O44" s="69">
        <v>9954408337</v>
      </c>
      <c r="P44" s="24">
        <v>43684</v>
      </c>
      <c r="Q44" s="18"/>
      <c r="R44" s="18">
        <v>57</v>
      </c>
      <c r="S44" s="81" t="s">
        <v>1223</v>
      </c>
      <c r="T44" s="18"/>
    </row>
    <row r="45" spans="1:20">
      <c r="A45" s="4">
        <v>41</v>
      </c>
      <c r="B45" s="17" t="s">
        <v>63</v>
      </c>
      <c r="C45" s="18" t="s">
        <v>542</v>
      </c>
      <c r="D45" s="18" t="s">
        <v>23</v>
      </c>
      <c r="E45" s="71" t="s">
        <v>1198</v>
      </c>
      <c r="F45" s="18" t="s">
        <v>159</v>
      </c>
      <c r="G45" s="19">
        <v>10</v>
      </c>
      <c r="H45" s="19">
        <v>35</v>
      </c>
      <c r="I45" s="61">
        <f t="shared" si="0"/>
        <v>45</v>
      </c>
      <c r="J45" s="76" t="s">
        <v>902</v>
      </c>
      <c r="K45" s="96" t="s">
        <v>1214</v>
      </c>
      <c r="L45" s="88" t="s">
        <v>1216</v>
      </c>
      <c r="M45" s="66">
        <v>9957537160</v>
      </c>
      <c r="N45" s="97" t="s">
        <v>1215</v>
      </c>
      <c r="O45" s="69">
        <v>9954408337</v>
      </c>
      <c r="P45" s="24">
        <v>43684</v>
      </c>
      <c r="Q45" s="18"/>
      <c r="R45" s="18">
        <v>33</v>
      </c>
      <c r="S45" s="81" t="s">
        <v>1223</v>
      </c>
      <c r="T45" s="18"/>
    </row>
    <row r="46" spans="1:20">
      <c r="A46" s="4">
        <v>42</v>
      </c>
      <c r="B46" s="17" t="s">
        <v>63</v>
      </c>
      <c r="C46" s="18" t="s">
        <v>543</v>
      </c>
      <c r="D46" s="18" t="s">
        <v>23</v>
      </c>
      <c r="E46" s="71" t="s">
        <v>1199</v>
      </c>
      <c r="F46" s="18" t="s">
        <v>157</v>
      </c>
      <c r="G46" s="19">
        <v>57</v>
      </c>
      <c r="H46" s="19">
        <v>57</v>
      </c>
      <c r="I46" s="61">
        <f t="shared" si="0"/>
        <v>114</v>
      </c>
      <c r="J46" s="76" t="s">
        <v>887</v>
      </c>
      <c r="K46" s="96" t="s">
        <v>1214</v>
      </c>
      <c r="L46" s="88" t="s">
        <v>1216</v>
      </c>
      <c r="M46" s="66">
        <v>9957537160</v>
      </c>
      <c r="N46" s="97" t="s">
        <v>1215</v>
      </c>
      <c r="O46" s="69">
        <v>9954408337</v>
      </c>
      <c r="P46" s="24">
        <v>43685</v>
      </c>
      <c r="Q46" s="18"/>
      <c r="R46" s="18">
        <v>37</v>
      </c>
      <c r="S46" s="81" t="s">
        <v>1223</v>
      </c>
      <c r="T46" s="18"/>
    </row>
    <row r="47" spans="1:20">
      <c r="A47" s="4">
        <v>43</v>
      </c>
      <c r="B47" s="17" t="s">
        <v>63</v>
      </c>
      <c r="C47" s="18" t="s">
        <v>516</v>
      </c>
      <c r="D47" s="18" t="s">
        <v>23</v>
      </c>
      <c r="E47" s="71" t="s">
        <v>1117</v>
      </c>
      <c r="F47" s="18" t="s">
        <v>1203</v>
      </c>
      <c r="G47" s="19">
        <v>114</v>
      </c>
      <c r="H47" s="19">
        <v>114</v>
      </c>
      <c r="I47" s="61">
        <f t="shared" si="0"/>
        <v>228</v>
      </c>
      <c r="J47" s="76" t="s">
        <v>888</v>
      </c>
      <c r="K47" s="96" t="s">
        <v>1214</v>
      </c>
      <c r="L47" s="88" t="s">
        <v>1216</v>
      </c>
      <c r="M47" s="66">
        <v>9957537160</v>
      </c>
      <c r="N47" s="97" t="s">
        <v>1215</v>
      </c>
      <c r="O47" s="69">
        <v>9954408337</v>
      </c>
      <c r="P47" s="24">
        <v>43686</v>
      </c>
      <c r="Q47" s="18"/>
      <c r="R47" s="18">
        <v>41</v>
      </c>
      <c r="S47" s="81" t="s">
        <v>1223</v>
      </c>
      <c r="T47" s="18"/>
    </row>
    <row r="48" spans="1:20">
      <c r="A48" s="4">
        <v>44</v>
      </c>
      <c r="B48" s="17" t="s">
        <v>63</v>
      </c>
      <c r="C48" s="18" t="s">
        <v>544</v>
      </c>
      <c r="D48" s="18" t="s">
        <v>23</v>
      </c>
      <c r="E48" s="71" t="s">
        <v>1193</v>
      </c>
      <c r="F48" s="18" t="s">
        <v>1202</v>
      </c>
      <c r="G48" s="19">
        <v>23</v>
      </c>
      <c r="H48" s="19">
        <v>30</v>
      </c>
      <c r="I48" s="61">
        <f t="shared" si="0"/>
        <v>53</v>
      </c>
      <c r="J48" s="18"/>
      <c r="K48" s="96" t="s">
        <v>1214</v>
      </c>
      <c r="L48" s="88" t="s">
        <v>1216</v>
      </c>
      <c r="M48" s="66">
        <v>9957537160</v>
      </c>
      <c r="N48" s="97" t="s">
        <v>1215</v>
      </c>
      <c r="O48" s="69">
        <v>9954408337</v>
      </c>
      <c r="P48" s="24">
        <v>43687</v>
      </c>
      <c r="Q48" s="18"/>
      <c r="R48" s="18">
        <v>44</v>
      </c>
      <c r="S48" s="81" t="s">
        <v>1223</v>
      </c>
      <c r="T48" s="18"/>
    </row>
    <row r="49" spans="1:20">
      <c r="A49" s="4">
        <v>45</v>
      </c>
      <c r="B49" s="17" t="s">
        <v>63</v>
      </c>
      <c r="C49" s="18" t="s">
        <v>545</v>
      </c>
      <c r="D49" s="48" t="s">
        <v>25</v>
      </c>
      <c r="E49" s="19"/>
      <c r="F49" s="18"/>
      <c r="G49" s="19">
        <v>20</v>
      </c>
      <c r="H49" s="19">
        <v>12</v>
      </c>
      <c r="I49" s="61">
        <f t="shared" si="0"/>
        <v>32</v>
      </c>
      <c r="J49" s="18"/>
      <c r="K49" s="96" t="s">
        <v>1214</v>
      </c>
      <c r="L49" s="88" t="s">
        <v>1216</v>
      </c>
      <c r="M49" s="66">
        <v>9957537160</v>
      </c>
      <c r="N49" s="97" t="s">
        <v>1215</v>
      </c>
      <c r="O49" s="69">
        <v>9954408337</v>
      </c>
      <c r="P49" s="24">
        <v>43687</v>
      </c>
      <c r="Q49" s="18"/>
      <c r="R49" s="18">
        <v>58</v>
      </c>
      <c r="S49" s="81" t="s">
        <v>1223</v>
      </c>
      <c r="T49" s="18"/>
    </row>
    <row r="50" spans="1:20">
      <c r="A50" s="4">
        <v>46</v>
      </c>
      <c r="B50" s="17" t="s">
        <v>63</v>
      </c>
      <c r="C50" s="18" t="s">
        <v>546</v>
      </c>
      <c r="D50" s="18" t="s">
        <v>23</v>
      </c>
      <c r="E50" s="71" t="s">
        <v>912</v>
      </c>
      <c r="F50" s="18" t="s">
        <v>157</v>
      </c>
      <c r="G50" s="19">
        <v>85</v>
      </c>
      <c r="H50" s="19">
        <v>50</v>
      </c>
      <c r="I50" s="61">
        <f t="shared" si="0"/>
        <v>135</v>
      </c>
      <c r="J50" s="76" t="s">
        <v>889</v>
      </c>
      <c r="K50" s="93" t="s">
        <v>1211</v>
      </c>
      <c r="L50" s="94" t="s">
        <v>1212</v>
      </c>
      <c r="M50" s="95">
        <v>9435548574</v>
      </c>
      <c r="N50" s="79" t="s">
        <v>1213</v>
      </c>
      <c r="O50" s="66">
        <v>9957318289</v>
      </c>
      <c r="P50" s="24">
        <v>43690</v>
      </c>
      <c r="Q50" s="18"/>
      <c r="R50" s="18">
        <v>62</v>
      </c>
      <c r="S50" s="81" t="s">
        <v>1223</v>
      </c>
      <c r="T50" s="18"/>
    </row>
    <row r="51" spans="1:20">
      <c r="A51" s="4">
        <v>47</v>
      </c>
      <c r="B51" s="17" t="s">
        <v>63</v>
      </c>
      <c r="C51" s="18" t="s">
        <v>547</v>
      </c>
      <c r="D51" s="18" t="s">
        <v>23</v>
      </c>
      <c r="E51" s="71" t="s">
        <v>913</v>
      </c>
      <c r="F51" s="18" t="s">
        <v>1203</v>
      </c>
      <c r="G51" s="19">
        <v>76</v>
      </c>
      <c r="H51" s="19">
        <v>77</v>
      </c>
      <c r="I51" s="61">
        <f t="shared" si="0"/>
        <v>153</v>
      </c>
      <c r="J51" s="76" t="s">
        <v>888</v>
      </c>
      <c r="K51" s="93" t="s">
        <v>1211</v>
      </c>
      <c r="L51" s="94" t="s">
        <v>1212</v>
      </c>
      <c r="M51" s="95">
        <v>9435548574</v>
      </c>
      <c r="N51" s="79" t="s">
        <v>1213</v>
      </c>
      <c r="O51" s="66">
        <v>9957318289</v>
      </c>
      <c r="P51" s="24">
        <v>43691</v>
      </c>
      <c r="Q51" s="18"/>
      <c r="R51" s="18">
        <v>61</v>
      </c>
      <c r="S51" s="81" t="s">
        <v>1223</v>
      </c>
      <c r="T51" s="18"/>
    </row>
    <row r="52" spans="1:20">
      <c r="A52" s="4">
        <v>48</v>
      </c>
      <c r="B52" s="17" t="s">
        <v>63</v>
      </c>
      <c r="C52" s="18" t="s">
        <v>548</v>
      </c>
      <c r="D52" s="18" t="s">
        <v>23</v>
      </c>
      <c r="E52" s="71" t="s">
        <v>914</v>
      </c>
      <c r="F52" s="18" t="s">
        <v>157</v>
      </c>
      <c r="G52" s="19">
        <v>96</v>
      </c>
      <c r="H52" s="19">
        <v>97</v>
      </c>
      <c r="I52" s="61">
        <f t="shared" si="0"/>
        <v>193</v>
      </c>
      <c r="J52" s="76" t="s">
        <v>890</v>
      </c>
      <c r="K52" s="93" t="s">
        <v>1211</v>
      </c>
      <c r="L52" s="94" t="s">
        <v>1212</v>
      </c>
      <c r="M52" s="95">
        <v>9435548574</v>
      </c>
      <c r="N52" s="79" t="s">
        <v>1213</v>
      </c>
      <c r="O52" s="66">
        <v>9957318289</v>
      </c>
      <c r="P52" s="24">
        <v>43693</v>
      </c>
      <c r="Q52" s="18"/>
      <c r="R52" s="18">
        <v>38</v>
      </c>
      <c r="S52" s="81" t="s">
        <v>1223</v>
      </c>
      <c r="T52" s="18"/>
    </row>
    <row r="53" spans="1:20">
      <c r="A53" s="4">
        <v>49</v>
      </c>
      <c r="B53" s="17" t="s">
        <v>63</v>
      </c>
      <c r="C53" s="59" t="s">
        <v>549</v>
      </c>
      <c r="D53" s="18" t="s">
        <v>23</v>
      </c>
      <c r="E53" s="71" t="s">
        <v>915</v>
      </c>
      <c r="F53" s="59" t="s">
        <v>157</v>
      </c>
      <c r="G53" s="17">
        <v>82</v>
      </c>
      <c r="H53" s="17">
        <v>83</v>
      </c>
      <c r="I53" s="61">
        <f t="shared" si="0"/>
        <v>165</v>
      </c>
      <c r="J53" s="77" t="s">
        <v>891</v>
      </c>
      <c r="K53" s="59"/>
      <c r="L53" s="59"/>
      <c r="M53" s="59"/>
      <c r="N53" s="59"/>
      <c r="O53" s="59"/>
      <c r="P53" s="24">
        <v>43694</v>
      </c>
      <c r="Q53" s="18"/>
      <c r="R53" s="18">
        <v>33</v>
      </c>
      <c r="S53" s="81" t="s">
        <v>1223</v>
      </c>
      <c r="T53" s="18"/>
    </row>
    <row r="54" spans="1:20">
      <c r="A54" s="4">
        <v>50</v>
      </c>
      <c r="B54" s="17" t="s">
        <v>63</v>
      </c>
      <c r="C54" s="18" t="s">
        <v>550</v>
      </c>
      <c r="D54" s="18" t="s">
        <v>23</v>
      </c>
      <c r="E54" s="71" t="s">
        <v>918</v>
      </c>
      <c r="F54" s="59" t="s">
        <v>157</v>
      </c>
      <c r="G54" s="19">
        <v>60</v>
      </c>
      <c r="H54" s="19">
        <v>70</v>
      </c>
      <c r="I54" s="61">
        <f t="shared" si="0"/>
        <v>130</v>
      </c>
      <c r="J54" s="77" t="s">
        <v>903</v>
      </c>
      <c r="K54" s="102" t="s">
        <v>1221</v>
      </c>
      <c r="L54" s="103" t="s">
        <v>1014</v>
      </c>
      <c r="M54" s="69">
        <v>9954368273</v>
      </c>
      <c r="N54" s="79" t="s">
        <v>1222</v>
      </c>
      <c r="O54" s="66">
        <v>9613189729</v>
      </c>
      <c r="P54" s="24">
        <v>43696</v>
      </c>
      <c r="Q54" s="18"/>
      <c r="R54" s="18">
        <v>63</v>
      </c>
      <c r="S54" s="81" t="s">
        <v>1223</v>
      </c>
      <c r="T54" s="18"/>
    </row>
    <row r="55" spans="1:20">
      <c r="A55" s="4">
        <v>51</v>
      </c>
      <c r="B55" s="17" t="s">
        <v>63</v>
      </c>
      <c r="C55" s="18" t="s">
        <v>551</v>
      </c>
      <c r="D55" s="18" t="s">
        <v>23</v>
      </c>
      <c r="E55" s="71" t="s">
        <v>919</v>
      </c>
      <c r="F55" s="59" t="s">
        <v>1202</v>
      </c>
      <c r="G55" s="19">
        <v>30</v>
      </c>
      <c r="H55" s="19">
        <v>39</v>
      </c>
      <c r="I55" s="61">
        <f t="shared" si="0"/>
        <v>69</v>
      </c>
      <c r="J55" s="18"/>
      <c r="K55" s="102" t="s">
        <v>1220</v>
      </c>
      <c r="L55" s="103" t="s">
        <v>1011</v>
      </c>
      <c r="M55" s="69">
        <v>9678096199</v>
      </c>
      <c r="N55" s="79" t="s">
        <v>999</v>
      </c>
      <c r="O55" s="66">
        <v>967861518</v>
      </c>
      <c r="P55" s="24">
        <v>43696</v>
      </c>
      <c r="Q55" s="18"/>
      <c r="R55" s="18">
        <v>62</v>
      </c>
      <c r="S55" s="81" t="s">
        <v>1223</v>
      </c>
      <c r="T55" s="18"/>
    </row>
    <row r="56" spans="1:20">
      <c r="A56" s="4">
        <v>52</v>
      </c>
      <c r="B56" s="17" t="s">
        <v>63</v>
      </c>
      <c r="C56" s="18" t="s">
        <v>552</v>
      </c>
      <c r="D56" s="18" t="s">
        <v>23</v>
      </c>
      <c r="E56" s="71" t="s">
        <v>920</v>
      </c>
      <c r="F56" s="59" t="s">
        <v>157</v>
      </c>
      <c r="G56" s="19">
        <v>25</v>
      </c>
      <c r="H56" s="19">
        <v>45</v>
      </c>
      <c r="I56" s="61">
        <f t="shared" si="0"/>
        <v>70</v>
      </c>
      <c r="J56" s="76" t="s">
        <v>893</v>
      </c>
      <c r="K56" s="102" t="s">
        <v>1220</v>
      </c>
      <c r="L56" s="103" t="s">
        <v>1011</v>
      </c>
      <c r="M56" s="69">
        <v>9678096199</v>
      </c>
      <c r="N56" s="79" t="s">
        <v>999</v>
      </c>
      <c r="O56" s="66">
        <v>967861518</v>
      </c>
      <c r="P56" s="24">
        <v>43698</v>
      </c>
      <c r="Q56" s="18"/>
      <c r="R56" s="18">
        <v>60</v>
      </c>
      <c r="S56" s="81" t="s">
        <v>1223</v>
      </c>
      <c r="T56" s="18"/>
    </row>
    <row r="57" spans="1:20">
      <c r="A57" s="4">
        <v>53</v>
      </c>
      <c r="B57" s="17" t="s">
        <v>63</v>
      </c>
      <c r="C57" s="18" t="s">
        <v>524</v>
      </c>
      <c r="D57" s="18" t="s">
        <v>23</v>
      </c>
      <c r="E57" s="71" t="s">
        <v>921</v>
      </c>
      <c r="F57" s="59" t="s">
        <v>157</v>
      </c>
      <c r="G57" s="19">
        <v>60</v>
      </c>
      <c r="H57" s="19">
        <v>60</v>
      </c>
      <c r="I57" s="61">
        <f t="shared" si="0"/>
        <v>120</v>
      </c>
      <c r="J57" s="18"/>
      <c r="K57" s="102" t="s">
        <v>1220</v>
      </c>
      <c r="L57" s="103" t="s">
        <v>1011</v>
      </c>
      <c r="M57" s="69">
        <v>9678096199</v>
      </c>
      <c r="N57" s="79" t="s">
        <v>999</v>
      </c>
      <c r="O57" s="66">
        <v>967861518</v>
      </c>
      <c r="P57" s="24">
        <v>43699</v>
      </c>
      <c r="Q57" s="18"/>
      <c r="R57" s="18">
        <v>46</v>
      </c>
      <c r="S57" s="81" t="s">
        <v>1223</v>
      </c>
      <c r="T57" s="18"/>
    </row>
    <row r="58" spans="1:20">
      <c r="A58" s="4">
        <v>54</v>
      </c>
      <c r="B58" s="17" t="s">
        <v>63</v>
      </c>
      <c r="C58" s="18" t="s">
        <v>553</v>
      </c>
      <c r="D58" s="18" t="s">
        <v>23</v>
      </c>
      <c r="E58" s="71" t="s">
        <v>922</v>
      </c>
      <c r="F58" s="59" t="s">
        <v>157</v>
      </c>
      <c r="G58" s="19">
        <v>40</v>
      </c>
      <c r="H58" s="19">
        <v>45</v>
      </c>
      <c r="I58" s="61">
        <f t="shared" si="0"/>
        <v>85</v>
      </c>
      <c r="J58" s="18"/>
      <c r="K58" s="102" t="s">
        <v>1220</v>
      </c>
      <c r="L58" s="103" t="s">
        <v>1011</v>
      </c>
      <c r="M58" s="69">
        <v>9678096199</v>
      </c>
      <c r="N58" s="79" t="s">
        <v>999</v>
      </c>
      <c r="O58" s="66">
        <v>967861518</v>
      </c>
      <c r="P58" s="24">
        <v>43699</v>
      </c>
      <c r="Q58" s="18"/>
      <c r="R58" s="18">
        <v>43</v>
      </c>
      <c r="S58" s="81" t="s">
        <v>1223</v>
      </c>
      <c r="T58" s="18"/>
    </row>
    <row r="59" spans="1:20">
      <c r="A59" s="4">
        <v>55</v>
      </c>
      <c r="B59" s="17" t="s">
        <v>63</v>
      </c>
      <c r="C59" s="18" t="s">
        <v>554</v>
      </c>
      <c r="D59" s="18" t="s">
        <v>23</v>
      </c>
      <c r="E59" s="71" t="s">
        <v>923</v>
      </c>
      <c r="F59" s="18" t="s">
        <v>1202</v>
      </c>
      <c r="G59" s="72">
        <v>25</v>
      </c>
      <c r="H59" s="72">
        <v>34</v>
      </c>
      <c r="I59" s="61">
        <f t="shared" si="0"/>
        <v>59</v>
      </c>
      <c r="J59" s="18"/>
      <c r="K59" s="102" t="s">
        <v>1220</v>
      </c>
      <c r="L59" s="103" t="s">
        <v>1011</v>
      </c>
      <c r="M59" s="69">
        <v>9678096199</v>
      </c>
      <c r="N59" s="79" t="s">
        <v>999</v>
      </c>
      <c r="O59" s="66">
        <v>967861518</v>
      </c>
      <c r="P59" s="24">
        <v>43700</v>
      </c>
      <c r="Q59" s="18"/>
      <c r="R59" s="18">
        <v>37</v>
      </c>
      <c r="S59" s="81" t="s">
        <v>1223</v>
      </c>
      <c r="T59" s="18"/>
    </row>
    <row r="60" spans="1:20">
      <c r="A60" s="4">
        <v>56</v>
      </c>
      <c r="B60" s="17" t="s">
        <v>63</v>
      </c>
      <c r="C60" s="18" t="s">
        <v>555</v>
      </c>
      <c r="D60" s="18" t="s">
        <v>23</v>
      </c>
      <c r="E60" s="71" t="s">
        <v>924</v>
      </c>
      <c r="F60" s="18" t="s">
        <v>1202</v>
      </c>
      <c r="G60" s="19">
        <v>9</v>
      </c>
      <c r="H60" s="19">
        <v>10</v>
      </c>
      <c r="I60" s="61">
        <f t="shared" si="0"/>
        <v>19</v>
      </c>
      <c r="J60" s="18"/>
      <c r="K60" s="102" t="s">
        <v>1220</v>
      </c>
      <c r="L60" s="103" t="s">
        <v>1011</v>
      </c>
      <c r="M60" s="69">
        <v>9678096199</v>
      </c>
      <c r="N60" s="79" t="s">
        <v>999</v>
      </c>
      <c r="O60" s="66">
        <v>967861518</v>
      </c>
      <c r="P60" s="24">
        <v>43700</v>
      </c>
      <c r="Q60" s="18"/>
      <c r="R60" s="18">
        <v>39</v>
      </c>
      <c r="S60" s="81" t="s">
        <v>1223</v>
      </c>
      <c r="T60" s="18"/>
    </row>
    <row r="61" spans="1:20">
      <c r="A61" s="4">
        <v>57</v>
      </c>
      <c r="B61" s="17" t="s">
        <v>63</v>
      </c>
      <c r="C61" s="18" t="s">
        <v>556</v>
      </c>
      <c r="D61" s="18" t="s">
        <v>25</v>
      </c>
      <c r="E61" s="71"/>
      <c r="F61" s="18"/>
      <c r="G61" s="19">
        <v>10</v>
      </c>
      <c r="H61" s="19">
        <v>10</v>
      </c>
      <c r="I61" s="61">
        <f t="shared" si="0"/>
        <v>20</v>
      </c>
      <c r="J61" s="18"/>
      <c r="K61" s="102" t="s">
        <v>1220</v>
      </c>
      <c r="L61" s="103" t="s">
        <v>1011</v>
      </c>
      <c r="M61" s="69">
        <v>9678096199</v>
      </c>
      <c r="N61" s="79" t="s">
        <v>999</v>
      </c>
      <c r="O61" s="66">
        <v>967861518</v>
      </c>
      <c r="P61" s="24">
        <v>43700</v>
      </c>
      <c r="Q61" s="18"/>
      <c r="R61" s="18">
        <v>26</v>
      </c>
      <c r="S61" s="81" t="s">
        <v>1223</v>
      </c>
      <c r="T61" s="18"/>
    </row>
    <row r="62" spans="1:20">
      <c r="A62" s="4">
        <v>58</v>
      </c>
      <c r="B62" s="17" t="s">
        <v>63</v>
      </c>
      <c r="C62" s="18" t="s">
        <v>557</v>
      </c>
      <c r="D62" s="18" t="s">
        <v>23</v>
      </c>
      <c r="E62" s="71" t="s">
        <v>927</v>
      </c>
      <c r="F62" s="18" t="s">
        <v>1202</v>
      </c>
      <c r="G62" s="72">
        <v>34</v>
      </c>
      <c r="H62" s="72">
        <v>40</v>
      </c>
      <c r="I62" s="61">
        <f t="shared" si="0"/>
        <v>74</v>
      </c>
      <c r="J62" s="77" t="s">
        <v>904</v>
      </c>
      <c r="K62" s="102" t="s">
        <v>1220</v>
      </c>
      <c r="L62" s="103" t="s">
        <v>1011</v>
      </c>
      <c r="M62" s="69">
        <v>9678096199</v>
      </c>
      <c r="N62" s="79" t="s">
        <v>999</v>
      </c>
      <c r="O62" s="66">
        <v>967861518</v>
      </c>
      <c r="P62" s="24">
        <v>43703</v>
      </c>
      <c r="Q62" s="18"/>
      <c r="R62" s="18">
        <v>38</v>
      </c>
      <c r="S62" s="81" t="s">
        <v>1223</v>
      </c>
      <c r="T62" s="18"/>
    </row>
    <row r="63" spans="1:20">
      <c r="A63" s="4">
        <v>59</v>
      </c>
      <c r="B63" s="17" t="s">
        <v>63</v>
      </c>
      <c r="C63" s="18" t="s">
        <v>558</v>
      </c>
      <c r="D63" s="18" t="s">
        <v>25</v>
      </c>
      <c r="E63" s="71"/>
      <c r="F63" s="18"/>
      <c r="G63" s="19">
        <v>20</v>
      </c>
      <c r="H63" s="19">
        <v>14</v>
      </c>
      <c r="I63" s="61">
        <f t="shared" si="0"/>
        <v>34</v>
      </c>
      <c r="J63" s="18"/>
      <c r="K63" s="102" t="s">
        <v>1220</v>
      </c>
      <c r="L63" s="103" t="s">
        <v>1011</v>
      </c>
      <c r="M63" s="69">
        <v>9678096199</v>
      </c>
      <c r="N63" s="79" t="s">
        <v>999</v>
      </c>
      <c r="O63" s="66">
        <v>967861518</v>
      </c>
      <c r="P63" s="24">
        <v>43703</v>
      </c>
      <c r="Q63" s="18"/>
      <c r="R63" s="18">
        <v>39</v>
      </c>
      <c r="S63" s="81" t="s">
        <v>1223</v>
      </c>
      <c r="T63" s="18"/>
    </row>
    <row r="64" spans="1:20">
      <c r="A64" s="4">
        <v>60</v>
      </c>
      <c r="B64" s="17" t="s">
        <v>63</v>
      </c>
      <c r="C64" s="18" t="s">
        <v>559</v>
      </c>
      <c r="D64" s="18" t="s">
        <v>25</v>
      </c>
      <c r="E64" s="71"/>
      <c r="F64" s="18"/>
      <c r="G64" s="19">
        <v>29</v>
      </c>
      <c r="H64" s="19">
        <v>20</v>
      </c>
      <c r="I64" s="61">
        <f t="shared" si="0"/>
        <v>49</v>
      </c>
      <c r="J64" s="18"/>
      <c r="K64" s="102" t="s">
        <v>1220</v>
      </c>
      <c r="L64" s="103" t="s">
        <v>1011</v>
      </c>
      <c r="M64" s="69">
        <v>9678096199</v>
      </c>
      <c r="N64" s="79" t="s">
        <v>999</v>
      </c>
      <c r="O64" s="66">
        <v>967861518</v>
      </c>
      <c r="P64" s="24">
        <v>43703</v>
      </c>
      <c r="Q64" s="18"/>
      <c r="R64" s="18">
        <v>39</v>
      </c>
      <c r="S64" s="81" t="s">
        <v>1223</v>
      </c>
      <c r="T64" s="18"/>
    </row>
    <row r="65" spans="1:20">
      <c r="A65" s="4">
        <v>61</v>
      </c>
      <c r="B65" s="17" t="s">
        <v>63</v>
      </c>
      <c r="C65" s="18" t="s">
        <v>560</v>
      </c>
      <c r="D65" s="18" t="s">
        <v>23</v>
      </c>
      <c r="E65" s="71" t="s">
        <v>931</v>
      </c>
      <c r="F65" s="18" t="s">
        <v>1202</v>
      </c>
      <c r="G65" s="19">
        <v>80</v>
      </c>
      <c r="H65" s="19">
        <v>80</v>
      </c>
      <c r="I65" s="61">
        <f t="shared" si="0"/>
        <v>160</v>
      </c>
      <c r="J65" s="77" t="s">
        <v>905</v>
      </c>
      <c r="K65" s="102" t="s">
        <v>1220</v>
      </c>
      <c r="L65" s="103" t="s">
        <v>1011</v>
      </c>
      <c r="M65" s="69">
        <v>9678096199</v>
      </c>
      <c r="N65" s="79" t="s">
        <v>999</v>
      </c>
      <c r="O65" s="66">
        <v>967861518</v>
      </c>
      <c r="P65" s="24">
        <v>43704</v>
      </c>
      <c r="Q65" s="18"/>
      <c r="R65" s="18">
        <v>38</v>
      </c>
      <c r="S65" s="81" t="s">
        <v>1223</v>
      </c>
      <c r="T65" s="18"/>
    </row>
    <row r="66" spans="1:20">
      <c r="A66" s="4">
        <v>62</v>
      </c>
      <c r="B66" s="17" t="s">
        <v>63</v>
      </c>
      <c r="C66" s="18" t="s">
        <v>561</v>
      </c>
      <c r="D66" s="18" t="s">
        <v>23</v>
      </c>
      <c r="E66" s="71" t="s">
        <v>932</v>
      </c>
      <c r="F66" s="18" t="s">
        <v>1202</v>
      </c>
      <c r="G66" s="19">
        <v>25</v>
      </c>
      <c r="H66" s="19">
        <v>26</v>
      </c>
      <c r="I66" s="61">
        <f t="shared" si="0"/>
        <v>51</v>
      </c>
      <c r="J66" s="77" t="s">
        <v>906</v>
      </c>
      <c r="K66" s="102" t="s">
        <v>1220</v>
      </c>
      <c r="L66" s="103" t="s">
        <v>1011</v>
      </c>
      <c r="M66" s="69">
        <v>9678096199</v>
      </c>
      <c r="N66" s="79" t="s">
        <v>999</v>
      </c>
      <c r="O66" s="66">
        <v>967861518</v>
      </c>
      <c r="P66" s="24">
        <v>43705</v>
      </c>
      <c r="Q66" s="18"/>
      <c r="R66" s="18">
        <v>61</v>
      </c>
      <c r="S66" s="81" t="s">
        <v>1223</v>
      </c>
      <c r="T66" s="18"/>
    </row>
    <row r="67" spans="1:20">
      <c r="A67" s="4">
        <v>63</v>
      </c>
      <c r="B67" s="17" t="s">
        <v>63</v>
      </c>
      <c r="C67" s="18" t="s">
        <v>562</v>
      </c>
      <c r="D67" s="18" t="s">
        <v>23</v>
      </c>
      <c r="E67" s="71" t="s">
        <v>926</v>
      </c>
      <c r="F67" s="18" t="s">
        <v>1202</v>
      </c>
      <c r="G67" s="19">
        <v>33</v>
      </c>
      <c r="H67" s="19">
        <v>30</v>
      </c>
      <c r="I67" s="61">
        <f t="shared" si="0"/>
        <v>63</v>
      </c>
      <c r="J67" s="77" t="s">
        <v>907</v>
      </c>
      <c r="K67" s="102" t="s">
        <v>1220</v>
      </c>
      <c r="L67" s="103" t="s">
        <v>1011</v>
      </c>
      <c r="M67" s="69">
        <v>9678096199</v>
      </c>
      <c r="N67" s="79" t="s">
        <v>999</v>
      </c>
      <c r="O67" s="66">
        <v>967861518</v>
      </c>
      <c r="P67" s="24">
        <v>43705</v>
      </c>
      <c r="Q67" s="18"/>
      <c r="R67" s="18">
        <v>58</v>
      </c>
      <c r="S67" s="81" t="s">
        <v>1223</v>
      </c>
      <c r="T67" s="18"/>
    </row>
    <row r="68" spans="1:20">
      <c r="A68" s="4">
        <v>64</v>
      </c>
      <c r="B68" s="17" t="s">
        <v>63</v>
      </c>
      <c r="C68" s="18" t="s">
        <v>563</v>
      </c>
      <c r="D68" s="18" t="s">
        <v>23</v>
      </c>
      <c r="E68" s="71" t="s">
        <v>928</v>
      </c>
      <c r="F68" s="18" t="s">
        <v>157</v>
      </c>
      <c r="G68" s="19">
        <v>20</v>
      </c>
      <c r="H68" s="19">
        <v>12</v>
      </c>
      <c r="I68" s="61">
        <f t="shared" si="0"/>
        <v>32</v>
      </c>
      <c r="J68" s="77" t="s">
        <v>908</v>
      </c>
      <c r="K68" s="102" t="s">
        <v>1220</v>
      </c>
      <c r="L68" s="103" t="s">
        <v>1011</v>
      </c>
      <c r="M68" s="69">
        <v>9678096199</v>
      </c>
      <c r="N68" s="79" t="s">
        <v>999</v>
      </c>
      <c r="O68" s="66">
        <v>967861518</v>
      </c>
      <c r="P68" s="24">
        <v>43705</v>
      </c>
      <c r="Q68" s="18"/>
      <c r="R68" s="18">
        <v>48</v>
      </c>
      <c r="S68" s="81" t="s">
        <v>1223</v>
      </c>
      <c r="T68" s="18"/>
    </row>
    <row r="69" spans="1:20">
      <c r="A69" s="4">
        <v>65</v>
      </c>
      <c r="B69" s="17" t="s">
        <v>63</v>
      </c>
      <c r="C69" s="18" t="s">
        <v>564</v>
      </c>
      <c r="D69" s="18" t="s">
        <v>23</v>
      </c>
      <c r="E69" s="71" t="s">
        <v>929</v>
      </c>
      <c r="F69" s="18" t="s">
        <v>1202</v>
      </c>
      <c r="G69" s="19">
        <v>37</v>
      </c>
      <c r="H69" s="19">
        <v>30</v>
      </c>
      <c r="I69" s="61">
        <f t="shared" si="0"/>
        <v>67</v>
      </c>
      <c r="J69" s="77" t="s">
        <v>909</v>
      </c>
      <c r="K69" s="102" t="s">
        <v>1220</v>
      </c>
      <c r="L69" s="103" t="s">
        <v>1011</v>
      </c>
      <c r="M69" s="69">
        <v>9678096199</v>
      </c>
      <c r="N69" s="79" t="s">
        <v>999</v>
      </c>
      <c r="O69" s="66">
        <v>967861518</v>
      </c>
      <c r="P69" s="24">
        <v>43706</v>
      </c>
      <c r="Q69" s="18"/>
      <c r="R69" s="18">
        <v>53</v>
      </c>
      <c r="S69" s="81" t="s">
        <v>1223</v>
      </c>
      <c r="T69" s="18"/>
    </row>
    <row r="70" spans="1:20">
      <c r="A70" s="4">
        <v>66</v>
      </c>
      <c r="B70" s="17" t="s">
        <v>63</v>
      </c>
      <c r="C70" s="18" t="s">
        <v>565</v>
      </c>
      <c r="D70" s="18" t="s">
        <v>23</v>
      </c>
      <c r="E70" s="71" t="s">
        <v>933</v>
      </c>
      <c r="F70" s="18" t="s">
        <v>157</v>
      </c>
      <c r="G70" s="19">
        <v>55</v>
      </c>
      <c r="H70" s="19">
        <v>54</v>
      </c>
      <c r="I70" s="61">
        <f t="shared" ref="I70:I133" si="1">SUM(G70:H70)</f>
        <v>109</v>
      </c>
      <c r="J70" s="77" t="s">
        <v>910</v>
      </c>
      <c r="K70" s="102" t="s">
        <v>1220</v>
      </c>
      <c r="L70" s="103" t="s">
        <v>1011</v>
      </c>
      <c r="M70" s="69">
        <v>9678096199</v>
      </c>
      <c r="N70" s="79" t="s">
        <v>999</v>
      </c>
      <c r="O70" s="66">
        <v>967861518</v>
      </c>
      <c r="P70" s="24">
        <v>43706</v>
      </c>
      <c r="Q70" s="18"/>
      <c r="R70" s="18">
        <v>61</v>
      </c>
      <c r="S70" s="81" t="s">
        <v>1223</v>
      </c>
      <c r="T70" s="18"/>
    </row>
    <row r="71" spans="1:20">
      <c r="A71" s="4">
        <v>67</v>
      </c>
      <c r="B71" s="17" t="s">
        <v>63</v>
      </c>
      <c r="C71" s="18" t="s">
        <v>566</v>
      </c>
      <c r="D71" s="18" t="s">
        <v>23</v>
      </c>
      <c r="E71" s="71" t="s">
        <v>934</v>
      </c>
      <c r="F71" s="18" t="s">
        <v>1202</v>
      </c>
      <c r="G71" s="19">
        <v>40</v>
      </c>
      <c r="H71" s="19">
        <v>48</v>
      </c>
      <c r="I71" s="61">
        <f t="shared" si="1"/>
        <v>88</v>
      </c>
      <c r="J71" s="77" t="s">
        <v>911</v>
      </c>
      <c r="K71" s="102" t="s">
        <v>1220</v>
      </c>
      <c r="L71" s="103" t="s">
        <v>1011</v>
      </c>
      <c r="M71" s="69">
        <v>9678096199</v>
      </c>
      <c r="N71" s="79" t="s">
        <v>999</v>
      </c>
      <c r="O71" s="66">
        <v>967861518</v>
      </c>
      <c r="P71" s="24">
        <v>43707</v>
      </c>
      <c r="Q71" s="18"/>
      <c r="R71" s="18">
        <v>39</v>
      </c>
      <c r="S71" s="81" t="s">
        <v>1223</v>
      </c>
      <c r="T71" s="18"/>
    </row>
    <row r="72" spans="1:20">
      <c r="A72" s="4">
        <v>68</v>
      </c>
      <c r="B72" s="17" t="s">
        <v>63</v>
      </c>
      <c r="C72" s="18" t="s">
        <v>567</v>
      </c>
      <c r="D72" s="18" t="s">
        <v>23</v>
      </c>
      <c r="E72" s="71" t="s">
        <v>1200</v>
      </c>
      <c r="F72" s="18" t="s">
        <v>1202</v>
      </c>
      <c r="G72" s="19">
        <v>39</v>
      </c>
      <c r="H72" s="19">
        <v>39</v>
      </c>
      <c r="I72" s="61">
        <f t="shared" si="1"/>
        <v>78</v>
      </c>
      <c r="J72" s="18"/>
      <c r="K72" s="102" t="s">
        <v>1220</v>
      </c>
      <c r="L72" s="103" t="s">
        <v>1011</v>
      </c>
      <c r="M72" s="69">
        <v>9678096199</v>
      </c>
      <c r="N72" s="79" t="s">
        <v>999</v>
      </c>
      <c r="O72" s="66">
        <v>967861518</v>
      </c>
      <c r="P72" s="24">
        <v>43708</v>
      </c>
      <c r="Q72" s="18"/>
      <c r="R72" s="18">
        <v>39</v>
      </c>
      <c r="S72" s="81" t="s">
        <v>1223</v>
      </c>
      <c r="T72" s="18"/>
    </row>
    <row r="73" spans="1:20">
      <c r="A73" s="4">
        <v>69</v>
      </c>
      <c r="B73" s="17" t="s">
        <v>63</v>
      </c>
      <c r="C73" s="18" t="s">
        <v>568</v>
      </c>
      <c r="D73" s="18" t="s">
        <v>23</v>
      </c>
      <c r="E73" s="71" t="s">
        <v>1201</v>
      </c>
      <c r="F73" s="18" t="s">
        <v>1202</v>
      </c>
      <c r="G73" s="19">
        <v>28</v>
      </c>
      <c r="H73" s="19">
        <v>29</v>
      </c>
      <c r="I73" s="61">
        <f t="shared" si="1"/>
        <v>57</v>
      </c>
      <c r="J73" s="18"/>
      <c r="K73" s="102" t="s">
        <v>1220</v>
      </c>
      <c r="L73" s="103" t="s">
        <v>1011</v>
      </c>
      <c r="M73" s="69">
        <v>9678096199</v>
      </c>
      <c r="N73" s="79" t="s">
        <v>999</v>
      </c>
      <c r="O73" s="66">
        <v>967861518</v>
      </c>
      <c r="P73" s="24">
        <v>43708</v>
      </c>
      <c r="Q73" s="18"/>
      <c r="R73" s="18">
        <v>38</v>
      </c>
      <c r="S73" s="81" t="s">
        <v>1223</v>
      </c>
      <c r="T73" s="18"/>
    </row>
    <row r="74" spans="1:20">
      <c r="A74" s="4">
        <v>70</v>
      </c>
      <c r="B74" s="17"/>
      <c r="C74" s="18"/>
      <c r="D74" s="18"/>
      <c r="E74" s="71"/>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48"/>
      <c r="D78" s="48"/>
      <c r="E78" s="19"/>
      <c r="F78" s="48"/>
      <c r="G78" s="19"/>
      <c r="H78" s="19"/>
      <c r="I78" s="61">
        <f t="shared" si="1"/>
        <v>0</v>
      </c>
      <c r="J78" s="48"/>
      <c r="K78" s="48"/>
      <c r="L78" s="48"/>
      <c r="M78" s="48"/>
      <c r="N78" s="48"/>
      <c r="O78" s="4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67</v>
      </c>
      <c r="D165" s="21"/>
      <c r="E165" s="13"/>
      <c r="F165" s="21"/>
      <c r="G165" s="62">
        <f>SUM(G5:G164)</f>
        <v>3227</v>
      </c>
      <c r="H165" s="62">
        <f>SUM(H5:H164)</f>
        <v>3361</v>
      </c>
      <c r="I165" s="62">
        <f>SUM(I5:I164)</f>
        <v>6588</v>
      </c>
      <c r="J165" s="21"/>
      <c r="K165" s="21"/>
      <c r="L165" s="21"/>
      <c r="M165" s="21"/>
      <c r="N165" s="21"/>
      <c r="O165" s="21"/>
      <c r="P165" s="14"/>
      <c r="Q165" s="21"/>
      <c r="R165" s="21"/>
      <c r="S165" s="21"/>
      <c r="T165" s="12"/>
    </row>
    <row r="166" spans="1:20">
      <c r="A166" s="44" t="s">
        <v>62</v>
      </c>
      <c r="B166" s="10">
        <f>COUNTIF(B$5:B$164,"Team 1")</f>
        <v>31</v>
      </c>
      <c r="C166" s="44" t="s">
        <v>25</v>
      </c>
      <c r="D166" s="10">
        <f>COUNTIF(D5:D164,"Anganwadi")</f>
        <v>9</v>
      </c>
    </row>
    <row r="167" spans="1:20">
      <c r="A167" s="44" t="s">
        <v>63</v>
      </c>
      <c r="B167" s="10">
        <f>COUNTIF(B$6:B$164,"Team 2")</f>
        <v>36</v>
      </c>
      <c r="C167" s="44" t="s">
        <v>23</v>
      </c>
      <c r="D167" s="10">
        <f>COUNTIF(D5:D164,"School")</f>
        <v>58</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Q93" sqref="Q9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7" t="s">
        <v>70</v>
      </c>
      <c r="B1" s="167"/>
      <c r="C1" s="167"/>
      <c r="D1" s="57"/>
      <c r="E1" s="57"/>
      <c r="F1" s="57"/>
      <c r="G1" s="57"/>
      <c r="H1" s="57"/>
      <c r="I1" s="57"/>
      <c r="J1" s="57"/>
      <c r="K1" s="57"/>
      <c r="L1" s="57"/>
      <c r="M1" s="169"/>
      <c r="N1" s="169"/>
      <c r="O1" s="169"/>
      <c r="P1" s="169"/>
      <c r="Q1" s="169"/>
      <c r="R1" s="169"/>
      <c r="S1" s="169"/>
      <c r="T1" s="169"/>
    </row>
    <row r="2" spans="1:20">
      <c r="A2" s="161" t="s">
        <v>59</v>
      </c>
      <c r="B2" s="162"/>
      <c r="C2" s="162"/>
      <c r="D2" s="25">
        <v>43709</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59" t="s">
        <v>1015</v>
      </c>
      <c r="D5" s="48" t="s">
        <v>23</v>
      </c>
      <c r="E5" s="71" t="s">
        <v>1115</v>
      </c>
      <c r="F5" s="59" t="s">
        <v>158</v>
      </c>
      <c r="G5" s="72">
        <v>35</v>
      </c>
      <c r="H5" s="72">
        <v>38</v>
      </c>
      <c r="I5" s="63">
        <f>SUM(G5:H5)</f>
        <v>73</v>
      </c>
      <c r="J5" s="77" t="s">
        <v>688</v>
      </c>
      <c r="K5" s="90" t="s">
        <v>1209</v>
      </c>
      <c r="L5" s="91" t="s">
        <v>1210</v>
      </c>
      <c r="M5" s="66">
        <v>9957605600</v>
      </c>
      <c r="N5" s="79" t="s">
        <v>1208</v>
      </c>
      <c r="O5" s="66">
        <v>9957086252</v>
      </c>
      <c r="P5" s="49">
        <v>43710</v>
      </c>
      <c r="Q5" s="48" t="s">
        <v>260</v>
      </c>
      <c r="R5" s="92">
        <v>33</v>
      </c>
      <c r="S5" s="81" t="s">
        <v>1223</v>
      </c>
      <c r="T5" s="18"/>
    </row>
    <row r="6" spans="1:20">
      <c r="A6" s="4">
        <v>2</v>
      </c>
      <c r="B6" s="17" t="s">
        <v>62</v>
      </c>
      <c r="C6" s="48" t="s">
        <v>1016</v>
      </c>
      <c r="D6" s="48" t="s">
        <v>23</v>
      </c>
      <c r="E6" s="71" t="s">
        <v>1116</v>
      </c>
      <c r="F6" s="59" t="s">
        <v>158</v>
      </c>
      <c r="G6" s="72">
        <v>29</v>
      </c>
      <c r="H6" s="72">
        <v>29</v>
      </c>
      <c r="I6" s="63">
        <f t="shared" ref="I6:I69" si="0">SUM(G6:H6)</f>
        <v>58</v>
      </c>
      <c r="J6" s="76" t="s">
        <v>682</v>
      </c>
      <c r="K6" s="90" t="s">
        <v>1209</v>
      </c>
      <c r="L6" s="91" t="s">
        <v>1210</v>
      </c>
      <c r="M6" s="66">
        <v>9957605600</v>
      </c>
      <c r="N6" s="79" t="s">
        <v>1208</v>
      </c>
      <c r="O6" s="66">
        <v>9957086252</v>
      </c>
      <c r="P6" s="49">
        <v>43710</v>
      </c>
      <c r="Q6" s="48" t="s">
        <v>260</v>
      </c>
      <c r="R6" s="92">
        <v>34</v>
      </c>
      <c r="S6" s="81" t="s">
        <v>1223</v>
      </c>
      <c r="T6" s="18"/>
    </row>
    <row r="7" spans="1:20">
      <c r="A7" s="4">
        <v>3</v>
      </c>
      <c r="B7" s="17" t="s">
        <v>62</v>
      </c>
      <c r="C7" s="48" t="s">
        <v>1017</v>
      </c>
      <c r="D7" s="48" t="s">
        <v>23</v>
      </c>
      <c r="E7" s="71" t="s">
        <v>1117</v>
      </c>
      <c r="F7" s="59" t="s">
        <v>158</v>
      </c>
      <c r="G7" s="19">
        <v>25</v>
      </c>
      <c r="H7" s="19">
        <v>20</v>
      </c>
      <c r="I7" s="63">
        <f t="shared" si="0"/>
        <v>45</v>
      </c>
      <c r="J7" s="76" t="s">
        <v>1093</v>
      </c>
      <c r="K7" s="90" t="s">
        <v>1209</v>
      </c>
      <c r="L7" s="91" t="s">
        <v>1210</v>
      </c>
      <c r="M7" s="66">
        <v>9957605600</v>
      </c>
      <c r="N7" s="79" t="s">
        <v>1208</v>
      </c>
      <c r="O7" s="66">
        <v>9957086252</v>
      </c>
      <c r="P7" s="49">
        <v>43711</v>
      </c>
      <c r="Q7" s="48" t="s">
        <v>264</v>
      </c>
      <c r="R7" s="92">
        <v>26</v>
      </c>
      <c r="S7" s="81" t="s">
        <v>1223</v>
      </c>
      <c r="T7" s="18"/>
    </row>
    <row r="8" spans="1:20">
      <c r="A8" s="4">
        <v>4</v>
      </c>
      <c r="B8" s="17" t="s">
        <v>62</v>
      </c>
      <c r="C8" s="48" t="s">
        <v>1018</v>
      </c>
      <c r="D8" s="18" t="s">
        <v>25</v>
      </c>
      <c r="E8" s="19"/>
      <c r="F8" s="48"/>
      <c r="G8" s="19">
        <v>50</v>
      </c>
      <c r="H8" s="19">
        <v>51</v>
      </c>
      <c r="I8" s="63">
        <f t="shared" si="0"/>
        <v>101</v>
      </c>
      <c r="J8" s="17"/>
      <c r="K8" s="90" t="s">
        <v>1209</v>
      </c>
      <c r="L8" s="91" t="s">
        <v>1210</v>
      </c>
      <c r="M8" s="66">
        <v>9957605600</v>
      </c>
      <c r="N8" s="79" t="s">
        <v>1208</v>
      </c>
      <c r="O8" s="66">
        <v>9957086252</v>
      </c>
      <c r="P8" s="49">
        <v>43711</v>
      </c>
      <c r="Q8" s="48" t="s">
        <v>264</v>
      </c>
      <c r="R8" s="92">
        <v>28</v>
      </c>
      <c r="S8" s="81" t="s">
        <v>1223</v>
      </c>
      <c r="T8" s="18"/>
    </row>
    <row r="9" spans="1:20">
      <c r="A9" s="4">
        <v>5</v>
      </c>
      <c r="B9" s="17" t="s">
        <v>62</v>
      </c>
      <c r="C9" s="48" t="s">
        <v>635</v>
      </c>
      <c r="D9" s="48" t="s">
        <v>23</v>
      </c>
      <c r="E9" s="71" t="s">
        <v>1118</v>
      </c>
      <c r="F9" s="48" t="s">
        <v>158</v>
      </c>
      <c r="G9" s="72">
        <v>35</v>
      </c>
      <c r="H9" s="72">
        <v>37</v>
      </c>
      <c r="I9" s="63">
        <f t="shared" si="0"/>
        <v>72</v>
      </c>
      <c r="J9" s="77" t="s">
        <v>1092</v>
      </c>
      <c r="K9" s="90" t="s">
        <v>1209</v>
      </c>
      <c r="L9" s="91" t="s">
        <v>1210</v>
      </c>
      <c r="M9" s="66">
        <v>9957605600</v>
      </c>
      <c r="N9" s="79" t="s">
        <v>1208</v>
      </c>
      <c r="O9" s="66">
        <v>9957086252</v>
      </c>
      <c r="P9" s="49">
        <v>43712</v>
      </c>
      <c r="Q9" s="48" t="s">
        <v>261</v>
      </c>
      <c r="R9" s="92">
        <v>26</v>
      </c>
      <c r="S9" s="81" t="s">
        <v>1223</v>
      </c>
      <c r="T9" s="18"/>
    </row>
    <row r="10" spans="1:20">
      <c r="A10" s="4">
        <v>6</v>
      </c>
      <c r="B10" s="17" t="s">
        <v>62</v>
      </c>
      <c r="C10" s="48" t="s">
        <v>1019</v>
      </c>
      <c r="D10" s="18" t="s">
        <v>25</v>
      </c>
      <c r="E10" s="19"/>
      <c r="F10" s="48"/>
      <c r="G10" s="19">
        <v>20</v>
      </c>
      <c r="H10" s="19">
        <v>36</v>
      </c>
      <c r="I10" s="63">
        <f t="shared" si="0"/>
        <v>56</v>
      </c>
      <c r="J10" s="48"/>
      <c r="K10" s="90" t="s">
        <v>1209</v>
      </c>
      <c r="L10" s="91" t="s">
        <v>1210</v>
      </c>
      <c r="M10" s="66">
        <v>9957605600</v>
      </c>
      <c r="N10" s="79" t="s">
        <v>1208</v>
      </c>
      <c r="O10" s="66">
        <v>9957086252</v>
      </c>
      <c r="P10" s="49">
        <v>43712</v>
      </c>
      <c r="Q10" s="48" t="s">
        <v>261</v>
      </c>
      <c r="R10" s="92">
        <v>33</v>
      </c>
      <c r="S10" s="81" t="s">
        <v>1223</v>
      </c>
      <c r="T10" s="18"/>
    </row>
    <row r="11" spans="1:20">
      <c r="A11" s="4">
        <v>7</v>
      </c>
      <c r="B11" s="17" t="s">
        <v>62</v>
      </c>
      <c r="C11" s="48" t="s">
        <v>320</v>
      </c>
      <c r="D11" s="48" t="s">
        <v>23</v>
      </c>
      <c r="E11" s="71" t="s">
        <v>1119</v>
      </c>
      <c r="F11" s="48" t="s">
        <v>158</v>
      </c>
      <c r="G11" s="72">
        <v>20</v>
      </c>
      <c r="H11" s="72">
        <v>23</v>
      </c>
      <c r="I11" s="63">
        <f t="shared" si="0"/>
        <v>43</v>
      </c>
      <c r="J11" s="76" t="s">
        <v>1093</v>
      </c>
      <c r="K11" s="90" t="s">
        <v>1209</v>
      </c>
      <c r="L11" s="91" t="s">
        <v>1210</v>
      </c>
      <c r="M11" s="66">
        <v>9957605600</v>
      </c>
      <c r="N11" s="79" t="s">
        <v>1208</v>
      </c>
      <c r="O11" s="66">
        <v>9957086252</v>
      </c>
      <c r="P11" s="49">
        <v>43713</v>
      </c>
      <c r="Q11" s="48" t="s">
        <v>262</v>
      </c>
      <c r="R11" s="92">
        <v>36</v>
      </c>
      <c r="S11" s="81" t="s">
        <v>1223</v>
      </c>
      <c r="T11" s="18"/>
    </row>
    <row r="12" spans="1:20">
      <c r="A12" s="4">
        <v>8</v>
      </c>
      <c r="B12" s="17" t="s">
        <v>62</v>
      </c>
      <c r="C12" s="59" t="s">
        <v>1020</v>
      </c>
      <c r="D12" s="48" t="s">
        <v>23</v>
      </c>
      <c r="E12" s="71" t="s">
        <v>1120</v>
      </c>
      <c r="F12" s="48" t="s">
        <v>158</v>
      </c>
      <c r="G12" s="72">
        <v>46</v>
      </c>
      <c r="H12" s="72">
        <v>46</v>
      </c>
      <c r="I12" s="63">
        <f t="shared" si="0"/>
        <v>92</v>
      </c>
      <c r="J12" s="77" t="s">
        <v>697</v>
      </c>
      <c r="K12" s="90" t="s">
        <v>1209</v>
      </c>
      <c r="L12" s="91" t="s">
        <v>1210</v>
      </c>
      <c r="M12" s="66">
        <v>9957605600</v>
      </c>
      <c r="N12" s="79" t="s">
        <v>1208</v>
      </c>
      <c r="O12" s="66">
        <v>9957086252</v>
      </c>
      <c r="P12" s="49">
        <v>43713</v>
      </c>
      <c r="Q12" s="48" t="s">
        <v>262</v>
      </c>
      <c r="R12" s="92">
        <v>39</v>
      </c>
      <c r="S12" s="81" t="s">
        <v>1223</v>
      </c>
      <c r="T12" s="18"/>
    </row>
    <row r="13" spans="1:20">
      <c r="A13" s="4">
        <v>9</v>
      </c>
      <c r="B13" s="17" t="s">
        <v>62</v>
      </c>
      <c r="C13" s="48" t="s">
        <v>1021</v>
      </c>
      <c r="D13" s="48" t="s">
        <v>23</v>
      </c>
      <c r="E13" s="71" t="s">
        <v>1121</v>
      </c>
      <c r="F13" s="48" t="s">
        <v>158</v>
      </c>
      <c r="G13" s="19">
        <v>17</v>
      </c>
      <c r="H13" s="19">
        <v>18</v>
      </c>
      <c r="I13" s="63">
        <f t="shared" si="0"/>
        <v>35</v>
      </c>
      <c r="J13" s="76" t="s">
        <v>719</v>
      </c>
      <c r="K13" s="78" t="s">
        <v>1207</v>
      </c>
      <c r="L13" s="78" t="s">
        <v>1205</v>
      </c>
      <c r="M13" s="54">
        <v>9954898367</v>
      </c>
      <c r="N13" s="79" t="s">
        <v>1206</v>
      </c>
      <c r="O13" s="66">
        <v>9954613404</v>
      </c>
      <c r="P13" s="49">
        <v>43714</v>
      </c>
      <c r="Q13" s="48" t="s">
        <v>1243</v>
      </c>
      <c r="R13" s="92">
        <v>33</v>
      </c>
      <c r="S13" s="81" t="s">
        <v>1223</v>
      </c>
      <c r="T13" s="18"/>
    </row>
    <row r="14" spans="1:20">
      <c r="A14" s="4">
        <v>10</v>
      </c>
      <c r="B14" s="17" t="s">
        <v>62</v>
      </c>
      <c r="C14" s="48" t="s">
        <v>1022</v>
      </c>
      <c r="D14" s="18" t="s">
        <v>25</v>
      </c>
      <c r="E14" s="19"/>
      <c r="F14" s="48"/>
      <c r="G14" s="19">
        <v>30</v>
      </c>
      <c r="H14" s="19">
        <v>34</v>
      </c>
      <c r="I14" s="63">
        <f t="shared" si="0"/>
        <v>64</v>
      </c>
      <c r="J14" s="76"/>
      <c r="K14" s="78" t="s">
        <v>1207</v>
      </c>
      <c r="L14" s="78" t="s">
        <v>1205</v>
      </c>
      <c r="M14" s="54">
        <v>9954898367</v>
      </c>
      <c r="N14" s="79" t="s">
        <v>1206</v>
      </c>
      <c r="O14" s="66">
        <v>9954613404</v>
      </c>
      <c r="P14" s="49">
        <v>43714</v>
      </c>
      <c r="Q14" s="48" t="s">
        <v>1243</v>
      </c>
      <c r="R14" s="92">
        <v>23</v>
      </c>
      <c r="S14" s="81" t="s">
        <v>1223</v>
      </c>
      <c r="T14" s="18"/>
    </row>
    <row r="15" spans="1:20">
      <c r="A15" s="4">
        <v>11</v>
      </c>
      <c r="B15" s="17" t="s">
        <v>62</v>
      </c>
      <c r="C15" s="48" t="s">
        <v>348</v>
      </c>
      <c r="D15" s="48" t="s">
        <v>23</v>
      </c>
      <c r="E15" s="71" t="s">
        <v>1122</v>
      </c>
      <c r="F15" s="48" t="s">
        <v>158</v>
      </c>
      <c r="G15" s="19">
        <v>35</v>
      </c>
      <c r="H15" s="19">
        <v>35</v>
      </c>
      <c r="I15" s="63">
        <f t="shared" si="0"/>
        <v>70</v>
      </c>
      <c r="J15" s="76" t="s">
        <v>718</v>
      </c>
      <c r="K15" s="78" t="s">
        <v>1207</v>
      </c>
      <c r="L15" s="78" t="s">
        <v>1205</v>
      </c>
      <c r="M15" s="54">
        <v>9954898367</v>
      </c>
      <c r="N15" s="79" t="s">
        <v>1206</v>
      </c>
      <c r="O15" s="66">
        <v>9954613404</v>
      </c>
      <c r="P15" s="49">
        <v>43714</v>
      </c>
      <c r="Q15" s="48" t="s">
        <v>1243</v>
      </c>
      <c r="R15" s="92">
        <v>34</v>
      </c>
      <c r="S15" s="81" t="s">
        <v>1223</v>
      </c>
      <c r="T15" s="18"/>
    </row>
    <row r="16" spans="1:20">
      <c r="A16" s="4">
        <v>12</v>
      </c>
      <c r="B16" s="17" t="s">
        <v>62</v>
      </c>
      <c r="C16" s="48" t="s">
        <v>407</v>
      </c>
      <c r="D16" s="48" t="s">
        <v>23</v>
      </c>
      <c r="E16" s="71" t="s">
        <v>1123</v>
      </c>
      <c r="F16" s="48" t="s">
        <v>158</v>
      </c>
      <c r="G16" s="72">
        <v>11</v>
      </c>
      <c r="H16" s="72">
        <v>12</v>
      </c>
      <c r="I16" s="63">
        <f t="shared" si="0"/>
        <v>23</v>
      </c>
      <c r="J16" s="76" t="s">
        <v>727</v>
      </c>
      <c r="K16" s="78" t="s">
        <v>1207</v>
      </c>
      <c r="L16" s="78" t="s">
        <v>1205</v>
      </c>
      <c r="M16" s="54">
        <v>9954898367</v>
      </c>
      <c r="N16" s="79" t="s">
        <v>1206</v>
      </c>
      <c r="O16" s="66">
        <v>9954613404</v>
      </c>
      <c r="P16" s="49">
        <v>43715</v>
      </c>
      <c r="Q16" s="48" t="s">
        <v>314</v>
      </c>
      <c r="R16" s="92">
        <v>27</v>
      </c>
      <c r="S16" s="81" t="s">
        <v>1223</v>
      </c>
      <c r="T16" s="18"/>
    </row>
    <row r="17" spans="1:20">
      <c r="A17" s="4">
        <v>13</v>
      </c>
      <c r="B17" s="17" t="s">
        <v>62</v>
      </c>
      <c r="C17" s="48" t="s">
        <v>1023</v>
      </c>
      <c r="D17" s="18" t="s">
        <v>25</v>
      </c>
      <c r="E17" s="19"/>
      <c r="F17" s="48"/>
      <c r="G17" s="19">
        <v>30</v>
      </c>
      <c r="H17" s="19">
        <v>29</v>
      </c>
      <c r="I17" s="63">
        <f t="shared" si="0"/>
        <v>59</v>
      </c>
      <c r="J17" s="76"/>
      <c r="K17" s="78" t="s">
        <v>1207</v>
      </c>
      <c r="L17" s="78" t="s">
        <v>1205</v>
      </c>
      <c r="M17" s="54">
        <v>9954898367</v>
      </c>
      <c r="N17" s="79" t="s">
        <v>1206</v>
      </c>
      <c r="O17" s="66">
        <v>9954613404</v>
      </c>
      <c r="P17" s="49">
        <v>43715</v>
      </c>
      <c r="Q17" s="48" t="s">
        <v>314</v>
      </c>
      <c r="R17" s="92">
        <v>33</v>
      </c>
      <c r="S17" s="81" t="s">
        <v>1223</v>
      </c>
      <c r="T17" s="18"/>
    </row>
    <row r="18" spans="1:20">
      <c r="A18" s="4">
        <v>14</v>
      </c>
      <c r="B18" s="17" t="s">
        <v>62</v>
      </c>
      <c r="C18" s="48" t="s">
        <v>1025</v>
      </c>
      <c r="D18" s="48" t="s">
        <v>23</v>
      </c>
      <c r="E18" s="71" t="s">
        <v>1124</v>
      </c>
      <c r="F18" s="48" t="s">
        <v>158</v>
      </c>
      <c r="G18" s="72">
        <v>54</v>
      </c>
      <c r="H18" s="72">
        <v>53</v>
      </c>
      <c r="I18" s="63">
        <f t="shared" si="0"/>
        <v>107</v>
      </c>
      <c r="J18" s="76" t="s">
        <v>1094</v>
      </c>
      <c r="K18" s="90" t="s">
        <v>1209</v>
      </c>
      <c r="L18" s="91" t="s">
        <v>1210</v>
      </c>
      <c r="M18" s="66">
        <v>9957605600</v>
      </c>
      <c r="N18" s="79" t="s">
        <v>1208</v>
      </c>
      <c r="O18" s="66">
        <v>9957086252</v>
      </c>
      <c r="P18" s="49">
        <v>43717</v>
      </c>
      <c r="Q18" s="48" t="s">
        <v>260</v>
      </c>
      <c r="R18" s="92">
        <v>28</v>
      </c>
      <c r="S18" s="81" t="s">
        <v>1223</v>
      </c>
      <c r="T18" s="18"/>
    </row>
    <row r="19" spans="1:20">
      <c r="A19" s="4">
        <v>15</v>
      </c>
      <c r="B19" s="17" t="s">
        <v>62</v>
      </c>
      <c r="C19" s="48" t="s">
        <v>1024</v>
      </c>
      <c r="D19" s="18" t="s">
        <v>25</v>
      </c>
      <c r="E19" s="19"/>
      <c r="F19" s="48"/>
      <c r="G19" s="19">
        <v>10</v>
      </c>
      <c r="H19" s="19">
        <v>20</v>
      </c>
      <c r="I19" s="63">
        <f t="shared" si="0"/>
        <v>30</v>
      </c>
      <c r="J19" s="73" t="s">
        <v>1086</v>
      </c>
      <c r="K19" s="90" t="s">
        <v>1209</v>
      </c>
      <c r="L19" s="91" t="s">
        <v>1210</v>
      </c>
      <c r="M19" s="66">
        <v>9957605600</v>
      </c>
      <c r="N19" s="79" t="s">
        <v>1208</v>
      </c>
      <c r="O19" s="66">
        <v>9957086252</v>
      </c>
      <c r="P19" s="49">
        <v>43717</v>
      </c>
      <c r="Q19" s="48" t="s">
        <v>260</v>
      </c>
      <c r="R19" s="92">
        <v>33</v>
      </c>
      <c r="S19" s="81" t="s">
        <v>1223</v>
      </c>
      <c r="T19" s="18"/>
    </row>
    <row r="20" spans="1:20">
      <c r="A20" s="4">
        <v>16</v>
      </c>
      <c r="B20" s="17" t="s">
        <v>62</v>
      </c>
      <c r="C20" s="48" t="s">
        <v>1026</v>
      </c>
      <c r="D20" s="48" t="s">
        <v>23</v>
      </c>
      <c r="E20" s="71" t="s">
        <v>1125</v>
      </c>
      <c r="F20" s="48" t="s">
        <v>158</v>
      </c>
      <c r="G20" s="72">
        <v>40</v>
      </c>
      <c r="H20" s="72">
        <v>42</v>
      </c>
      <c r="I20" s="63">
        <f t="shared" si="0"/>
        <v>82</v>
      </c>
      <c r="J20" s="76" t="s">
        <v>1095</v>
      </c>
      <c r="K20" s="90" t="s">
        <v>1209</v>
      </c>
      <c r="L20" s="91" t="s">
        <v>1210</v>
      </c>
      <c r="M20" s="66">
        <v>9957605600</v>
      </c>
      <c r="N20" s="79" t="s">
        <v>1208</v>
      </c>
      <c r="O20" s="66">
        <v>9957086252</v>
      </c>
      <c r="P20" s="49">
        <v>43718</v>
      </c>
      <c r="Q20" s="48" t="s">
        <v>264</v>
      </c>
      <c r="R20" s="92">
        <v>46</v>
      </c>
      <c r="S20" s="81" t="s">
        <v>1223</v>
      </c>
      <c r="T20" s="18"/>
    </row>
    <row r="21" spans="1:20">
      <c r="A21" s="4">
        <v>17</v>
      </c>
      <c r="B21" s="17" t="s">
        <v>62</v>
      </c>
      <c r="C21" s="48" t="s">
        <v>1027</v>
      </c>
      <c r="D21" s="18" t="s">
        <v>25</v>
      </c>
      <c r="E21" s="19"/>
      <c r="F21" s="48"/>
      <c r="G21" s="72">
        <v>30</v>
      </c>
      <c r="H21" s="72">
        <v>30</v>
      </c>
      <c r="I21" s="63">
        <f t="shared" si="0"/>
        <v>60</v>
      </c>
      <c r="J21" s="73" t="s">
        <v>1085</v>
      </c>
      <c r="K21" s="90" t="s">
        <v>1209</v>
      </c>
      <c r="L21" s="91" t="s">
        <v>1210</v>
      </c>
      <c r="M21" s="66">
        <v>9957605600</v>
      </c>
      <c r="N21" s="79" t="s">
        <v>1208</v>
      </c>
      <c r="O21" s="66">
        <v>9957086252</v>
      </c>
      <c r="P21" s="49">
        <v>43718</v>
      </c>
      <c r="Q21" s="48" t="s">
        <v>264</v>
      </c>
      <c r="R21" s="92">
        <v>30</v>
      </c>
      <c r="S21" s="81" t="s">
        <v>1223</v>
      </c>
      <c r="T21" s="18"/>
    </row>
    <row r="22" spans="1:20">
      <c r="A22" s="4">
        <v>18</v>
      </c>
      <c r="B22" s="17" t="s">
        <v>62</v>
      </c>
      <c r="C22" s="48" t="s">
        <v>1028</v>
      </c>
      <c r="D22" s="48" t="s">
        <v>23</v>
      </c>
      <c r="E22" s="71" t="s">
        <v>1126</v>
      </c>
      <c r="F22" s="48" t="s">
        <v>158</v>
      </c>
      <c r="G22" s="72">
        <v>26</v>
      </c>
      <c r="H22" s="72">
        <v>26</v>
      </c>
      <c r="I22" s="63">
        <f t="shared" si="0"/>
        <v>52</v>
      </c>
      <c r="J22" s="76" t="s">
        <v>1096</v>
      </c>
      <c r="K22" s="90" t="s">
        <v>1209</v>
      </c>
      <c r="L22" s="91" t="s">
        <v>1210</v>
      </c>
      <c r="M22" s="66">
        <v>9957605600</v>
      </c>
      <c r="N22" s="79" t="s">
        <v>1208</v>
      </c>
      <c r="O22" s="66">
        <v>9957086252</v>
      </c>
      <c r="P22" s="49">
        <v>43719</v>
      </c>
      <c r="Q22" s="48" t="s">
        <v>261</v>
      </c>
      <c r="R22" s="92">
        <v>32</v>
      </c>
      <c r="S22" s="81" t="s">
        <v>1223</v>
      </c>
      <c r="T22" s="18"/>
    </row>
    <row r="23" spans="1:20">
      <c r="A23" s="4">
        <v>19</v>
      </c>
      <c r="B23" s="17" t="s">
        <v>62</v>
      </c>
      <c r="C23" s="48" t="s">
        <v>1029</v>
      </c>
      <c r="D23" s="18" t="s">
        <v>25</v>
      </c>
      <c r="E23" s="19"/>
      <c r="F23" s="48"/>
      <c r="G23" s="19">
        <v>30</v>
      </c>
      <c r="H23" s="19">
        <v>37</v>
      </c>
      <c r="I23" s="63">
        <f t="shared" si="0"/>
        <v>67</v>
      </c>
      <c r="J23" s="73" t="s">
        <v>1087</v>
      </c>
      <c r="K23" s="90" t="s">
        <v>1209</v>
      </c>
      <c r="L23" s="91" t="s">
        <v>1210</v>
      </c>
      <c r="M23" s="66">
        <v>9957605600</v>
      </c>
      <c r="N23" s="79" t="s">
        <v>1208</v>
      </c>
      <c r="O23" s="66">
        <v>9957086252</v>
      </c>
      <c r="P23" s="49">
        <v>43719</v>
      </c>
      <c r="Q23" s="48" t="s">
        <v>261</v>
      </c>
      <c r="R23" s="92">
        <v>18</v>
      </c>
      <c r="S23" s="81" t="s">
        <v>1223</v>
      </c>
      <c r="T23" s="18"/>
    </row>
    <row r="24" spans="1:20">
      <c r="A24" s="4">
        <v>20</v>
      </c>
      <c r="B24" s="17" t="s">
        <v>62</v>
      </c>
      <c r="C24" s="48" t="s">
        <v>1030</v>
      </c>
      <c r="D24" s="48" t="s">
        <v>23</v>
      </c>
      <c r="E24" s="71" t="s">
        <v>1127</v>
      </c>
      <c r="F24" s="48" t="s">
        <v>159</v>
      </c>
      <c r="G24" s="72">
        <v>17</v>
      </c>
      <c r="H24" s="72">
        <v>16</v>
      </c>
      <c r="I24" s="63">
        <f t="shared" si="0"/>
        <v>33</v>
      </c>
      <c r="J24" s="76" t="s">
        <v>1098</v>
      </c>
      <c r="K24" s="90" t="s">
        <v>1209</v>
      </c>
      <c r="L24" s="91" t="s">
        <v>1210</v>
      </c>
      <c r="M24" s="66">
        <v>9957605600</v>
      </c>
      <c r="N24" s="79" t="s">
        <v>1208</v>
      </c>
      <c r="O24" s="66">
        <v>9957086252</v>
      </c>
      <c r="P24" s="49">
        <v>43720</v>
      </c>
      <c r="Q24" s="48" t="s">
        <v>262</v>
      </c>
      <c r="R24" s="92">
        <v>20</v>
      </c>
      <c r="S24" s="81" t="s">
        <v>1223</v>
      </c>
      <c r="T24" s="18"/>
    </row>
    <row r="25" spans="1:20">
      <c r="A25" s="4">
        <v>21</v>
      </c>
      <c r="B25" s="17" t="s">
        <v>62</v>
      </c>
      <c r="C25" s="48" t="s">
        <v>1031</v>
      </c>
      <c r="D25" s="48" t="s">
        <v>23</v>
      </c>
      <c r="E25" s="71" t="s">
        <v>1128</v>
      </c>
      <c r="F25" s="48" t="s">
        <v>159</v>
      </c>
      <c r="G25" s="72">
        <v>64</v>
      </c>
      <c r="H25" s="72">
        <v>73</v>
      </c>
      <c r="I25" s="63">
        <f t="shared" si="0"/>
        <v>137</v>
      </c>
      <c r="J25" s="76" t="s">
        <v>1097</v>
      </c>
      <c r="K25" s="90" t="s">
        <v>1209</v>
      </c>
      <c r="L25" s="91" t="s">
        <v>1210</v>
      </c>
      <c r="M25" s="66">
        <v>9957605600</v>
      </c>
      <c r="N25" s="79" t="s">
        <v>1208</v>
      </c>
      <c r="O25" s="66">
        <v>9957086252</v>
      </c>
      <c r="P25" s="49">
        <v>43721</v>
      </c>
      <c r="Q25" s="48" t="s">
        <v>1243</v>
      </c>
      <c r="R25" s="92">
        <v>22</v>
      </c>
      <c r="S25" s="81" t="s">
        <v>1223</v>
      </c>
      <c r="T25" s="18"/>
    </row>
    <row r="26" spans="1:20">
      <c r="A26" s="4">
        <v>22</v>
      </c>
      <c r="B26" s="17" t="s">
        <v>62</v>
      </c>
      <c r="C26" s="59" t="s">
        <v>1032</v>
      </c>
      <c r="D26" s="48" t="s">
        <v>23</v>
      </c>
      <c r="E26" s="71" t="s">
        <v>1129</v>
      </c>
      <c r="F26" s="59" t="s">
        <v>158</v>
      </c>
      <c r="G26" s="17">
        <v>20</v>
      </c>
      <c r="H26" s="17">
        <v>10</v>
      </c>
      <c r="I26" s="63">
        <f t="shared" si="0"/>
        <v>30</v>
      </c>
      <c r="J26" s="76" t="s">
        <v>1099</v>
      </c>
      <c r="K26" s="90" t="s">
        <v>1209</v>
      </c>
      <c r="L26" s="91" t="s">
        <v>1210</v>
      </c>
      <c r="M26" s="66">
        <v>9957605600</v>
      </c>
      <c r="N26" s="79" t="s">
        <v>1208</v>
      </c>
      <c r="O26" s="66">
        <v>9957086252</v>
      </c>
      <c r="P26" s="49">
        <v>43722</v>
      </c>
      <c r="Q26" s="48" t="s">
        <v>314</v>
      </c>
      <c r="R26" s="92">
        <v>23</v>
      </c>
      <c r="S26" s="81" t="s">
        <v>1223</v>
      </c>
      <c r="T26" s="18"/>
    </row>
    <row r="27" spans="1:20">
      <c r="A27" s="4">
        <v>23</v>
      </c>
      <c r="B27" s="17" t="s">
        <v>62</v>
      </c>
      <c r="C27" s="59" t="s">
        <v>1033</v>
      </c>
      <c r="D27" s="18" t="s">
        <v>25</v>
      </c>
      <c r="E27" s="19"/>
      <c r="F27" s="48"/>
      <c r="G27" s="72">
        <v>20</v>
      </c>
      <c r="H27" s="72">
        <v>30</v>
      </c>
      <c r="I27" s="63">
        <f t="shared" si="0"/>
        <v>50</v>
      </c>
      <c r="J27" s="48"/>
      <c r="K27" s="90" t="s">
        <v>1209</v>
      </c>
      <c r="L27" s="91" t="s">
        <v>1210</v>
      </c>
      <c r="M27" s="66">
        <v>9957605600</v>
      </c>
      <c r="N27" s="79" t="s">
        <v>1208</v>
      </c>
      <c r="O27" s="66">
        <v>9957086252</v>
      </c>
      <c r="P27" s="49">
        <v>43722</v>
      </c>
      <c r="Q27" s="48" t="s">
        <v>314</v>
      </c>
      <c r="R27" s="92">
        <v>33</v>
      </c>
      <c r="S27" s="81" t="s">
        <v>1223</v>
      </c>
      <c r="T27" s="18"/>
    </row>
    <row r="28" spans="1:20">
      <c r="A28" s="4">
        <v>24</v>
      </c>
      <c r="B28" s="17" t="s">
        <v>62</v>
      </c>
      <c r="C28" s="48" t="s">
        <v>1034</v>
      </c>
      <c r="D28" s="48" t="s">
        <v>23</v>
      </c>
      <c r="E28" s="71" t="s">
        <v>1130</v>
      </c>
      <c r="F28" s="48" t="s">
        <v>157</v>
      </c>
      <c r="G28" s="72">
        <v>222</v>
      </c>
      <c r="H28" s="72">
        <v>222</v>
      </c>
      <c r="I28" s="63">
        <f t="shared" si="0"/>
        <v>444</v>
      </c>
      <c r="J28" s="76" t="s">
        <v>1100</v>
      </c>
      <c r="K28" s="90" t="s">
        <v>1209</v>
      </c>
      <c r="L28" s="91" t="s">
        <v>1210</v>
      </c>
      <c r="M28" s="66">
        <v>9957605600</v>
      </c>
      <c r="N28" s="79" t="s">
        <v>1208</v>
      </c>
      <c r="O28" s="66">
        <v>9957086252</v>
      </c>
      <c r="P28" s="49">
        <v>43724</v>
      </c>
      <c r="Q28" s="48" t="s">
        <v>260</v>
      </c>
      <c r="R28" s="92">
        <v>15</v>
      </c>
      <c r="S28" s="81" t="s">
        <v>1223</v>
      </c>
      <c r="T28" s="18"/>
    </row>
    <row r="29" spans="1:20">
      <c r="A29" s="4">
        <v>25</v>
      </c>
      <c r="B29" s="17" t="s">
        <v>62</v>
      </c>
      <c r="C29" s="48" t="s">
        <v>1034</v>
      </c>
      <c r="D29" s="48" t="s">
        <v>23</v>
      </c>
      <c r="E29" s="71" t="s">
        <v>1131</v>
      </c>
      <c r="F29" s="48" t="s">
        <v>157</v>
      </c>
      <c r="G29" s="72">
        <v>222</v>
      </c>
      <c r="H29" s="72">
        <v>222</v>
      </c>
      <c r="I29" s="63">
        <f t="shared" si="0"/>
        <v>444</v>
      </c>
      <c r="J29" s="76" t="s">
        <v>1100</v>
      </c>
      <c r="K29" s="90" t="s">
        <v>1209</v>
      </c>
      <c r="L29" s="91" t="s">
        <v>1210</v>
      </c>
      <c r="M29" s="66">
        <v>9957605600</v>
      </c>
      <c r="N29" s="79" t="s">
        <v>1208</v>
      </c>
      <c r="O29" s="66">
        <v>9957086252</v>
      </c>
      <c r="P29" s="49">
        <v>43725</v>
      </c>
      <c r="Q29" s="48" t="s">
        <v>264</v>
      </c>
      <c r="R29" s="92">
        <v>33</v>
      </c>
      <c r="S29" s="81" t="s">
        <v>1223</v>
      </c>
      <c r="T29" s="18"/>
    </row>
    <row r="30" spans="1:20">
      <c r="A30" s="4">
        <v>26</v>
      </c>
      <c r="B30" s="17" t="s">
        <v>62</v>
      </c>
      <c r="C30" s="48" t="s">
        <v>1036</v>
      </c>
      <c r="D30" s="48" t="s">
        <v>23</v>
      </c>
      <c r="E30" s="71" t="s">
        <v>1132</v>
      </c>
      <c r="F30" s="48" t="s">
        <v>157</v>
      </c>
      <c r="G30" s="72">
        <v>36</v>
      </c>
      <c r="H30" s="72">
        <v>37</v>
      </c>
      <c r="I30" s="63">
        <f t="shared" si="0"/>
        <v>73</v>
      </c>
      <c r="J30" s="76" t="s">
        <v>790</v>
      </c>
      <c r="K30" s="90" t="s">
        <v>1209</v>
      </c>
      <c r="L30" s="91" t="s">
        <v>1210</v>
      </c>
      <c r="M30" s="66">
        <v>9957605600</v>
      </c>
      <c r="N30" s="79" t="s">
        <v>1208</v>
      </c>
      <c r="O30" s="66">
        <v>9957086252</v>
      </c>
      <c r="P30" s="49">
        <v>43728</v>
      </c>
      <c r="Q30" s="48" t="s">
        <v>261</v>
      </c>
      <c r="R30" s="92">
        <v>30</v>
      </c>
      <c r="S30" s="81" t="s">
        <v>1223</v>
      </c>
      <c r="T30" s="18"/>
    </row>
    <row r="31" spans="1:20">
      <c r="A31" s="4">
        <v>27</v>
      </c>
      <c r="B31" s="17" t="s">
        <v>62</v>
      </c>
      <c r="C31" s="48" t="s">
        <v>1035</v>
      </c>
      <c r="D31" s="18" t="s">
        <v>25</v>
      </c>
      <c r="E31" s="19"/>
      <c r="F31" s="48"/>
      <c r="G31" s="19">
        <v>20</v>
      </c>
      <c r="H31" s="19">
        <v>20</v>
      </c>
      <c r="I31" s="63">
        <f t="shared" si="0"/>
        <v>40</v>
      </c>
      <c r="J31" s="48"/>
      <c r="K31" s="90" t="s">
        <v>1209</v>
      </c>
      <c r="L31" s="91" t="s">
        <v>1210</v>
      </c>
      <c r="M31" s="66">
        <v>9957605600</v>
      </c>
      <c r="N31" s="79" t="s">
        <v>1208</v>
      </c>
      <c r="O31" s="66">
        <v>9957086252</v>
      </c>
      <c r="P31" s="49">
        <v>43728</v>
      </c>
      <c r="Q31" s="48" t="s">
        <v>261</v>
      </c>
      <c r="R31" s="92">
        <v>22</v>
      </c>
      <c r="S31" s="81" t="s">
        <v>1223</v>
      </c>
      <c r="T31" s="18"/>
    </row>
    <row r="32" spans="1:20">
      <c r="A32" s="4">
        <v>28</v>
      </c>
      <c r="B32" s="17" t="s">
        <v>62</v>
      </c>
      <c r="C32" s="48" t="s">
        <v>1037</v>
      </c>
      <c r="D32" s="48" t="s">
        <v>23</v>
      </c>
      <c r="E32" s="71" t="s">
        <v>1133</v>
      </c>
      <c r="F32" s="48" t="s">
        <v>158</v>
      </c>
      <c r="G32" s="72">
        <v>57</v>
      </c>
      <c r="H32" s="72">
        <v>57</v>
      </c>
      <c r="I32" s="63">
        <f t="shared" si="0"/>
        <v>114</v>
      </c>
      <c r="J32" s="76" t="s">
        <v>883</v>
      </c>
      <c r="K32" s="90" t="s">
        <v>1209</v>
      </c>
      <c r="L32" s="91" t="s">
        <v>1210</v>
      </c>
      <c r="M32" s="66">
        <v>9957605600</v>
      </c>
      <c r="N32" s="79" t="s">
        <v>1208</v>
      </c>
      <c r="O32" s="66">
        <v>9957086252</v>
      </c>
      <c r="P32" s="49">
        <v>43729</v>
      </c>
      <c r="Q32" s="48" t="s">
        <v>314</v>
      </c>
      <c r="R32" s="92">
        <v>11</v>
      </c>
      <c r="S32" s="81" t="s">
        <v>1223</v>
      </c>
      <c r="T32" s="18"/>
    </row>
    <row r="33" spans="1:20">
      <c r="A33" s="4">
        <v>29</v>
      </c>
      <c r="B33" s="17" t="s">
        <v>62</v>
      </c>
      <c r="C33" s="59" t="s">
        <v>1038</v>
      </c>
      <c r="D33" s="18" t="s">
        <v>25</v>
      </c>
      <c r="E33" s="17"/>
      <c r="F33" s="59"/>
      <c r="G33" s="17">
        <v>25</v>
      </c>
      <c r="H33" s="17">
        <v>30</v>
      </c>
      <c r="I33" s="63">
        <f t="shared" si="0"/>
        <v>55</v>
      </c>
      <c r="J33" s="76"/>
      <c r="K33" s="90" t="s">
        <v>1209</v>
      </c>
      <c r="L33" s="91" t="s">
        <v>1210</v>
      </c>
      <c r="M33" s="66">
        <v>9957605600</v>
      </c>
      <c r="N33" s="79" t="s">
        <v>1208</v>
      </c>
      <c r="O33" s="66">
        <v>9957086252</v>
      </c>
      <c r="P33" s="49">
        <v>43729</v>
      </c>
      <c r="Q33" s="48" t="s">
        <v>314</v>
      </c>
      <c r="R33" s="92">
        <v>14</v>
      </c>
      <c r="S33" s="81" t="s">
        <v>1223</v>
      </c>
      <c r="T33" s="18"/>
    </row>
    <row r="34" spans="1:20">
      <c r="A34" s="4">
        <v>30</v>
      </c>
      <c r="B34" s="17" t="s">
        <v>62</v>
      </c>
      <c r="C34" s="48" t="s">
        <v>1039</v>
      </c>
      <c r="D34" s="48" t="s">
        <v>23</v>
      </c>
      <c r="E34" s="71" t="s">
        <v>1134</v>
      </c>
      <c r="F34" s="48" t="s">
        <v>158</v>
      </c>
      <c r="G34" s="72">
        <v>20</v>
      </c>
      <c r="H34" s="72">
        <v>28</v>
      </c>
      <c r="I34" s="63">
        <f t="shared" si="0"/>
        <v>48</v>
      </c>
      <c r="J34" s="76" t="s">
        <v>1101</v>
      </c>
      <c r="K34" s="90" t="s">
        <v>1209</v>
      </c>
      <c r="L34" s="91" t="s">
        <v>1210</v>
      </c>
      <c r="M34" s="66">
        <v>9957605600</v>
      </c>
      <c r="N34" s="79" t="s">
        <v>1208</v>
      </c>
      <c r="O34" s="66">
        <v>9957086252</v>
      </c>
      <c r="P34" s="49">
        <v>43731</v>
      </c>
      <c r="Q34" s="48" t="s">
        <v>260</v>
      </c>
      <c r="R34" s="92">
        <v>22</v>
      </c>
      <c r="S34" s="81" t="s">
        <v>1223</v>
      </c>
      <c r="T34" s="18"/>
    </row>
    <row r="35" spans="1:20">
      <c r="A35" s="4">
        <v>31</v>
      </c>
      <c r="B35" s="17" t="s">
        <v>62</v>
      </c>
      <c r="C35" s="48" t="s">
        <v>1040</v>
      </c>
      <c r="D35" s="18" t="s">
        <v>25</v>
      </c>
      <c r="E35" s="19"/>
      <c r="F35" s="48"/>
      <c r="G35" s="19">
        <v>20</v>
      </c>
      <c r="H35" s="19">
        <v>33</v>
      </c>
      <c r="I35" s="63">
        <f t="shared" si="0"/>
        <v>53</v>
      </c>
      <c r="J35" s="48"/>
      <c r="K35" s="90" t="s">
        <v>1209</v>
      </c>
      <c r="L35" s="91" t="s">
        <v>1210</v>
      </c>
      <c r="M35" s="66">
        <v>9957605600</v>
      </c>
      <c r="N35" s="79" t="s">
        <v>1208</v>
      </c>
      <c r="O35" s="66">
        <v>9957086252</v>
      </c>
      <c r="P35" s="49">
        <v>43731</v>
      </c>
      <c r="Q35" s="48" t="s">
        <v>260</v>
      </c>
      <c r="R35" s="92">
        <v>32</v>
      </c>
      <c r="S35" s="81" t="s">
        <v>1223</v>
      </c>
      <c r="T35" s="18"/>
    </row>
    <row r="36" spans="1:20">
      <c r="A36" s="4">
        <v>32</v>
      </c>
      <c r="B36" s="17" t="s">
        <v>62</v>
      </c>
      <c r="C36" s="48" t="s">
        <v>1041</v>
      </c>
      <c r="D36" s="48" t="s">
        <v>23</v>
      </c>
      <c r="E36" s="71" t="s">
        <v>1135</v>
      </c>
      <c r="F36" s="48" t="s">
        <v>159</v>
      </c>
      <c r="G36" s="19">
        <v>25</v>
      </c>
      <c r="H36" s="19">
        <v>30</v>
      </c>
      <c r="I36" s="63">
        <f t="shared" si="0"/>
        <v>55</v>
      </c>
      <c r="J36" s="76" t="s">
        <v>1102</v>
      </c>
      <c r="K36" s="90" t="s">
        <v>1209</v>
      </c>
      <c r="L36" s="91" t="s">
        <v>1210</v>
      </c>
      <c r="M36" s="66">
        <v>9957605600</v>
      </c>
      <c r="N36" s="79" t="s">
        <v>1208</v>
      </c>
      <c r="O36" s="66">
        <v>9957086252</v>
      </c>
      <c r="P36" s="49">
        <v>43731</v>
      </c>
      <c r="Q36" s="48" t="s">
        <v>260</v>
      </c>
      <c r="R36" s="92">
        <v>33</v>
      </c>
      <c r="S36" s="81" t="s">
        <v>1223</v>
      </c>
      <c r="T36" s="18"/>
    </row>
    <row r="37" spans="1:20">
      <c r="A37" s="4">
        <v>33</v>
      </c>
      <c r="B37" s="17" t="s">
        <v>62</v>
      </c>
      <c r="C37" s="48" t="s">
        <v>511</v>
      </c>
      <c r="D37" s="48" t="s">
        <v>23</v>
      </c>
      <c r="E37" s="71" t="s">
        <v>1136</v>
      </c>
      <c r="F37" s="48" t="s">
        <v>158</v>
      </c>
      <c r="G37" s="72">
        <v>80</v>
      </c>
      <c r="H37" s="72">
        <v>81</v>
      </c>
      <c r="I37" s="63">
        <f t="shared" si="0"/>
        <v>161</v>
      </c>
      <c r="J37" s="76" t="s">
        <v>885</v>
      </c>
      <c r="K37" s="90" t="s">
        <v>1209</v>
      </c>
      <c r="L37" s="91" t="s">
        <v>1210</v>
      </c>
      <c r="M37" s="66">
        <v>9957605600</v>
      </c>
      <c r="N37" s="79" t="s">
        <v>1208</v>
      </c>
      <c r="O37" s="66">
        <v>9957086252</v>
      </c>
      <c r="P37" s="49">
        <v>43732</v>
      </c>
      <c r="Q37" s="48" t="s">
        <v>264</v>
      </c>
      <c r="R37" s="92">
        <v>21</v>
      </c>
      <c r="S37" s="81" t="s">
        <v>1223</v>
      </c>
      <c r="T37" s="18"/>
    </row>
    <row r="38" spans="1:20">
      <c r="A38" s="4">
        <v>34</v>
      </c>
      <c r="B38" s="17" t="s">
        <v>62</v>
      </c>
      <c r="C38" s="48" t="s">
        <v>1042</v>
      </c>
      <c r="D38" s="48" t="s">
        <v>23</v>
      </c>
      <c r="E38" s="71" t="s">
        <v>1137</v>
      </c>
      <c r="F38" s="48" t="s">
        <v>157</v>
      </c>
      <c r="G38" s="72">
        <v>329</v>
      </c>
      <c r="H38" s="72">
        <v>329</v>
      </c>
      <c r="I38" s="63">
        <f t="shared" si="0"/>
        <v>658</v>
      </c>
      <c r="J38" s="76" t="s">
        <v>901</v>
      </c>
      <c r="K38" s="90" t="s">
        <v>1209</v>
      </c>
      <c r="L38" s="91" t="s">
        <v>1210</v>
      </c>
      <c r="M38" s="66">
        <v>9957605600</v>
      </c>
      <c r="N38" s="79" t="s">
        <v>1208</v>
      </c>
      <c r="O38" s="66">
        <v>9957086252</v>
      </c>
      <c r="P38" s="49">
        <v>43733</v>
      </c>
      <c r="Q38" s="48" t="s">
        <v>261</v>
      </c>
      <c r="R38" s="92">
        <v>27</v>
      </c>
      <c r="S38" s="81" t="s">
        <v>1223</v>
      </c>
      <c r="T38" s="18"/>
    </row>
    <row r="39" spans="1:20">
      <c r="A39" s="4">
        <v>35</v>
      </c>
      <c r="B39" s="17" t="s">
        <v>62</v>
      </c>
      <c r="C39" s="48" t="s">
        <v>1042</v>
      </c>
      <c r="D39" s="48" t="s">
        <v>23</v>
      </c>
      <c r="E39" s="71" t="s">
        <v>1138</v>
      </c>
      <c r="F39" s="48" t="s">
        <v>157</v>
      </c>
      <c r="G39" s="72">
        <v>329</v>
      </c>
      <c r="H39" s="72">
        <v>329</v>
      </c>
      <c r="I39" s="63">
        <f t="shared" si="0"/>
        <v>658</v>
      </c>
      <c r="J39" s="76" t="s">
        <v>901</v>
      </c>
      <c r="K39" s="90" t="s">
        <v>1209</v>
      </c>
      <c r="L39" s="91" t="s">
        <v>1210</v>
      </c>
      <c r="M39" s="66">
        <v>9957605600</v>
      </c>
      <c r="N39" s="79" t="s">
        <v>1208</v>
      </c>
      <c r="O39" s="66">
        <v>9957086252</v>
      </c>
      <c r="P39" s="49">
        <v>43734</v>
      </c>
      <c r="Q39" s="48" t="s">
        <v>262</v>
      </c>
      <c r="R39" s="92">
        <v>11</v>
      </c>
      <c r="S39" s="81" t="s">
        <v>1223</v>
      </c>
      <c r="T39" s="18"/>
    </row>
    <row r="40" spans="1:20">
      <c r="A40" s="4">
        <v>36</v>
      </c>
      <c r="B40" s="17" t="s">
        <v>62</v>
      </c>
      <c r="C40" s="48" t="s">
        <v>1042</v>
      </c>
      <c r="D40" s="48" t="s">
        <v>23</v>
      </c>
      <c r="E40" s="71" t="s">
        <v>1139</v>
      </c>
      <c r="F40" s="48" t="s">
        <v>157</v>
      </c>
      <c r="G40" s="72">
        <v>329</v>
      </c>
      <c r="H40" s="72">
        <v>329</v>
      </c>
      <c r="I40" s="63">
        <f t="shared" si="0"/>
        <v>658</v>
      </c>
      <c r="J40" s="76" t="s">
        <v>901</v>
      </c>
      <c r="K40" s="90" t="s">
        <v>1209</v>
      </c>
      <c r="L40" s="91" t="s">
        <v>1210</v>
      </c>
      <c r="M40" s="66">
        <v>9957605600</v>
      </c>
      <c r="N40" s="79" t="s">
        <v>1208</v>
      </c>
      <c r="O40" s="66">
        <v>9957086252</v>
      </c>
      <c r="P40" s="49">
        <v>43735</v>
      </c>
      <c r="Q40" s="48" t="s">
        <v>1243</v>
      </c>
      <c r="R40" s="92">
        <v>15</v>
      </c>
      <c r="S40" s="81" t="s">
        <v>1223</v>
      </c>
      <c r="T40" s="18"/>
    </row>
    <row r="41" spans="1:20">
      <c r="A41" s="4">
        <v>37</v>
      </c>
      <c r="B41" s="17" t="s">
        <v>62</v>
      </c>
      <c r="C41" s="48" t="s">
        <v>1043</v>
      </c>
      <c r="D41" s="48" t="s">
        <v>23</v>
      </c>
      <c r="E41" s="71" t="s">
        <v>1140</v>
      </c>
      <c r="F41" s="48" t="s">
        <v>158</v>
      </c>
      <c r="G41" s="72">
        <v>13</v>
      </c>
      <c r="H41" s="72">
        <v>13</v>
      </c>
      <c r="I41" s="63">
        <f t="shared" si="0"/>
        <v>26</v>
      </c>
      <c r="J41" s="76" t="s">
        <v>1103</v>
      </c>
      <c r="K41" s="90" t="s">
        <v>1209</v>
      </c>
      <c r="L41" s="91" t="s">
        <v>1210</v>
      </c>
      <c r="M41" s="66">
        <v>9957605600</v>
      </c>
      <c r="N41" s="79" t="s">
        <v>1208</v>
      </c>
      <c r="O41" s="66">
        <v>9957086252</v>
      </c>
      <c r="P41" s="49">
        <v>43736</v>
      </c>
      <c r="Q41" s="48" t="s">
        <v>314</v>
      </c>
      <c r="R41" s="92">
        <v>18</v>
      </c>
      <c r="S41" s="81" t="s">
        <v>1223</v>
      </c>
      <c r="T41" s="18"/>
    </row>
    <row r="42" spans="1:20">
      <c r="A42" s="4">
        <v>38</v>
      </c>
      <c r="B42" s="17" t="s">
        <v>62</v>
      </c>
      <c r="C42" s="59" t="s">
        <v>1044</v>
      </c>
      <c r="D42" s="48" t="s">
        <v>23</v>
      </c>
      <c r="E42" s="71" t="s">
        <v>1141</v>
      </c>
      <c r="F42" s="59" t="s">
        <v>159</v>
      </c>
      <c r="G42" s="72">
        <v>50</v>
      </c>
      <c r="H42" s="72">
        <v>51</v>
      </c>
      <c r="I42" s="63">
        <f t="shared" si="0"/>
        <v>101</v>
      </c>
      <c r="J42" s="76" t="s">
        <v>1104</v>
      </c>
      <c r="K42" s="90" t="s">
        <v>1209</v>
      </c>
      <c r="L42" s="91" t="s">
        <v>1210</v>
      </c>
      <c r="M42" s="66">
        <v>9957605600</v>
      </c>
      <c r="N42" s="79" t="s">
        <v>1208</v>
      </c>
      <c r="O42" s="66">
        <v>9957086252</v>
      </c>
      <c r="P42" s="49">
        <v>43736</v>
      </c>
      <c r="Q42" s="48" t="s">
        <v>314</v>
      </c>
      <c r="R42" s="92">
        <v>18</v>
      </c>
      <c r="S42" s="81" t="s">
        <v>1223</v>
      </c>
      <c r="T42" s="18"/>
    </row>
    <row r="43" spans="1:20">
      <c r="A43" s="4">
        <v>39</v>
      </c>
      <c r="B43" s="17" t="s">
        <v>62</v>
      </c>
      <c r="C43" s="48" t="s">
        <v>1045</v>
      </c>
      <c r="D43" s="48" t="s">
        <v>23</v>
      </c>
      <c r="E43" s="71" t="s">
        <v>1142</v>
      </c>
      <c r="F43" s="48" t="s">
        <v>970</v>
      </c>
      <c r="G43" s="72">
        <v>127</v>
      </c>
      <c r="H43" s="72">
        <v>127</v>
      </c>
      <c r="I43" s="63">
        <f t="shared" si="0"/>
        <v>254</v>
      </c>
      <c r="J43" s="76" t="s">
        <v>1105</v>
      </c>
      <c r="K43" s="90" t="s">
        <v>1209</v>
      </c>
      <c r="L43" s="91" t="s">
        <v>1210</v>
      </c>
      <c r="M43" s="66">
        <v>9957605600</v>
      </c>
      <c r="N43" s="79" t="s">
        <v>1208</v>
      </c>
      <c r="O43" s="66">
        <v>9957086252</v>
      </c>
      <c r="P43" s="49">
        <v>43738</v>
      </c>
      <c r="Q43" s="48" t="s">
        <v>260</v>
      </c>
      <c r="R43" s="92">
        <v>22</v>
      </c>
      <c r="S43" s="81" t="s">
        <v>1223</v>
      </c>
      <c r="T43" s="18"/>
    </row>
    <row r="44" spans="1:20">
      <c r="A44" s="4">
        <v>40</v>
      </c>
      <c r="B44" s="17"/>
      <c r="C44" s="48"/>
      <c r="D44" s="48"/>
      <c r="E44" s="19"/>
      <c r="F44" s="48"/>
      <c r="G44" s="19"/>
      <c r="H44" s="19"/>
      <c r="I44" s="63">
        <f t="shared" si="0"/>
        <v>0</v>
      </c>
      <c r="J44" s="48"/>
      <c r="K44" s="48"/>
      <c r="L44" s="48"/>
      <c r="M44" s="48"/>
      <c r="N44" s="48"/>
      <c r="O44" s="48"/>
      <c r="P44" s="49"/>
      <c r="Q44" s="48"/>
      <c r="R44" s="92"/>
      <c r="S44" s="18"/>
      <c r="T44" s="18"/>
    </row>
    <row r="45" spans="1:20">
      <c r="A45" s="4">
        <v>41</v>
      </c>
      <c r="B45" s="17"/>
      <c r="C45" s="48"/>
      <c r="D45" s="48"/>
      <c r="E45" s="19"/>
      <c r="F45" s="48"/>
      <c r="G45" s="19"/>
      <c r="H45" s="19"/>
      <c r="I45" s="63">
        <f t="shared" si="0"/>
        <v>0</v>
      </c>
      <c r="J45" s="48"/>
      <c r="K45" s="48"/>
      <c r="L45" s="48"/>
      <c r="M45" s="48"/>
      <c r="N45" s="48"/>
      <c r="O45" s="48"/>
      <c r="P45" s="49"/>
      <c r="Q45" s="48"/>
      <c r="R45" s="92"/>
      <c r="S45" s="18"/>
      <c r="T45" s="18"/>
    </row>
    <row r="46" spans="1:20">
      <c r="A46" s="4">
        <v>42</v>
      </c>
      <c r="B46" s="17" t="s">
        <v>63</v>
      </c>
      <c r="C46" s="48" t="s">
        <v>1046</v>
      </c>
      <c r="D46" s="48" t="s">
        <v>23</v>
      </c>
      <c r="E46" s="71">
        <v>18130250701</v>
      </c>
      <c r="F46" s="48" t="s">
        <v>970</v>
      </c>
      <c r="G46" s="72">
        <v>62</v>
      </c>
      <c r="H46" s="72">
        <v>62</v>
      </c>
      <c r="I46" s="63">
        <f t="shared" si="0"/>
        <v>124</v>
      </c>
      <c r="J46" s="77" t="s">
        <v>687</v>
      </c>
      <c r="K46" s="90" t="s">
        <v>1209</v>
      </c>
      <c r="L46" s="91" t="s">
        <v>1210</v>
      </c>
      <c r="M46" s="66">
        <v>9957605600</v>
      </c>
      <c r="N46" s="79" t="s">
        <v>1208</v>
      </c>
      <c r="O46" s="66">
        <v>9957086252</v>
      </c>
      <c r="P46" s="49">
        <v>43710</v>
      </c>
      <c r="Q46" s="48" t="s">
        <v>260</v>
      </c>
      <c r="R46" s="92">
        <v>33</v>
      </c>
      <c r="S46" s="81" t="s">
        <v>1223</v>
      </c>
      <c r="T46" s="18"/>
    </row>
    <row r="47" spans="1:20">
      <c r="A47" s="4">
        <v>43</v>
      </c>
      <c r="B47" s="17" t="s">
        <v>63</v>
      </c>
      <c r="C47" s="48" t="s">
        <v>1047</v>
      </c>
      <c r="D47" s="18" t="s">
        <v>25</v>
      </c>
      <c r="E47" s="19"/>
      <c r="F47" s="48"/>
      <c r="G47" s="19">
        <v>30</v>
      </c>
      <c r="H47" s="19">
        <v>35</v>
      </c>
      <c r="I47" s="63">
        <f t="shared" si="0"/>
        <v>65</v>
      </c>
      <c r="J47" s="76"/>
      <c r="K47" s="90" t="s">
        <v>1209</v>
      </c>
      <c r="L47" s="91" t="s">
        <v>1210</v>
      </c>
      <c r="M47" s="66">
        <v>9957605600</v>
      </c>
      <c r="N47" s="79" t="s">
        <v>1208</v>
      </c>
      <c r="O47" s="66">
        <v>9957086252</v>
      </c>
      <c r="P47" s="49">
        <v>43710</v>
      </c>
      <c r="Q47" s="48" t="s">
        <v>260</v>
      </c>
      <c r="R47" s="92">
        <v>32</v>
      </c>
      <c r="S47" s="81" t="s">
        <v>1223</v>
      </c>
      <c r="T47" s="18"/>
    </row>
    <row r="48" spans="1:20">
      <c r="A48" s="4">
        <v>44</v>
      </c>
      <c r="B48" s="17" t="s">
        <v>63</v>
      </c>
      <c r="C48" s="48" t="s">
        <v>1048</v>
      </c>
      <c r="D48" s="48" t="s">
        <v>23</v>
      </c>
      <c r="E48" s="71" t="s">
        <v>1143</v>
      </c>
      <c r="F48" s="48" t="s">
        <v>970</v>
      </c>
      <c r="G48" s="72">
        <v>17</v>
      </c>
      <c r="H48" s="72">
        <v>17</v>
      </c>
      <c r="I48" s="63">
        <f t="shared" si="0"/>
        <v>34</v>
      </c>
      <c r="J48" s="76" t="s">
        <v>689</v>
      </c>
      <c r="K48" s="90" t="s">
        <v>1209</v>
      </c>
      <c r="L48" s="91" t="s">
        <v>1210</v>
      </c>
      <c r="M48" s="66">
        <v>9957605600</v>
      </c>
      <c r="N48" s="79" t="s">
        <v>1208</v>
      </c>
      <c r="O48" s="66">
        <v>9957086252</v>
      </c>
      <c r="P48" s="49">
        <v>43711</v>
      </c>
      <c r="Q48" s="48" t="s">
        <v>264</v>
      </c>
      <c r="R48" s="92">
        <v>31</v>
      </c>
      <c r="S48" s="81" t="s">
        <v>1223</v>
      </c>
      <c r="T48" s="18"/>
    </row>
    <row r="49" spans="1:20">
      <c r="A49" s="4">
        <v>45</v>
      </c>
      <c r="B49" s="17" t="s">
        <v>63</v>
      </c>
      <c r="C49" s="48" t="s">
        <v>1049</v>
      </c>
      <c r="D49" s="48" t="s">
        <v>23</v>
      </c>
      <c r="E49" s="71" t="s">
        <v>1144</v>
      </c>
      <c r="F49" s="48" t="s">
        <v>970</v>
      </c>
      <c r="G49" s="72">
        <v>16</v>
      </c>
      <c r="H49" s="72">
        <v>17</v>
      </c>
      <c r="I49" s="63">
        <f t="shared" si="0"/>
        <v>33</v>
      </c>
      <c r="J49" s="76" t="s">
        <v>1106</v>
      </c>
      <c r="K49" s="90" t="s">
        <v>1209</v>
      </c>
      <c r="L49" s="91" t="s">
        <v>1210</v>
      </c>
      <c r="M49" s="66">
        <v>9957605600</v>
      </c>
      <c r="N49" s="79" t="s">
        <v>1208</v>
      </c>
      <c r="O49" s="66">
        <v>9957086252</v>
      </c>
      <c r="P49" s="49">
        <v>43711</v>
      </c>
      <c r="Q49" s="48" t="s">
        <v>264</v>
      </c>
      <c r="R49" s="92">
        <v>37</v>
      </c>
      <c r="S49" s="81" t="s">
        <v>1223</v>
      </c>
      <c r="T49" s="18"/>
    </row>
    <row r="50" spans="1:20">
      <c r="A50" s="4">
        <v>46</v>
      </c>
      <c r="B50" s="17" t="s">
        <v>63</v>
      </c>
      <c r="C50" s="48" t="s">
        <v>1050</v>
      </c>
      <c r="D50" s="18" t="s">
        <v>25</v>
      </c>
      <c r="E50" s="19"/>
      <c r="F50" s="48"/>
      <c r="G50" s="19">
        <v>20</v>
      </c>
      <c r="H50" s="19">
        <v>25</v>
      </c>
      <c r="I50" s="63">
        <f t="shared" si="0"/>
        <v>45</v>
      </c>
      <c r="J50" s="76"/>
      <c r="K50" s="90" t="s">
        <v>1209</v>
      </c>
      <c r="L50" s="91" t="s">
        <v>1210</v>
      </c>
      <c r="M50" s="66">
        <v>9957605600</v>
      </c>
      <c r="N50" s="79" t="s">
        <v>1208</v>
      </c>
      <c r="O50" s="66">
        <v>9957086252</v>
      </c>
      <c r="P50" s="49">
        <v>43711</v>
      </c>
      <c r="Q50" s="48" t="s">
        <v>264</v>
      </c>
      <c r="R50" s="92">
        <v>36</v>
      </c>
      <c r="S50" s="81" t="s">
        <v>1223</v>
      </c>
      <c r="T50" s="18"/>
    </row>
    <row r="51" spans="1:20">
      <c r="A51" s="4">
        <v>47</v>
      </c>
      <c r="B51" s="17" t="s">
        <v>63</v>
      </c>
      <c r="C51" s="48" t="s">
        <v>236</v>
      </c>
      <c r="D51" s="48" t="s">
        <v>23</v>
      </c>
      <c r="E51" s="71" t="s">
        <v>1145</v>
      </c>
      <c r="F51" s="48" t="s">
        <v>158</v>
      </c>
      <c r="G51" s="72">
        <v>19</v>
      </c>
      <c r="H51" s="72">
        <v>19</v>
      </c>
      <c r="I51" s="63">
        <f t="shared" si="0"/>
        <v>38</v>
      </c>
      <c r="J51" s="76" t="s">
        <v>693</v>
      </c>
      <c r="K51" s="90" t="s">
        <v>1209</v>
      </c>
      <c r="L51" s="91" t="s">
        <v>1210</v>
      </c>
      <c r="M51" s="66">
        <v>9957605600</v>
      </c>
      <c r="N51" s="79" t="s">
        <v>1208</v>
      </c>
      <c r="O51" s="66">
        <v>9957086252</v>
      </c>
      <c r="P51" s="49">
        <v>43712</v>
      </c>
      <c r="Q51" s="48" t="s">
        <v>261</v>
      </c>
      <c r="R51" s="92">
        <v>40</v>
      </c>
      <c r="S51" s="81" t="s">
        <v>1223</v>
      </c>
      <c r="T51" s="18"/>
    </row>
    <row r="52" spans="1:20">
      <c r="A52" s="4">
        <v>48</v>
      </c>
      <c r="B52" s="17" t="s">
        <v>63</v>
      </c>
      <c r="C52" s="48" t="s">
        <v>1089</v>
      </c>
      <c r="D52" s="18" t="s">
        <v>25</v>
      </c>
      <c r="E52" s="19"/>
      <c r="F52" s="48"/>
      <c r="G52" s="19">
        <v>50</v>
      </c>
      <c r="H52" s="19">
        <v>55</v>
      </c>
      <c r="I52" s="63">
        <f t="shared" si="0"/>
        <v>105</v>
      </c>
      <c r="J52" s="73" t="s">
        <v>1088</v>
      </c>
      <c r="K52" s="90" t="s">
        <v>1209</v>
      </c>
      <c r="L52" s="91" t="s">
        <v>1210</v>
      </c>
      <c r="M52" s="66">
        <v>9957605600</v>
      </c>
      <c r="N52" s="79" t="s">
        <v>1208</v>
      </c>
      <c r="O52" s="66">
        <v>9957086252</v>
      </c>
      <c r="P52" s="49">
        <v>43712</v>
      </c>
      <c r="Q52" s="48" t="s">
        <v>261</v>
      </c>
      <c r="R52" s="92">
        <v>41</v>
      </c>
      <c r="S52" s="81" t="s">
        <v>1223</v>
      </c>
      <c r="T52" s="18"/>
    </row>
    <row r="53" spans="1:20">
      <c r="A53" s="4">
        <v>49</v>
      </c>
      <c r="B53" s="17" t="s">
        <v>63</v>
      </c>
      <c r="C53" s="48" t="s">
        <v>1051</v>
      </c>
      <c r="D53" s="48" t="s">
        <v>23</v>
      </c>
      <c r="E53" s="71" t="s">
        <v>1146</v>
      </c>
      <c r="F53" s="48" t="s">
        <v>158</v>
      </c>
      <c r="G53" s="72">
        <v>30</v>
      </c>
      <c r="H53" s="72">
        <v>39</v>
      </c>
      <c r="I53" s="63">
        <f t="shared" si="0"/>
        <v>69</v>
      </c>
      <c r="J53" s="77" t="s">
        <v>684</v>
      </c>
      <c r="K53" s="90" t="s">
        <v>1209</v>
      </c>
      <c r="L53" s="91" t="s">
        <v>1210</v>
      </c>
      <c r="M53" s="66">
        <v>9957605600</v>
      </c>
      <c r="N53" s="79" t="s">
        <v>1208</v>
      </c>
      <c r="O53" s="66">
        <v>9957086252</v>
      </c>
      <c r="P53" s="49">
        <v>43713</v>
      </c>
      <c r="Q53" s="48" t="s">
        <v>262</v>
      </c>
      <c r="R53" s="92">
        <v>40</v>
      </c>
      <c r="S53" s="81" t="s">
        <v>1223</v>
      </c>
      <c r="T53" s="18"/>
    </row>
    <row r="54" spans="1:20">
      <c r="A54" s="4">
        <v>50</v>
      </c>
      <c r="B54" s="17" t="s">
        <v>63</v>
      </c>
      <c r="C54" s="48" t="s">
        <v>1084</v>
      </c>
      <c r="D54" s="18" t="s">
        <v>25</v>
      </c>
      <c r="E54" s="19"/>
      <c r="F54" s="48"/>
      <c r="G54" s="19">
        <v>20</v>
      </c>
      <c r="H54" s="19">
        <v>22</v>
      </c>
      <c r="I54" s="63">
        <f t="shared" si="0"/>
        <v>42</v>
      </c>
      <c r="J54" s="48"/>
      <c r="K54" s="90" t="s">
        <v>1209</v>
      </c>
      <c r="L54" s="91" t="s">
        <v>1210</v>
      </c>
      <c r="M54" s="66">
        <v>9957605600</v>
      </c>
      <c r="N54" s="79" t="s">
        <v>1208</v>
      </c>
      <c r="O54" s="66">
        <v>9957086252</v>
      </c>
      <c r="P54" s="49">
        <v>43713</v>
      </c>
      <c r="Q54" s="48" t="s">
        <v>262</v>
      </c>
      <c r="R54" s="92">
        <v>41</v>
      </c>
      <c r="S54" s="81" t="s">
        <v>1223</v>
      </c>
      <c r="T54" s="18"/>
    </row>
    <row r="55" spans="1:20">
      <c r="A55" s="4">
        <v>51</v>
      </c>
      <c r="B55" s="17" t="s">
        <v>63</v>
      </c>
      <c r="C55" s="48" t="s">
        <v>1052</v>
      </c>
      <c r="D55" s="48" t="s">
        <v>23</v>
      </c>
      <c r="E55" s="71" t="s">
        <v>1147</v>
      </c>
      <c r="F55" s="48" t="s">
        <v>158</v>
      </c>
      <c r="G55" s="72">
        <v>40</v>
      </c>
      <c r="H55" s="72">
        <v>43</v>
      </c>
      <c r="I55" s="63">
        <f t="shared" si="0"/>
        <v>83</v>
      </c>
      <c r="J55" s="77" t="s">
        <v>683</v>
      </c>
      <c r="K55" s="90" t="s">
        <v>1209</v>
      </c>
      <c r="L55" s="91" t="s">
        <v>1210</v>
      </c>
      <c r="M55" s="66">
        <v>9957605600</v>
      </c>
      <c r="N55" s="79" t="s">
        <v>1208</v>
      </c>
      <c r="O55" s="66">
        <v>9957086252</v>
      </c>
      <c r="P55" s="49">
        <v>43714</v>
      </c>
      <c r="Q55" s="48" t="s">
        <v>1243</v>
      </c>
      <c r="R55" s="92">
        <v>44</v>
      </c>
      <c r="S55" s="81" t="s">
        <v>1223</v>
      </c>
      <c r="T55" s="18"/>
    </row>
    <row r="56" spans="1:20">
      <c r="A56" s="4">
        <v>52</v>
      </c>
      <c r="B56" s="17" t="s">
        <v>63</v>
      </c>
      <c r="C56" s="48" t="s">
        <v>1053</v>
      </c>
      <c r="D56" s="18" t="s">
        <v>25</v>
      </c>
      <c r="E56" s="17"/>
      <c r="F56" s="59"/>
      <c r="G56" s="17">
        <v>20</v>
      </c>
      <c r="H56" s="17">
        <v>26</v>
      </c>
      <c r="I56" s="63">
        <f t="shared" si="0"/>
        <v>46</v>
      </c>
      <c r="J56" s="76"/>
      <c r="K56" s="90" t="s">
        <v>1209</v>
      </c>
      <c r="L56" s="91" t="s">
        <v>1210</v>
      </c>
      <c r="M56" s="66">
        <v>9957605600</v>
      </c>
      <c r="N56" s="79" t="s">
        <v>1208</v>
      </c>
      <c r="O56" s="66">
        <v>9957086252</v>
      </c>
      <c r="P56" s="49">
        <v>43714</v>
      </c>
      <c r="Q56" s="48" t="s">
        <v>1243</v>
      </c>
      <c r="R56" s="92">
        <v>51</v>
      </c>
      <c r="S56" s="81" t="s">
        <v>1223</v>
      </c>
      <c r="T56" s="18"/>
    </row>
    <row r="57" spans="1:20">
      <c r="A57" s="4">
        <v>53</v>
      </c>
      <c r="B57" s="17" t="s">
        <v>63</v>
      </c>
      <c r="C57" s="48" t="s">
        <v>1054</v>
      </c>
      <c r="D57" s="48" t="s">
        <v>23</v>
      </c>
      <c r="E57" s="71" t="s">
        <v>1148</v>
      </c>
      <c r="F57" s="48" t="s">
        <v>157</v>
      </c>
      <c r="G57" s="72">
        <v>35</v>
      </c>
      <c r="H57" s="72">
        <v>35</v>
      </c>
      <c r="I57" s="63">
        <f t="shared" si="0"/>
        <v>70</v>
      </c>
      <c r="J57" s="76" t="s">
        <v>718</v>
      </c>
      <c r="K57" s="78" t="s">
        <v>1207</v>
      </c>
      <c r="L57" s="78" t="s">
        <v>1205</v>
      </c>
      <c r="M57" s="54">
        <v>9954898367</v>
      </c>
      <c r="N57" s="79" t="s">
        <v>1206</v>
      </c>
      <c r="O57" s="66">
        <v>9954613404</v>
      </c>
      <c r="P57" s="49">
        <v>43715</v>
      </c>
      <c r="Q57" s="48" t="s">
        <v>314</v>
      </c>
      <c r="R57" s="92">
        <v>26</v>
      </c>
      <c r="S57" s="81" t="s">
        <v>1223</v>
      </c>
      <c r="T57" s="18"/>
    </row>
    <row r="58" spans="1:20">
      <c r="A58" s="4">
        <v>54</v>
      </c>
      <c r="B58" s="17" t="s">
        <v>63</v>
      </c>
      <c r="C58" s="48" t="s">
        <v>1055</v>
      </c>
      <c r="D58" s="18" t="s">
        <v>25</v>
      </c>
      <c r="E58" s="19"/>
      <c r="F58" s="48"/>
      <c r="G58" s="19">
        <v>30</v>
      </c>
      <c r="H58" s="19">
        <v>34</v>
      </c>
      <c r="I58" s="63">
        <f t="shared" si="0"/>
        <v>64</v>
      </c>
      <c r="J58" s="48"/>
      <c r="K58" s="78" t="s">
        <v>1207</v>
      </c>
      <c r="L58" s="78" t="s">
        <v>1205</v>
      </c>
      <c r="M58" s="54">
        <v>9954898367</v>
      </c>
      <c r="N58" s="79" t="s">
        <v>1206</v>
      </c>
      <c r="O58" s="66">
        <v>9954613404</v>
      </c>
      <c r="P58" s="49">
        <v>43715</v>
      </c>
      <c r="Q58" s="48" t="s">
        <v>314</v>
      </c>
      <c r="R58" s="92">
        <v>28</v>
      </c>
      <c r="S58" s="81" t="s">
        <v>1223</v>
      </c>
      <c r="T58" s="18"/>
    </row>
    <row r="59" spans="1:20">
      <c r="A59" s="4">
        <v>55</v>
      </c>
      <c r="B59" s="17" t="s">
        <v>63</v>
      </c>
      <c r="C59" s="48" t="s">
        <v>1056</v>
      </c>
      <c r="D59" s="48" t="s">
        <v>23</v>
      </c>
      <c r="E59" s="71" t="s">
        <v>1149</v>
      </c>
      <c r="F59" s="48" t="s">
        <v>158</v>
      </c>
      <c r="G59" s="72">
        <v>30</v>
      </c>
      <c r="H59" s="72">
        <v>30</v>
      </c>
      <c r="I59" s="63">
        <f t="shared" si="0"/>
        <v>60</v>
      </c>
      <c r="J59" s="76" t="s">
        <v>1107</v>
      </c>
      <c r="K59" s="78" t="s">
        <v>1207</v>
      </c>
      <c r="L59" s="78" t="s">
        <v>1205</v>
      </c>
      <c r="M59" s="54">
        <v>9954898367</v>
      </c>
      <c r="N59" s="79" t="s">
        <v>1206</v>
      </c>
      <c r="O59" s="66">
        <v>9954613404</v>
      </c>
      <c r="P59" s="49">
        <v>43717</v>
      </c>
      <c r="Q59" s="48" t="s">
        <v>260</v>
      </c>
      <c r="R59" s="92">
        <v>28</v>
      </c>
      <c r="S59" s="81" t="s">
        <v>1223</v>
      </c>
      <c r="T59" s="18"/>
    </row>
    <row r="60" spans="1:20">
      <c r="A60" s="4">
        <v>56</v>
      </c>
      <c r="B60" s="17" t="s">
        <v>63</v>
      </c>
      <c r="C60" s="48" t="s">
        <v>1057</v>
      </c>
      <c r="D60" s="18" t="s">
        <v>25</v>
      </c>
      <c r="E60" s="19"/>
      <c r="F60" s="48"/>
      <c r="G60" s="19">
        <v>30</v>
      </c>
      <c r="H60" s="19">
        <v>32</v>
      </c>
      <c r="I60" s="63">
        <f t="shared" si="0"/>
        <v>62</v>
      </c>
      <c r="J60" s="48"/>
      <c r="K60" s="78" t="s">
        <v>1207</v>
      </c>
      <c r="L60" s="78" t="s">
        <v>1205</v>
      </c>
      <c r="M60" s="54">
        <v>9954898367</v>
      </c>
      <c r="N60" s="79" t="s">
        <v>1206</v>
      </c>
      <c r="O60" s="66">
        <v>9954613404</v>
      </c>
      <c r="P60" s="49">
        <v>43717</v>
      </c>
      <c r="Q60" s="48" t="s">
        <v>260</v>
      </c>
      <c r="R60" s="92">
        <v>33</v>
      </c>
      <c r="S60" s="81" t="s">
        <v>1223</v>
      </c>
      <c r="T60" s="18"/>
    </row>
    <row r="61" spans="1:20">
      <c r="A61" s="4">
        <v>57</v>
      </c>
      <c r="B61" s="17" t="s">
        <v>63</v>
      </c>
      <c r="C61" s="48" t="s">
        <v>1058</v>
      </c>
      <c r="D61" s="48" t="s">
        <v>23</v>
      </c>
      <c r="E61" s="71" t="s">
        <v>1150</v>
      </c>
      <c r="F61" s="48" t="s">
        <v>158</v>
      </c>
      <c r="G61" s="72">
        <v>20</v>
      </c>
      <c r="H61" s="72">
        <v>24</v>
      </c>
      <c r="I61" s="63">
        <f t="shared" si="0"/>
        <v>44</v>
      </c>
      <c r="J61" s="48"/>
      <c r="K61" s="78" t="s">
        <v>1207</v>
      </c>
      <c r="L61" s="78" t="s">
        <v>1205</v>
      </c>
      <c r="M61" s="54">
        <v>9954898367</v>
      </c>
      <c r="N61" s="79" t="s">
        <v>1206</v>
      </c>
      <c r="O61" s="66">
        <v>9954613404</v>
      </c>
      <c r="P61" s="49">
        <v>43718</v>
      </c>
      <c r="Q61" s="48" t="s">
        <v>264</v>
      </c>
      <c r="R61" s="92">
        <v>46</v>
      </c>
      <c r="S61" s="81" t="s">
        <v>1223</v>
      </c>
      <c r="T61" s="18"/>
    </row>
    <row r="62" spans="1:20">
      <c r="A62" s="4">
        <v>58</v>
      </c>
      <c r="B62" s="17" t="s">
        <v>63</v>
      </c>
      <c r="C62" s="48" t="s">
        <v>1059</v>
      </c>
      <c r="D62" s="18" t="s">
        <v>25</v>
      </c>
      <c r="E62" s="19"/>
      <c r="F62" s="48"/>
      <c r="G62" s="19">
        <v>20</v>
      </c>
      <c r="H62" s="19">
        <v>22</v>
      </c>
      <c r="I62" s="63">
        <f t="shared" si="0"/>
        <v>42</v>
      </c>
      <c r="J62" s="48"/>
      <c r="K62" s="78" t="s">
        <v>1207</v>
      </c>
      <c r="L62" s="78" t="s">
        <v>1205</v>
      </c>
      <c r="M62" s="54">
        <v>9954898367</v>
      </c>
      <c r="N62" s="79" t="s">
        <v>1206</v>
      </c>
      <c r="O62" s="66">
        <v>9954613404</v>
      </c>
      <c r="P62" s="49">
        <v>43718</v>
      </c>
      <c r="Q62" s="48" t="s">
        <v>264</v>
      </c>
      <c r="R62" s="92">
        <v>30</v>
      </c>
      <c r="S62" s="81" t="s">
        <v>1223</v>
      </c>
      <c r="T62" s="18"/>
    </row>
    <row r="63" spans="1:20">
      <c r="A63" s="4">
        <v>59</v>
      </c>
      <c r="B63" s="17" t="s">
        <v>63</v>
      </c>
      <c r="C63" s="59" t="s">
        <v>1060</v>
      </c>
      <c r="D63" s="48" t="s">
        <v>23</v>
      </c>
      <c r="E63" s="71" t="s">
        <v>1151</v>
      </c>
      <c r="F63" s="59" t="s">
        <v>158</v>
      </c>
      <c r="G63" s="17"/>
      <c r="H63" s="17"/>
      <c r="I63" s="63">
        <f t="shared" si="0"/>
        <v>0</v>
      </c>
      <c r="J63" s="59"/>
      <c r="K63" s="90" t="s">
        <v>1209</v>
      </c>
      <c r="L63" s="91" t="s">
        <v>1210</v>
      </c>
      <c r="M63" s="66">
        <v>9957605600</v>
      </c>
      <c r="N63" s="79" t="s">
        <v>1208</v>
      </c>
      <c r="O63" s="66">
        <v>9957086252</v>
      </c>
      <c r="P63" s="49">
        <v>43719</v>
      </c>
      <c r="Q63" s="48" t="s">
        <v>261</v>
      </c>
      <c r="R63" s="92">
        <v>32</v>
      </c>
      <c r="S63" s="81" t="s">
        <v>1223</v>
      </c>
      <c r="T63" s="18"/>
    </row>
    <row r="64" spans="1:20">
      <c r="A64" s="4">
        <v>60</v>
      </c>
      <c r="B64" s="17" t="s">
        <v>63</v>
      </c>
      <c r="C64" s="59" t="s">
        <v>1061</v>
      </c>
      <c r="D64" s="18" t="s">
        <v>25</v>
      </c>
      <c r="E64" s="19"/>
      <c r="F64" s="48"/>
      <c r="G64" s="19">
        <v>10</v>
      </c>
      <c r="H64" s="19">
        <v>20</v>
      </c>
      <c r="I64" s="63">
        <f t="shared" si="0"/>
        <v>30</v>
      </c>
      <c r="J64" s="48"/>
      <c r="K64" s="90" t="s">
        <v>1209</v>
      </c>
      <c r="L64" s="91" t="s">
        <v>1210</v>
      </c>
      <c r="M64" s="66">
        <v>9957605600</v>
      </c>
      <c r="N64" s="79" t="s">
        <v>1208</v>
      </c>
      <c r="O64" s="66">
        <v>9957086252</v>
      </c>
      <c r="P64" s="49">
        <v>43719</v>
      </c>
      <c r="Q64" s="48" t="s">
        <v>261</v>
      </c>
      <c r="R64" s="92">
        <v>18</v>
      </c>
      <c r="S64" s="81" t="s">
        <v>1223</v>
      </c>
      <c r="T64" s="18"/>
    </row>
    <row r="65" spans="1:20">
      <c r="A65" s="4">
        <v>61</v>
      </c>
      <c r="B65" s="17" t="s">
        <v>63</v>
      </c>
      <c r="C65" s="48" t="s">
        <v>1062</v>
      </c>
      <c r="D65" s="48" t="s">
        <v>23</v>
      </c>
      <c r="E65" s="71" t="s">
        <v>1152</v>
      </c>
      <c r="F65" s="48" t="s">
        <v>158</v>
      </c>
      <c r="G65" s="72">
        <v>16</v>
      </c>
      <c r="H65" s="72">
        <v>18</v>
      </c>
      <c r="I65" s="63">
        <f t="shared" si="0"/>
        <v>34</v>
      </c>
      <c r="J65" s="76" t="s">
        <v>1108</v>
      </c>
      <c r="K65" s="90" t="s">
        <v>1209</v>
      </c>
      <c r="L65" s="91" t="s">
        <v>1210</v>
      </c>
      <c r="M65" s="66">
        <v>9957605600</v>
      </c>
      <c r="N65" s="79" t="s">
        <v>1208</v>
      </c>
      <c r="O65" s="66">
        <v>9957086252</v>
      </c>
      <c r="P65" s="49">
        <v>43720</v>
      </c>
      <c r="Q65" s="48" t="s">
        <v>262</v>
      </c>
      <c r="R65" s="92">
        <v>20</v>
      </c>
      <c r="S65" s="81" t="s">
        <v>1223</v>
      </c>
      <c r="T65" s="18"/>
    </row>
    <row r="66" spans="1:20">
      <c r="A66" s="4">
        <v>62</v>
      </c>
      <c r="B66" s="17" t="s">
        <v>63</v>
      </c>
      <c r="C66" s="48" t="s">
        <v>1063</v>
      </c>
      <c r="D66" s="18" t="s">
        <v>25</v>
      </c>
      <c r="E66" s="19"/>
      <c r="F66" s="48"/>
      <c r="G66" s="19">
        <v>23</v>
      </c>
      <c r="H66" s="19">
        <v>30</v>
      </c>
      <c r="I66" s="63">
        <f t="shared" si="0"/>
        <v>53</v>
      </c>
      <c r="J66" s="73" t="s">
        <v>835</v>
      </c>
      <c r="K66" s="90" t="s">
        <v>1209</v>
      </c>
      <c r="L66" s="91" t="s">
        <v>1210</v>
      </c>
      <c r="M66" s="66">
        <v>9957605600</v>
      </c>
      <c r="N66" s="79" t="s">
        <v>1208</v>
      </c>
      <c r="O66" s="66">
        <v>9957086252</v>
      </c>
      <c r="P66" s="49">
        <v>43720</v>
      </c>
      <c r="Q66" s="48" t="s">
        <v>262</v>
      </c>
      <c r="R66" s="92">
        <v>22</v>
      </c>
      <c r="S66" s="81" t="s">
        <v>1223</v>
      </c>
      <c r="T66" s="18"/>
    </row>
    <row r="67" spans="1:20">
      <c r="A67" s="4">
        <v>63</v>
      </c>
      <c r="B67" s="17" t="s">
        <v>63</v>
      </c>
      <c r="C67" s="48" t="s">
        <v>1064</v>
      </c>
      <c r="D67" s="48" t="s">
        <v>23</v>
      </c>
      <c r="E67" s="71" t="s">
        <v>1153</v>
      </c>
      <c r="F67" s="48" t="s">
        <v>158</v>
      </c>
      <c r="G67" s="72">
        <v>30</v>
      </c>
      <c r="H67" s="72">
        <v>25</v>
      </c>
      <c r="I67" s="63">
        <f t="shared" si="0"/>
        <v>55</v>
      </c>
      <c r="J67" s="77" t="s">
        <v>1109</v>
      </c>
      <c r="K67" s="90" t="s">
        <v>1209</v>
      </c>
      <c r="L67" s="91" t="s">
        <v>1210</v>
      </c>
      <c r="M67" s="66">
        <v>9957605600</v>
      </c>
      <c r="N67" s="79" t="s">
        <v>1208</v>
      </c>
      <c r="O67" s="66">
        <v>9957086252</v>
      </c>
      <c r="P67" s="49">
        <v>43721</v>
      </c>
      <c r="Q67" s="48" t="s">
        <v>1243</v>
      </c>
      <c r="R67" s="92">
        <v>23</v>
      </c>
      <c r="S67" s="81" t="s">
        <v>1223</v>
      </c>
      <c r="T67" s="18"/>
    </row>
    <row r="68" spans="1:20">
      <c r="A68" s="4">
        <v>64</v>
      </c>
      <c r="B68" s="17" t="s">
        <v>63</v>
      </c>
      <c r="C68" s="48" t="s">
        <v>1066</v>
      </c>
      <c r="D68" s="48" t="s">
        <v>23</v>
      </c>
      <c r="E68" s="71" t="s">
        <v>1154</v>
      </c>
      <c r="F68" s="48" t="s">
        <v>158</v>
      </c>
      <c r="G68" s="72">
        <v>17</v>
      </c>
      <c r="H68" s="72">
        <v>14</v>
      </c>
      <c r="I68" s="63">
        <f t="shared" si="0"/>
        <v>31</v>
      </c>
      <c r="J68" s="48"/>
      <c r="K68" s="90" t="s">
        <v>1209</v>
      </c>
      <c r="L68" s="91" t="s">
        <v>1210</v>
      </c>
      <c r="M68" s="66">
        <v>9957605600</v>
      </c>
      <c r="N68" s="79" t="s">
        <v>1208</v>
      </c>
      <c r="O68" s="66">
        <v>9957086252</v>
      </c>
      <c r="P68" s="49">
        <v>43721</v>
      </c>
      <c r="Q68" s="48" t="s">
        <v>1243</v>
      </c>
      <c r="R68" s="92">
        <v>33</v>
      </c>
      <c r="S68" s="81" t="s">
        <v>1223</v>
      </c>
      <c r="T68" s="18"/>
    </row>
    <row r="69" spans="1:20">
      <c r="A69" s="4">
        <v>65</v>
      </c>
      <c r="B69" s="17" t="s">
        <v>63</v>
      </c>
      <c r="C69" s="48" t="s">
        <v>1065</v>
      </c>
      <c r="D69" s="18" t="s">
        <v>25</v>
      </c>
      <c r="E69" s="19"/>
      <c r="F69" s="48"/>
      <c r="G69" s="19">
        <v>10</v>
      </c>
      <c r="H69" s="19">
        <v>19</v>
      </c>
      <c r="I69" s="63">
        <f t="shared" si="0"/>
        <v>29</v>
      </c>
      <c r="J69" s="48"/>
      <c r="K69" s="90" t="s">
        <v>1209</v>
      </c>
      <c r="L69" s="91" t="s">
        <v>1210</v>
      </c>
      <c r="M69" s="66">
        <v>9957605600</v>
      </c>
      <c r="N69" s="79" t="s">
        <v>1208</v>
      </c>
      <c r="O69" s="66">
        <v>9957086252</v>
      </c>
      <c r="P69" s="49">
        <v>43721</v>
      </c>
      <c r="Q69" s="48" t="s">
        <v>1243</v>
      </c>
      <c r="R69" s="92">
        <v>15</v>
      </c>
      <c r="S69" s="81" t="s">
        <v>1223</v>
      </c>
      <c r="T69" s="18"/>
    </row>
    <row r="70" spans="1:20">
      <c r="A70" s="4">
        <v>66</v>
      </c>
      <c r="B70" s="17" t="s">
        <v>63</v>
      </c>
      <c r="C70" s="48" t="s">
        <v>1067</v>
      </c>
      <c r="D70" s="48" t="s">
        <v>23</v>
      </c>
      <c r="E70" s="71" t="s">
        <v>1155</v>
      </c>
      <c r="F70" s="48" t="s">
        <v>158</v>
      </c>
      <c r="G70" s="72">
        <v>8</v>
      </c>
      <c r="H70" s="72">
        <v>9</v>
      </c>
      <c r="I70" s="63">
        <f t="shared" ref="I70:I133" si="1">SUM(G70:H70)</f>
        <v>17</v>
      </c>
      <c r="J70" s="76" t="s">
        <v>1110</v>
      </c>
      <c r="K70" s="90" t="s">
        <v>1209</v>
      </c>
      <c r="L70" s="91" t="s">
        <v>1210</v>
      </c>
      <c r="M70" s="66">
        <v>9957605600</v>
      </c>
      <c r="N70" s="79" t="s">
        <v>1208</v>
      </c>
      <c r="O70" s="66">
        <v>9957086252</v>
      </c>
      <c r="P70" s="49">
        <v>43722</v>
      </c>
      <c r="Q70" s="48" t="s">
        <v>314</v>
      </c>
      <c r="R70" s="92">
        <v>33</v>
      </c>
      <c r="S70" s="81" t="s">
        <v>1223</v>
      </c>
      <c r="T70" s="18"/>
    </row>
    <row r="71" spans="1:20">
      <c r="A71" s="4">
        <v>67</v>
      </c>
      <c r="B71" s="17" t="s">
        <v>63</v>
      </c>
      <c r="C71" s="48" t="s">
        <v>1068</v>
      </c>
      <c r="D71" s="48" t="s">
        <v>23</v>
      </c>
      <c r="E71" s="71" t="s">
        <v>1156</v>
      </c>
      <c r="F71" s="48" t="s">
        <v>158</v>
      </c>
      <c r="G71" s="72">
        <v>28</v>
      </c>
      <c r="H71" s="72">
        <v>24</v>
      </c>
      <c r="I71" s="63">
        <f t="shared" si="1"/>
        <v>52</v>
      </c>
      <c r="J71" s="76" t="s">
        <v>1111</v>
      </c>
      <c r="K71" s="90" t="s">
        <v>1209</v>
      </c>
      <c r="L71" s="91" t="s">
        <v>1210</v>
      </c>
      <c r="M71" s="66">
        <v>9957605600</v>
      </c>
      <c r="N71" s="79" t="s">
        <v>1208</v>
      </c>
      <c r="O71" s="66">
        <v>9957086252</v>
      </c>
      <c r="P71" s="49">
        <v>43722</v>
      </c>
      <c r="Q71" s="48" t="s">
        <v>314</v>
      </c>
      <c r="R71" s="92">
        <v>30</v>
      </c>
      <c r="S71" s="81" t="s">
        <v>1223</v>
      </c>
      <c r="T71" s="18"/>
    </row>
    <row r="72" spans="1:20">
      <c r="A72" s="4">
        <v>68</v>
      </c>
      <c r="B72" s="17" t="s">
        <v>63</v>
      </c>
      <c r="C72" s="18" t="s">
        <v>1091</v>
      </c>
      <c r="D72" s="48" t="s">
        <v>23</v>
      </c>
      <c r="E72" s="71" t="s">
        <v>1157</v>
      </c>
      <c r="F72" s="48" t="s">
        <v>158</v>
      </c>
      <c r="G72" s="72">
        <v>51</v>
      </c>
      <c r="H72" s="72">
        <v>52</v>
      </c>
      <c r="I72" s="63">
        <f t="shared" si="1"/>
        <v>103</v>
      </c>
      <c r="J72" s="76" t="s">
        <v>1112</v>
      </c>
      <c r="K72" s="90" t="s">
        <v>1209</v>
      </c>
      <c r="L72" s="91" t="s">
        <v>1210</v>
      </c>
      <c r="M72" s="66">
        <v>9957605600</v>
      </c>
      <c r="N72" s="79" t="s">
        <v>1208</v>
      </c>
      <c r="O72" s="66">
        <v>9957086252</v>
      </c>
      <c r="P72" s="49">
        <v>43722</v>
      </c>
      <c r="Q72" s="48" t="s">
        <v>314</v>
      </c>
      <c r="R72" s="92">
        <v>22</v>
      </c>
      <c r="S72" s="81" t="s">
        <v>1223</v>
      </c>
      <c r="T72" s="18"/>
    </row>
    <row r="73" spans="1:20">
      <c r="A73" s="4">
        <v>69</v>
      </c>
      <c r="B73" s="17" t="s">
        <v>63</v>
      </c>
      <c r="C73" s="18" t="s">
        <v>570</v>
      </c>
      <c r="D73" s="48" t="s">
        <v>23</v>
      </c>
      <c r="E73" s="71" t="s">
        <v>1158</v>
      </c>
      <c r="F73" s="48" t="s">
        <v>158</v>
      </c>
      <c r="G73" s="72">
        <v>22</v>
      </c>
      <c r="H73" s="72">
        <v>23</v>
      </c>
      <c r="I73" s="63">
        <f t="shared" si="1"/>
        <v>45</v>
      </c>
      <c r="J73" s="76" t="s">
        <v>712</v>
      </c>
      <c r="K73" s="90" t="s">
        <v>1209</v>
      </c>
      <c r="L73" s="91" t="s">
        <v>1210</v>
      </c>
      <c r="M73" s="66">
        <v>9957605600</v>
      </c>
      <c r="N73" s="79" t="s">
        <v>1208</v>
      </c>
      <c r="O73" s="66">
        <v>9957086252</v>
      </c>
      <c r="P73" s="49">
        <v>43724</v>
      </c>
      <c r="Q73" s="18" t="s">
        <v>260</v>
      </c>
      <c r="R73" s="92">
        <v>40</v>
      </c>
      <c r="S73" s="81" t="s">
        <v>1223</v>
      </c>
      <c r="T73" s="18"/>
    </row>
    <row r="74" spans="1:20">
      <c r="A74" s="4">
        <v>70</v>
      </c>
      <c r="B74" s="17" t="s">
        <v>63</v>
      </c>
      <c r="C74" s="18" t="s">
        <v>1069</v>
      </c>
      <c r="D74" s="48" t="s">
        <v>23</v>
      </c>
      <c r="E74" s="71" t="s">
        <v>1159</v>
      </c>
      <c r="F74" s="48" t="s">
        <v>158</v>
      </c>
      <c r="G74" s="72">
        <v>38</v>
      </c>
      <c r="H74" s="72">
        <v>39</v>
      </c>
      <c r="I74" s="63">
        <f t="shared" si="1"/>
        <v>77</v>
      </c>
      <c r="J74" s="76" t="s">
        <v>724</v>
      </c>
      <c r="K74" s="90" t="s">
        <v>1209</v>
      </c>
      <c r="L74" s="91" t="s">
        <v>1210</v>
      </c>
      <c r="M74" s="66">
        <v>9957605600</v>
      </c>
      <c r="N74" s="79" t="s">
        <v>1208</v>
      </c>
      <c r="O74" s="66">
        <v>9957086252</v>
      </c>
      <c r="P74" s="49">
        <v>43724</v>
      </c>
      <c r="Q74" s="18" t="s">
        <v>260</v>
      </c>
      <c r="R74" s="92">
        <v>41</v>
      </c>
      <c r="S74" s="81" t="s">
        <v>1223</v>
      </c>
      <c r="T74" s="18"/>
    </row>
    <row r="75" spans="1:20">
      <c r="A75" s="4">
        <v>71</v>
      </c>
      <c r="B75" s="17" t="s">
        <v>63</v>
      </c>
      <c r="C75" s="18" t="s">
        <v>1034</v>
      </c>
      <c r="D75" s="48" t="s">
        <v>23</v>
      </c>
      <c r="E75" s="71" t="s">
        <v>1160</v>
      </c>
      <c r="F75" s="18" t="s">
        <v>157</v>
      </c>
      <c r="G75" s="72">
        <v>222</v>
      </c>
      <c r="H75" s="72">
        <v>222</v>
      </c>
      <c r="I75" s="63">
        <f t="shared" si="1"/>
        <v>444</v>
      </c>
      <c r="J75" s="76" t="s">
        <v>1100</v>
      </c>
      <c r="K75" s="90" t="s">
        <v>1209</v>
      </c>
      <c r="L75" s="91" t="s">
        <v>1210</v>
      </c>
      <c r="M75" s="66">
        <v>9957605600</v>
      </c>
      <c r="N75" s="79" t="s">
        <v>1208</v>
      </c>
      <c r="O75" s="66">
        <v>9957086252</v>
      </c>
      <c r="P75" s="49">
        <v>43725</v>
      </c>
      <c r="Q75" s="18" t="s">
        <v>264</v>
      </c>
      <c r="R75" s="92">
        <v>40</v>
      </c>
      <c r="S75" s="81" t="s">
        <v>1223</v>
      </c>
      <c r="T75" s="18"/>
    </row>
    <row r="76" spans="1:20">
      <c r="A76" s="4">
        <v>72</v>
      </c>
      <c r="B76" s="17" t="s">
        <v>63</v>
      </c>
      <c r="C76" s="18" t="s">
        <v>1070</v>
      </c>
      <c r="D76" s="48" t="s">
        <v>23</v>
      </c>
      <c r="E76" s="71" t="s">
        <v>1161</v>
      </c>
      <c r="F76" s="18" t="s">
        <v>157</v>
      </c>
      <c r="G76" s="72">
        <v>222</v>
      </c>
      <c r="H76" s="72">
        <v>222</v>
      </c>
      <c r="I76" s="63">
        <f t="shared" si="1"/>
        <v>444</v>
      </c>
      <c r="J76" s="76" t="s">
        <v>1100</v>
      </c>
      <c r="K76" s="90" t="s">
        <v>1209</v>
      </c>
      <c r="L76" s="91" t="s">
        <v>1210</v>
      </c>
      <c r="M76" s="66">
        <v>9957605600</v>
      </c>
      <c r="N76" s="79" t="s">
        <v>1208</v>
      </c>
      <c r="O76" s="66">
        <v>9957086252</v>
      </c>
      <c r="P76" s="49">
        <v>43728</v>
      </c>
      <c r="Q76" s="18" t="s">
        <v>1243</v>
      </c>
      <c r="R76" s="92">
        <v>41</v>
      </c>
      <c r="S76" s="81" t="s">
        <v>1223</v>
      </c>
      <c r="T76" s="18"/>
    </row>
    <row r="77" spans="1:20">
      <c r="A77" s="4">
        <v>73</v>
      </c>
      <c r="B77" s="17" t="s">
        <v>63</v>
      </c>
      <c r="C77" s="18" t="s">
        <v>1071</v>
      </c>
      <c r="D77" s="18" t="s">
        <v>25</v>
      </c>
      <c r="E77" s="19"/>
      <c r="F77" s="18"/>
      <c r="G77" s="19">
        <v>25</v>
      </c>
      <c r="H77" s="19">
        <v>20</v>
      </c>
      <c r="I77" s="63">
        <f t="shared" si="1"/>
        <v>45</v>
      </c>
      <c r="J77" s="18"/>
      <c r="K77" s="90" t="s">
        <v>1209</v>
      </c>
      <c r="L77" s="91" t="s">
        <v>1210</v>
      </c>
      <c r="M77" s="66">
        <v>9957605600</v>
      </c>
      <c r="N77" s="79" t="s">
        <v>1208</v>
      </c>
      <c r="O77" s="66">
        <v>9957086252</v>
      </c>
      <c r="P77" s="49">
        <v>43728</v>
      </c>
      <c r="Q77" s="18" t="s">
        <v>1243</v>
      </c>
      <c r="R77" s="92">
        <v>44</v>
      </c>
      <c r="S77" s="81" t="s">
        <v>1223</v>
      </c>
      <c r="T77" s="18"/>
    </row>
    <row r="78" spans="1:20">
      <c r="A78" s="4">
        <v>74</v>
      </c>
      <c r="B78" s="17" t="s">
        <v>63</v>
      </c>
      <c r="C78" s="18" t="s">
        <v>1072</v>
      </c>
      <c r="D78" s="48" t="s">
        <v>23</v>
      </c>
      <c r="E78" s="71" t="s">
        <v>1162</v>
      </c>
      <c r="F78" s="18" t="s">
        <v>158</v>
      </c>
      <c r="G78" s="72">
        <v>19</v>
      </c>
      <c r="H78" s="72">
        <v>19</v>
      </c>
      <c r="I78" s="63">
        <f t="shared" si="1"/>
        <v>38</v>
      </c>
      <c r="J78" s="76" t="s">
        <v>1113</v>
      </c>
      <c r="K78" s="90" t="s">
        <v>1209</v>
      </c>
      <c r="L78" s="91" t="s">
        <v>1210</v>
      </c>
      <c r="M78" s="66">
        <v>9957605600</v>
      </c>
      <c r="N78" s="79" t="s">
        <v>1208</v>
      </c>
      <c r="O78" s="66">
        <v>9957086252</v>
      </c>
      <c r="P78" s="49">
        <v>43729</v>
      </c>
      <c r="Q78" s="18" t="s">
        <v>314</v>
      </c>
      <c r="R78" s="92">
        <v>51</v>
      </c>
      <c r="S78" s="81" t="s">
        <v>1223</v>
      </c>
      <c r="T78" s="18"/>
    </row>
    <row r="79" spans="1:20">
      <c r="A79" s="4">
        <v>75</v>
      </c>
      <c r="B79" s="17" t="s">
        <v>63</v>
      </c>
      <c r="C79" s="18" t="s">
        <v>1073</v>
      </c>
      <c r="D79" s="18" t="s">
        <v>25</v>
      </c>
      <c r="E79" s="19"/>
      <c r="F79" s="18"/>
      <c r="G79" s="72">
        <v>30</v>
      </c>
      <c r="H79" s="72">
        <v>37</v>
      </c>
      <c r="I79" s="63">
        <f t="shared" si="1"/>
        <v>67</v>
      </c>
      <c r="J79" s="18"/>
      <c r="K79" s="90" t="s">
        <v>1209</v>
      </c>
      <c r="L79" s="91" t="s">
        <v>1210</v>
      </c>
      <c r="M79" s="66">
        <v>9957605600</v>
      </c>
      <c r="N79" s="79" t="s">
        <v>1208</v>
      </c>
      <c r="O79" s="66">
        <v>9957086252</v>
      </c>
      <c r="P79" s="49">
        <v>43729</v>
      </c>
      <c r="Q79" s="18" t="s">
        <v>314</v>
      </c>
      <c r="R79" s="92">
        <v>26</v>
      </c>
      <c r="S79" s="81" t="s">
        <v>1223</v>
      </c>
      <c r="T79" s="18"/>
    </row>
    <row r="80" spans="1:20">
      <c r="A80" s="4">
        <v>76</v>
      </c>
      <c r="B80" s="17" t="s">
        <v>63</v>
      </c>
      <c r="C80" s="18" t="s">
        <v>1074</v>
      </c>
      <c r="D80" s="48" t="s">
        <v>23</v>
      </c>
      <c r="E80" s="71" t="s">
        <v>1163</v>
      </c>
      <c r="F80" s="18" t="s">
        <v>158</v>
      </c>
      <c r="G80" s="72">
        <v>10</v>
      </c>
      <c r="H80" s="72">
        <v>10</v>
      </c>
      <c r="I80" s="63">
        <f t="shared" si="1"/>
        <v>20</v>
      </c>
      <c r="J80" s="73" t="s">
        <v>1090</v>
      </c>
      <c r="K80" s="90" t="s">
        <v>1209</v>
      </c>
      <c r="L80" s="91" t="s">
        <v>1210</v>
      </c>
      <c r="M80" s="66">
        <v>9957605600</v>
      </c>
      <c r="N80" s="79" t="s">
        <v>1208</v>
      </c>
      <c r="O80" s="66">
        <v>9957086252</v>
      </c>
      <c r="P80" s="49">
        <v>43729</v>
      </c>
      <c r="Q80" s="18" t="s">
        <v>314</v>
      </c>
      <c r="R80" s="92">
        <v>28</v>
      </c>
      <c r="S80" s="81" t="s">
        <v>1223</v>
      </c>
      <c r="T80" s="18"/>
    </row>
    <row r="81" spans="1:20">
      <c r="A81" s="4">
        <v>77</v>
      </c>
      <c r="B81" s="17" t="s">
        <v>63</v>
      </c>
      <c r="C81" s="18" t="s">
        <v>1075</v>
      </c>
      <c r="D81" s="48" t="s">
        <v>23</v>
      </c>
      <c r="E81" s="71" t="s">
        <v>1164</v>
      </c>
      <c r="F81" s="18"/>
      <c r="G81" s="72">
        <v>20</v>
      </c>
      <c r="H81" s="72">
        <v>21</v>
      </c>
      <c r="I81" s="63">
        <f t="shared" si="1"/>
        <v>41</v>
      </c>
      <c r="J81" s="76" t="s">
        <v>884</v>
      </c>
      <c r="K81" s="90" t="s">
        <v>1209</v>
      </c>
      <c r="L81" s="91" t="s">
        <v>1210</v>
      </c>
      <c r="M81" s="66">
        <v>9957605600</v>
      </c>
      <c r="N81" s="79" t="s">
        <v>1208</v>
      </c>
      <c r="O81" s="66">
        <v>9957086252</v>
      </c>
      <c r="P81" s="49">
        <v>43731</v>
      </c>
      <c r="Q81" s="18" t="s">
        <v>260</v>
      </c>
      <c r="R81" s="92">
        <v>28</v>
      </c>
      <c r="S81" s="81" t="s">
        <v>1223</v>
      </c>
      <c r="T81" s="18"/>
    </row>
    <row r="82" spans="1:20">
      <c r="A82" s="4">
        <v>78</v>
      </c>
      <c r="B82" s="17" t="s">
        <v>63</v>
      </c>
      <c r="C82" s="18" t="s">
        <v>1076</v>
      </c>
      <c r="D82" s="18" t="s">
        <v>25</v>
      </c>
      <c r="E82" s="19"/>
      <c r="F82" s="18"/>
      <c r="G82" s="72">
        <v>30</v>
      </c>
      <c r="H82" s="72">
        <v>33</v>
      </c>
      <c r="I82" s="63">
        <f t="shared" si="1"/>
        <v>63</v>
      </c>
      <c r="J82" s="18"/>
      <c r="K82" s="90" t="s">
        <v>1209</v>
      </c>
      <c r="L82" s="91" t="s">
        <v>1210</v>
      </c>
      <c r="M82" s="66">
        <v>9957605600</v>
      </c>
      <c r="N82" s="79" t="s">
        <v>1208</v>
      </c>
      <c r="O82" s="66">
        <v>9957086252</v>
      </c>
      <c r="P82" s="49">
        <v>43731</v>
      </c>
      <c r="Q82" s="18" t="s">
        <v>260</v>
      </c>
      <c r="R82" s="92">
        <v>26</v>
      </c>
      <c r="S82" s="81" t="s">
        <v>1223</v>
      </c>
      <c r="T82" s="18"/>
    </row>
    <row r="83" spans="1:20">
      <c r="A83" s="4">
        <v>79</v>
      </c>
      <c r="B83" s="17" t="s">
        <v>63</v>
      </c>
      <c r="C83" s="18" t="s">
        <v>538</v>
      </c>
      <c r="D83" s="48" t="s">
        <v>23</v>
      </c>
      <c r="E83" s="71" t="s">
        <v>1165</v>
      </c>
      <c r="F83" s="18" t="s">
        <v>158</v>
      </c>
      <c r="G83" s="72">
        <v>29</v>
      </c>
      <c r="H83" s="72">
        <v>30</v>
      </c>
      <c r="I83" s="63">
        <f t="shared" si="1"/>
        <v>59</v>
      </c>
      <c r="J83" s="76" t="s">
        <v>899</v>
      </c>
      <c r="K83" s="90" t="s">
        <v>1209</v>
      </c>
      <c r="L83" s="91" t="s">
        <v>1210</v>
      </c>
      <c r="M83" s="66">
        <v>9957605600</v>
      </c>
      <c r="N83" s="79" t="s">
        <v>1208</v>
      </c>
      <c r="O83" s="66">
        <v>9957086252</v>
      </c>
      <c r="P83" s="49">
        <v>43731</v>
      </c>
      <c r="Q83" s="18" t="s">
        <v>260</v>
      </c>
      <c r="R83" s="92">
        <v>33</v>
      </c>
      <c r="S83" s="81" t="s">
        <v>1223</v>
      </c>
      <c r="T83" s="18"/>
    </row>
    <row r="84" spans="1:20">
      <c r="A84" s="4">
        <v>80</v>
      </c>
      <c r="B84" s="17" t="s">
        <v>63</v>
      </c>
      <c r="C84" s="18" t="s">
        <v>1077</v>
      </c>
      <c r="D84" s="48" t="s">
        <v>23</v>
      </c>
      <c r="E84" s="71" t="s">
        <v>1166</v>
      </c>
      <c r="F84" s="18" t="s">
        <v>158</v>
      </c>
      <c r="G84" s="72">
        <v>8</v>
      </c>
      <c r="H84" s="72">
        <v>5</v>
      </c>
      <c r="I84" s="63">
        <f t="shared" si="1"/>
        <v>13</v>
      </c>
      <c r="J84" s="76" t="s">
        <v>1114</v>
      </c>
      <c r="K84" s="90" t="s">
        <v>1209</v>
      </c>
      <c r="L84" s="91" t="s">
        <v>1210</v>
      </c>
      <c r="M84" s="66">
        <v>9957605600</v>
      </c>
      <c r="N84" s="79" t="s">
        <v>1208</v>
      </c>
      <c r="O84" s="66">
        <v>9957086252</v>
      </c>
      <c r="P84" s="49">
        <v>43732</v>
      </c>
      <c r="Q84" s="18" t="s">
        <v>264</v>
      </c>
      <c r="R84" s="92">
        <v>36</v>
      </c>
      <c r="S84" s="81" t="s">
        <v>1223</v>
      </c>
      <c r="T84" s="18"/>
    </row>
    <row r="85" spans="1:20">
      <c r="A85" s="4">
        <v>81</v>
      </c>
      <c r="B85" s="17" t="s">
        <v>63</v>
      </c>
      <c r="C85" s="18" t="s">
        <v>1078</v>
      </c>
      <c r="D85" s="48" t="s">
        <v>23</v>
      </c>
      <c r="E85" s="71" t="s">
        <v>1167</v>
      </c>
      <c r="F85" s="18" t="s">
        <v>159</v>
      </c>
      <c r="G85" s="19">
        <v>20</v>
      </c>
      <c r="H85" s="19">
        <v>30</v>
      </c>
      <c r="I85" s="63">
        <f t="shared" si="1"/>
        <v>50</v>
      </c>
      <c r="J85" s="18"/>
      <c r="K85" s="90" t="s">
        <v>1209</v>
      </c>
      <c r="L85" s="91" t="s">
        <v>1210</v>
      </c>
      <c r="M85" s="66">
        <v>9957605600</v>
      </c>
      <c r="N85" s="79" t="s">
        <v>1208</v>
      </c>
      <c r="O85" s="66">
        <v>9957086252</v>
      </c>
      <c r="P85" s="49">
        <v>43732</v>
      </c>
      <c r="Q85" s="18" t="s">
        <v>264</v>
      </c>
      <c r="R85" s="92">
        <v>39</v>
      </c>
      <c r="S85" s="81" t="s">
        <v>1223</v>
      </c>
      <c r="T85" s="18"/>
    </row>
    <row r="86" spans="1:20">
      <c r="A86" s="4">
        <v>82</v>
      </c>
      <c r="B86" s="17" t="s">
        <v>63</v>
      </c>
      <c r="C86" s="18" t="s">
        <v>1079</v>
      </c>
      <c r="D86" s="18" t="s">
        <v>25</v>
      </c>
      <c r="E86" s="19"/>
      <c r="F86" s="18"/>
      <c r="G86" s="19">
        <v>30</v>
      </c>
      <c r="H86" s="19">
        <v>20</v>
      </c>
      <c r="I86" s="63">
        <f t="shared" si="1"/>
        <v>50</v>
      </c>
      <c r="J86" s="18"/>
      <c r="K86" s="90" t="s">
        <v>1209</v>
      </c>
      <c r="L86" s="91" t="s">
        <v>1210</v>
      </c>
      <c r="M86" s="66">
        <v>9957605600</v>
      </c>
      <c r="N86" s="79" t="s">
        <v>1208</v>
      </c>
      <c r="O86" s="66">
        <v>9957086252</v>
      </c>
      <c r="P86" s="49">
        <v>43732</v>
      </c>
      <c r="Q86" s="18" t="s">
        <v>264</v>
      </c>
      <c r="R86" s="92">
        <v>33</v>
      </c>
      <c r="S86" s="81" t="s">
        <v>1223</v>
      </c>
      <c r="T86" s="18"/>
    </row>
    <row r="87" spans="1:20">
      <c r="A87" s="4">
        <v>83</v>
      </c>
      <c r="B87" s="17" t="s">
        <v>63</v>
      </c>
      <c r="C87" s="18" t="s">
        <v>1080</v>
      </c>
      <c r="D87" s="48" t="s">
        <v>23</v>
      </c>
      <c r="E87" s="71" t="s">
        <v>1162</v>
      </c>
      <c r="F87" s="18" t="s">
        <v>158</v>
      </c>
      <c r="G87" s="72">
        <v>32</v>
      </c>
      <c r="H87" s="72">
        <v>32</v>
      </c>
      <c r="I87" s="63">
        <f t="shared" si="1"/>
        <v>64</v>
      </c>
      <c r="J87" s="76" t="s">
        <v>900</v>
      </c>
      <c r="K87" s="90" t="s">
        <v>1209</v>
      </c>
      <c r="L87" s="91" t="s">
        <v>1210</v>
      </c>
      <c r="M87" s="66">
        <v>9957605600</v>
      </c>
      <c r="N87" s="79" t="s">
        <v>1208</v>
      </c>
      <c r="O87" s="66">
        <v>9957086252</v>
      </c>
      <c r="P87" s="24">
        <v>43733</v>
      </c>
      <c r="Q87" s="18" t="s">
        <v>261</v>
      </c>
      <c r="R87" s="92">
        <v>23</v>
      </c>
      <c r="S87" s="81" t="s">
        <v>1223</v>
      </c>
      <c r="T87" s="18"/>
    </row>
    <row r="88" spans="1:20">
      <c r="A88" s="4">
        <v>84</v>
      </c>
      <c r="B88" s="17" t="s">
        <v>63</v>
      </c>
      <c r="C88" s="18" t="s">
        <v>1081</v>
      </c>
      <c r="D88" s="18" t="s">
        <v>25</v>
      </c>
      <c r="E88" s="19"/>
      <c r="F88" s="18"/>
      <c r="G88" s="19">
        <v>10</v>
      </c>
      <c r="H88" s="19">
        <v>20</v>
      </c>
      <c r="I88" s="63">
        <f t="shared" si="1"/>
        <v>30</v>
      </c>
      <c r="J88" s="18"/>
      <c r="K88" s="90" t="s">
        <v>1209</v>
      </c>
      <c r="L88" s="91" t="s">
        <v>1210</v>
      </c>
      <c r="M88" s="66">
        <v>9957605600</v>
      </c>
      <c r="N88" s="79" t="s">
        <v>1208</v>
      </c>
      <c r="O88" s="66">
        <v>9957086252</v>
      </c>
      <c r="P88" s="24">
        <v>43733</v>
      </c>
      <c r="Q88" s="18" t="s">
        <v>261</v>
      </c>
      <c r="R88" s="92">
        <v>34</v>
      </c>
      <c r="S88" s="81" t="s">
        <v>1223</v>
      </c>
      <c r="T88" s="18"/>
    </row>
    <row r="89" spans="1:20">
      <c r="A89" s="4">
        <v>85</v>
      </c>
      <c r="B89" s="17" t="s">
        <v>63</v>
      </c>
      <c r="C89" s="18" t="s">
        <v>1082</v>
      </c>
      <c r="D89" s="48" t="s">
        <v>23</v>
      </c>
      <c r="E89" s="71" t="s">
        <v>1152</v>
      </c>
      <c r="F89" s="18" t="s">
        <v>157</v>
      </c>
      <c r="G89" s="72">
        <v>329</v>
      </c>
      <c r="H89" s="72">
        <v>329</v>
      </c>
      <c r="I89" s="63">
        <f t="shared" si="1"/>
        <v>658</v>
      </c>
      <c r="J89" s="18"/>
      <c r="K89" s="90" t="s">
        <v>1209</v>
      </c>
      <c r="L89" s="91" t="s">
        <v>1210</v>
      </c>
      <c r="M89" s="66">
        <v>9957605600</v>
      </c>
      <c r="N89" s="79" t="s">
        <v>1208</v>
      </c>
      <c r="O89" s="66">
        <v>9957086252</v>
      </c>
      <c r="P89" s="24">
        <v>43734</v>
      </c>
      <c r="Q89" s="18" t="s">
        <v>262</v>
      </c>
      <c r="R89" s="92">
        <v>27</v>
      </c>
      <c r="S89" s="81" t="s">
        <v>1223</v>
      </c>
      <c r="T89" s="18"/>
    </row>
    <row r="90" spans="1:20">
      <c r="A90" s="4">
        <v>86</v>
      </c>
      <c r="B90" s="17" t="s">
        <v>63</v>
      </c>
      <c r="C90" s="18" t="s">
        <v>1082</v>
      </c>
      <c r="D90" s="48" t="s">
        <v>23</v>
      </c>
      <c r="E90" s="71" t="s">
        <v>1153</v>
      </c>
      <c r="F90" s="18" t="s">
        <v>157</v>
      </c>
      <c r="G90" s="72">
        <v>329</v>
      </c>
      <c r="H90" s="72">
        <v>329</v>
      </c>
      <c r="I90" s="63">
        <f t="shared" si="1"/>
        <v>658</v>
      </c>
      <c r="J90" s="76" t="s">
        <v>901</v>
      </c>
      <c r="K90" s="90" t="s">
        <v>1209</v>
      </c>
      <c r="L90" s="91" t="s">
        <v>1210</v>
      </c>
      <c r="M90" s="66">
        <v>9957605600</v>
      </c>
      <c r="N90" s="79" t="s">
        <v>1208</v>
      </c>
      <c r="O90" s="66">
        <v>9957086252</v>
      </c>
      <c r="P90" s="24">
        <v>43734</v>
      </c>
      <c r="Q90" s="18" t="s">
        <v>262</v>
      </c>
      <c r="R90" s="92">
        <v>33</v>
      </c>
      <c r="S90" s="81" t="s">
        <v>1223</v>
      </c>
      <c r="T90" s="18"/>
    </row>
    <row r="91" spans="1:20">
      <c r="A91" s="4">
        <v>87</v>
      </c>
      <c r="B91" s="17" t="s">
        <v>63</v>
      </c>
      <c r="C91" s="18" t="s">
        <v>1083</v>
      </c>
      <c r="D91" s="48" t="s">
        <v>23</v>
      </c>
      <c r="E91" s="71" t="s">
        <v>1149</v>
      </c>
      <c r="F91" s="18" t="s">
        <v>1204</v>
      </c>
      <c r="G91" s="19">
        <v>8</v>
      </c>
      <c r="H91" s="19">
        <v>7</v>
      </c>
      <c r="I91" s="63">
        <f t="shared" si="1"/>
        <v>15</v>
      </c>
      <c r="J91" s="76" t="s">
        <v>1103</v>
      </c>
      <c r="K91" s="90" t="s">
        <v>1209</v>
      </c>
      <c r="L91" s="91" t="s">
        <v>1210</v>
      </c>
      <c r="M91" s="66">
        <v>9957605600</v>
      </c>
      <c r="N91" s="79" t="s">
        <v>1208</v>
      </c>
      <c r="O91" s="66">
        <v>9957086252</v>
      </c>
      <c r="P91" s="24">
        <v>43736</v>
      </c>
      <c r="Q91" s="18" t="s">
        <v>314</v>
      </c>
      <c r="R91" s="92">
        <v>28</v>
      </c>
      <c r="S91" s="81" t="s">
        <v>1223</v>
      </c>
      <c r="T91" s="18"/>
    </row>
    <row r="92" spans="1:20">
      <c r="A92" s="4">
        <v>88</v>
      </c>
      <c r="B92" s="17" t="s">
        <v>63</v>
      </c>
      <c r="C92" s="18" t="s">
        <v>1044</v>
      </c>
      <c r="D92" s="48" t="s">
        <v>23</v>
      </c>
      <c r="E92" s="71" t="s">
        <v>1150</v>
      </c>
      <c r="F92" s="18" t="s">
        <v>159</v>
      </c>
      <c r="G92" s="72">
        <v>50</v>
      </c>
      <c r="H92" s="72">
        <v>51</v>
      </c>
      <c r="I92" s="63">
        <f t="shared" si="1"/>
        <v>101</v>
      </c>
      <c r="J92" s="76" t="s">
        <v>1104</v>
      </c>
      <c r="K92" s="90" t="s">
        <v>1209</v>
      </c>
      <c r="L92" s="91" t="s">
        <v>1210</v>
      </c>
      <c r="M92" s="66">
        <v>9957605600</v>
      </c>
      <c r="N92" s="79" t="s">
        <v>1208</v>
      </c>
      <c r="O92" s="66">
        <v>9957086252</v>
      </c>
      <c r="P92" s="24">
        <v>43736</v>
      </c>
      <c r="Q92" s="18" t="s">
        <v>314</v>
      </c>
      <c r="R92" s="92">
        <v>33</v>
      </c>
      <c r="S92" s="81" t="s">
        <v>1223</v>
      </c>
      <c r="T92" s="18"/>
    </row>
    <row r="93" spans="1:20">
      <c r="A93" s="4">
        <v>89</v>
      </c>
      <c r="B93" s="17" t="s">
        <v>63</v>
      </c>
      <c r="C93" s="18" t="s">
        <v>1045</v>
      </c>
      <c r="D93" s="48" t="s">
        <v>23</v>
      </c>
      <c r="E93" s="71" t="s">
        <v>1151</v>
      </c>
      <c r="F93" s="18" t="s">
        <v>970</v>
      </c>
      <c r="G93" s="72">
        <v>127</v>
      </c>
      <c r="H93" s="72">
        <v>127</v>
      </c>
      <c r="I93" s="63">
        <f t="shared" si="1"/>
        <v>254</v>
      </c>
      <c r="J93" s="76" t="s">
        <v>1105</v>
      </c>
      <c r="K93" s="90" t="s">
        <v>1209</v>
      </c>
      <c r="L93" s="91" t="s">
        <v>1210</v>
      </c>
      <c r="M93" s="66">
        <v>9957605600</v>
      </c>
      <c r="N93" s="79" t="s">
        <v>1208</v>
      </c>
      <c r="O93" s="66">
        <v>9957086252</v>
      </c>
      <c r="P93" s="24">
        <v>43738</v>
      </c>
      <c r="Q93" s="18" t="s">
        <v>260</v>
      </c>
      <c r="R93" s="92">
        <v>46</v>
      </c>
      <c r="S93" s="81" t="s">
        <v>1223</v>
      </c>
      <c r="T93" s="18"/>
    </row>
    <row r="94" spans="1:20">
      <c r="A94" s="4">
        <v>90</v>
      </c>
      <c r="B94" s="17"/>
      <c r="C94" s="18"/>
      <c r="D94" s="18"/>
      <c r="E94" s="19"/>
      <c r="F94" s="18"/>
      <c r="G94" s="19"/>
      <c r="H94" s="19"/>
      <c r="I94" s="63">
        <f t="shared" si="1"/>
        <v>0</v>
      </c>
      <c r="J94" s="18"/>
      <c r="K94" s="90"/>
      <c r="L94" s="91"/>
      <c r="M94" s="66"/>
      <c r="N94" s="79"/>
      <c r="O94" s="66"/>
      <c r="P94" s="24"/>
      <c r="Q94" s="18"/>
      <c r="R94" s="92"/>
      <c r="S94" s="18"/>
      <c r="T94" s="18"/>
    </row>
    <row r="95" spans="1:20">
      <c r="A95" s="4">
        <v>91</v>
      </c>
      <c r="B95" s="17"/>
      <c r="C95" s="18"/>
      <c r="D95" s="18"/>
      <c r="E95" s="19"/>
      <c r="F95" s="18"/>
      <c r="G95" s="19"/>
      <c r="H95" s="19"/>
      <c r="I95" s="63">
        <f t="shared" si="1"/>
        <v>0</v>
      </c>
      <c r="J95" s="18"/>
      <c r="K95" s="90"/>
      <c r="L95" s="91"/>
      <c r="M95" s="66"/>
      <c r="N95" s="79"/>
      <c r="O95" s="66"/>
      <c r="P95" s="24"/>
      <c r="Q95" s="18"/>
      <c r="R95" s="92"/>
      <c r="S95" s="18"/>
      <c r="T95" s="18"/>
    </row>
    <row r="96" spans="1:20">
      <c r="A96" s="4">
        <v>92</v>
      </c>
      <c r="B96" s="17"/>
      <c r="C96" s="18"/>
      <c r="D96" s="18"/>
      <c r="E96" s="19"/>
      <c r="F96" s="18"/>
      <c r="G96" s="19"/>
      <c r="H96" s="19"/>
      <c r="I96" s="63">
        <f t="shared" si="1"/>
        <v>0</v>
      </c>
      <c r="J96" s="18"/>
      <c r="K96" s="90"/>
      <c r="L96" s="91"/>
      <c r="M96" s="66"/>
      <c r="N96" s="79"/>
      <c r="O96" s="66"/>
      <c r="P96" s="24"/>
      <c r="Q96" s="18"/>
      <c r="R96" s="18"/>
      <c r="S96" s="18"/>
      <c r="T96" s="18"/>
    </row>
    <row r="97" spans="1:20">
      <c r="A97" s="4">
        <v>93</v>
      </c>
      <c r="B97" s="17"/>
      <c r="C97" s="18"/>
      <c r="D97" s="18"/>
      <c r="E97" s="19"/>
      <c r="F97" s="18"/>
      <c r="G97" s="19"/>
      <c r="H97" s="19"/>
      <c r="I97" s="63">
        <f t="shared" si="1"/>
        <v>0</v>
      </c>
      <c r="J97" s="18"/>
      <c r="K97" s="90"/>
      <c r="L97" s="91"/>
      <c r="M97" s="66"/>
      <c r="N97" s="79"/>
      <c r="O97" s="66"/>
      <c r="P97" s="24"/>
      <c r="Q97" s="18"/>
      <c r="R97" s="18"/>
      <c r="S97" s="18"/>
      <c r="T97" s="18"/>
    </row>
    <row r="98" spans="1:20">
      <c r="A98" s="4">
        <v>94</v>
      </c>
      <c r="B98" s="17"/>
      <c r="C98" s="48"/>
      <c r="D98" s="48"/>
      <c r="E98" s="19"/>
      <c r="F98" s="48"/>
      <c r="G98" s="19"/>
      <c r="H98" s="19"/>
      <c r="I98" s="63">
        <f t="shared" si="1"/>
        <v>0</v>
      </c>
      <c r="J98" s="48"/>
      <c r="K98" s="90"/>
      <c r="L98" s="91"/>
      <c r="M98" s="66"/>
      <c r="N98" s="79"/>
      <c r="O98" s="66"/>
      <c r="P98" s="24"/>
      <c r="Q98" s="18"/>
      <c r="R98" s="18"/>
      <c r="S98" s="18"/>
      <c r="T98" s="18"/>
    </row>
    <row r="99" spans="1:20">
      <c r="A99" s="4">
        <v>95</v>
      </c>
      <c r="B99" s="17"/>
      <c r="C99" s="18"/>
      <c r="D99" s="18"/>
      <c r="E99" s="19"/>
      <c r="F99" s="18"/>
      <c r="G99" s="19"/>
      <c r="H99" s="19"/>
      <c r="I99" s="63">
        <f t="shared" si="1"/>
        <v>0</v>
      </c>
      <c r="J99" s="18"/>
      <c r="K99" s="90"/>
      <c r="L99" s="91"/>
      <c r="M99" s="66"/>
      <c r="N99" s="79"/>
      <c r="O99" s="66"/>
      <c r="P99" s="24"/>
      <c r="Q99" s="18"/>
      <c r="R99" s="18"/>
      <c r="S99" s="18"/>
      <c r="T99" s="18"/>
    </row>
    <row r="100" spans="1:20">
      <c r="A100" s="4">
        <v>96</v>
      </c>
      <c r="B100" s="17"/>
      <c r="C100" s="18"/>
      <c r="D100" s="18"/>
      <c r="E100" s="19"/>
      <c r="F100" s="18"/>
      <c r="G100" s="19"/>
      <c r="H100" s="19"/>
      <c r="I100" s="63">
        <f t="shared" si="1"/>
        <v>0</v>
      </c>
      <c r="J100" s="18"/>
      <c r="K100" s="90"/>
      <c r="L100" s="91"/>
      <c r="M100" s="66"/>
      <c r="N100" s="79"/>
      <c r="O100" s="66"/>
      <c r="P100" s="24"/>
      <c r="Q100" s="18"/>
      <c r="R100" s="18"/>
      <c r="S100" s="18"/>
      <c r="T100" s="18"/>
    </row>
    <row r="101" spans="1:20">
      <c r="A101" s="4">
        <v>97</v>
      </c>
      <c r="B101" s="17"/>
      <c r="C101" s="18"/>
      <c r="D101" s="18"/>
      <c r="E101" s="19"/>
      <c r="F101" s="18"/>
      <c r="G101" s="19"/>
      <c r="H101" s="19"/>
      <c r="I101" s="63">
        <f t="shared" si="1"/>
        <v>0</v>
      </c>
      <c r="J101" s="18"/>
      <c r="K101" s="90"/>
      <c r="L101" s="91"/>
      <c r="M101" s="66"/>
      <c r="N101" s="79"/>
      <c r="O101" s="66"/>
      <c r="P101" s="24"/>
      <c r="Q101" s="18"/>
      <c r="R101" s="18"/>
      <c r="S101" s="18"/>
      <c r="T101" s="18"/>
    </row>
    <row r="102" spans="1:20">
      <c r="A102" s="4">
        <v>98</v>
      </c>
      <c r="B102" s="17"/>
      <c r="C102" s="18"/>
      <c r="D102" s="18"/>
      <c r="E102" s="19"/>
      <c r="F102" s="18"/>
      <c r="G102" s="19"/>
      <c r="H102" s="19"/>
      <c r="I102" s="63">
        <f t="shared" si="1"/>
        <v>0</v>
      </c>
      <c r="J102" s="18"/>
      <c r="K102" s="90"/>
      <c r="L102" s="91"/>
      <c r="M102" s="66"/>
      <c r="N102" s="79"/>
      <c r="O102" s="66"/>
      <c r="P102" s="24"/>
      <c r="Q102" s="18"/>
      <c r="R102" s="18"/>
      <c r="S102" s="18"/>
      <c r="T102" s="18"/>
    </row>
    <row r="103" spans="1:20">
      <c r="A103" s="4">
        <v>99</v>
      </c>
      <c r="B103" s="17"/>
      <c r="C103" s="18"/>
      <c r="D103" s="18"/>
      <c r="E103" s="19"/>
      <c r="F103" s="18"/>
      <c r="G103" s="19"/>
      <c r="H103" s="19"/>
      <c r="I103" s="63">
        <f t="shared" si="1"/>
        <v>0</v>
      </c>
      <c r="J103" s="18"/>
      <c r="K103" s="90"/>
      <c r="L103" s="91"/>
      <c r="M103" s="66"/>
      <c r="N103" s="79"/>
      <c r="O103" s="66"/>
      <c r="P103" s="24"/>
      <c r="Q103" s="18"/>
      <c r="R103" s="18"/>
      <c r="S103" s="18"/>
      <c r="T103" s="18"/>
    </row>
    <row r="104" spans="1:20">
      <c r="A104" s="4">
        <v>100</v>
      </c>
      <c r="B104" s="17"/>
      <c r="C104" s="18"/>
      <c r="D104" s="18"/>
      <c r="E104" s="19"/>
      <c r="F104" s="18"/>
      <c r="G104" s="19"/>
      <c r="H104" s="19"/>
      <c r="I104" s="63">
        <f t="shared" si="1"/>
        <v>0</v>
      </c>
      <c r="J104" s="18"/>
      <c r="K104" s="90"/>
      <c r="L104" s="91"/>
      <c r="M104" s="66"/>
      <c r="N104" s="79"/>
      <c r="O104" s="66"/>
      <c r="P104" s="24"/>
      <c r="Q104" s="18"/>
      <c r="R104" s="18"/>
      <c r="S104" s="18"/>
      <c r="T104" s="18"/>
    </row>
    <row r="105" spans="1:20">
      <c r="A105" s="4">
        <v>101</v>
      </c>
      <c r="B105" s="17"/>
      <c r="C105" s="18"/>
      <c r="D105" s="18"/>
      <c r="E105" s="19"/>
      <c r="F105" s="18"/>
      <c r="G105" s="19"/>
      <c r="H105" s="19"/>
      <c r="I105" s="63">
        <f t="shared" si="1"/>
        <v>0</v>
      </c>
      <c r="J105" s="18"/>
      <c r="K105" s="90"/>
      <c r="L105" s="91"/>
      <c r="M105" s="66"/>
      <c r="N105" s="79"/>
      <c r="O105" s="66"/>
      <c r="P105" s="24"/>
      <c r="Q105" s="18"/>
      <c r="R105" s="18"/>
      <c r="S105" s="18"/>
      <c r="T105" s="18"/>
    </row>
    <row r="106" spans="1:20">
      <c r="A106" s="4">
        <v>102</v>
      </c>
      <c r="B106" s="17"/>
      <c r="C106" s="18"/>
      <c r="D106" s="18"/>
      <c r="E106" s="19"/>
      <c r="F106" s="18"/>
      <c r="G106" s="19"/>
      <c r="H106" s="19"/>
      <c r="I106" s="63">
        <f t="shared" si="1"/>
        <v>0</v>
      </c>
      <c r="J106" s="18"/>
      <c r="K106" s="90"/>
      <c r="L106" s="91"/>
      <c r="M106" s="66"/>
      <c r="N106" s="79"/>
      <c r="O106" s="66"/>
      <c r="P106" s="24"/>
      <c r="Q106" s="18"/>
      <c r="R106" s="18"/>
      <c r="S106" s="18"/>
      <c r="T106" s="18"/>
    </row>
    <row r="107" spans="1:20">
      <c r="A107" s="4">
        <v>103</v>
      </c>
      <c r="B107" s="17"/>
      <c r="C107" s="18"/>
      <c r="D107" s="18"/>
      <c r="E107" s="19"/>
      <c r="F107" s="18"/>
      <c r="G107" s="19"/>
      <c r="H107" s="19"/>
      <c r="I107" s="63">
        <f t="shared" si="1"/>
        <v>0</v>
      </c>
      <c r="J107" s="18"/>
      <c r="K107" s="90"/>
      <c r="L107" s="91"/>
      <c r="M107" s="66"/>
      <c r="N107" s="79"/>
      <c r="O107" s="66"/>
      <c r="P107" s="24"/>
      <c r="Q107" s="18"/>
      <c r="R107" s="18"/>
      <c r="S107" s="18"/>
      <c r="T107" s="18"/>
    </row>
    <row r="108" spans="1:20">
      <c r="A108" s="4">
        <v>104</v>
      </c>
      <c r="B108" s="17"/>
      <c r="C108" s="18"/>
      <c r="D108" s="18"/>
      <c r="E108" s="19"/>
      <c r="F108" s="18"/>
      <c r="G108" s="19"/>
      <c r="H108" s="19"/>
      <c r="I108" s="63">
        <f t="shared" si="1"/>
        <v>0</v>
      </c>
      <c r="J108" s="18"/>
      <c r="K108" s="90"/>
      <c r="L108" s="91"/>
      <c r="M108" s="66"/>
      <c r="N108" s="79"/>
      <c r="O108" s="66"/>
      <c r="P108" s="24"/>
      <c r="Q108" s="18"/>
      <c r="R108" s="18"/>
      <c r="S108" s="18"/>
      <c r="T108" s="18"/>
    </row>
    <row r="109" spans="1:20">
      <c r="A109" s="4">
        <v>105</v>
      </c>
      <c r="B109" s="17"/>
      <c r="C109" s="18"/>
      <c r="D109" s="18"/>
      <c r="E109" s="19"/>
      <c r="F109" s="18"/>
      <c r="G109" s="19"/>
      <c r="H109" s="19"/>
      <c r="I109" s="63">
        <f t="shared" si="1"/>
        <v>0</v>
      </c>
      <c r="J109" s="18"/>
      <c r="K109" s="90"/>
      <c r="L109" s="91"/>
      <c r="M109" s="66"/>
      <c r="N109" s="79"/>
      <c r="O109" s="66"/>
      <c r="P109" s="24"/>
      <c r="Q109" s="18"/>
      <c r="R109" s="18"/>
      <c r="S109" s="18"/>
      <c r="T109" s="18"/>
    </row>
    <row r="110" spans="1:20">
      <c r="A110" s="4">
        <v>106</v>
      </c>
      <c r="B110" s="17"/>
      <c r="C110" s="18"/>
      <c r="D110" s="18"/>
      <c r="E110" s="19"/>
      <c r="F110" s="18"/>
      <c r="G110" s="19"/>
      <c r="H110" s="19"/>
      <c r="I110" s="63">
        <f t="shared" si="1"/>
        <v>0</v>
      </c>
      <c r="J110" s="18"/>
      <c r="K110" s="90"/>
      <c r="L110" s="91"/>
      <c r="M110" s="66"/>
      <c r="N110" s="79"/>
      <c r="O110" s="66"/>
      <c r="P110" s="24"/>
      <c r="Q110" s="18"/>
      <c r="R110" s="18"/>
      <c r="S110" s="18"/>
      <c r="T110" s="18"/>
    </row>
    <row r="111" spans="1:20">
      <c r="A111" s="4">
        <v>107</v>
      </c>
      <c r="B111" s="17"/>
      <c r="C111" s="18"/>
      <c r="D111" s="18"/>
      <c r="E111" s="19"/>
      <c r="F111" s="18"/>
      <c r="G111" s="19"/>
      <c r="H111" s="19"/>
      <c r="I111" s="63">
        <f t="shared" si="1"/>
        <v>0</v>
      </c>
      <c r="J111" s="18"/>
      <c r="K111" s="90"/>
      <c r="L111" s="91"/>
      <c r="M111" s="66"/>
      <c r="N111" s="79"/>
      <c r="O111" s="66"/>
      <c r="P111" s="24"/>
      <c r="Q111" s="18"/>
      <c r="R111" s="18"/>
      <c r="S111" s="18"/>
      <c r="T111" s="18"/>
    </row>
    <row r="112" spans="1:20">
      <c r="A112" s="4">
        <v>108</v>
      </c>
      <c r="B112" s="17"/>
      <c r="C112" s="18"/>
      <c r="D112" s="18"/>
      <c r="E112" s="19"/>
      <c r="F112" s="18"/>
      <c r="G112" s="19"/>
      <c r="H112" s="19"/>
      <c r="I112" s="63">
        <f t="shared" si="1"/>
        <v>0</v>
      </c>
      <c r="J112" s="18"/>
      <c r="K112" s="90"/>
      <c r="L112" s="91"/>
      <c r="M112" s="66"/>
      <c r="N112" s="79"/>
      <c r="O112" s="66"/>
      <c r="P112" s="24"/>
      <c r="Q112" s="18"/>
      <c r="R112" s="18"/>
      <c r="S112" s="18"/>
      <c r="T112" s="18"/>
    </row>
    <row r="113" spans="1:20">
      <c r="A113" s="4">
        <v>109</v>
      </c>
      <c r="B113" s="17"/>
      <c r="C113" s="18"/>
      <c r="D113" s="18"/>
      <c r="E113" s="19"/>
      <c r="F113" s="18"/>
      <c r="G113" s="19"/>
      <c r="H113" s="19"/>
      <c r="I113" s="63">
        <f t="shared" si="1"/>
        <v>0</v>
      </c>
      <c r="J113" s="18"/>
      <c r="K113" s="90"/>
      <c r="L113" s="91"/>
      <c r="M113" s="66"/>
      <c r="N113" s="79"/>
      <c r="O113" s="66"/>
      <c r="P113" s="24"/>
      <c r="Q113" s="18"/>
      <c r="R113" s="18"/>
      <c r="S113" s="18"/>
      <c r="T113" s="18"/>
    </row>
    <row r="114" spans="1:20">
      <c r="A114" s="4">
        <v>110</v>
      </c>
      <c r="B114" s="17"/>
      <c r="C114" s="18"/>
      <c r="D114" s="18"/>
      <c r="E114" s="19"/>
      <c r="F114" s="18"/>
      <c r="G114" s="19"/>
      <c r="H114" s="19"/>
      <c r="I114" s="63">
        <f t="shared" si="1"/>
        <v>0</v>
      </c>
      <c r="J114" s="18"/>
      <c r="K114" s="90"/>
      <c r="L114" s="91"/>
      <c r="M114" s="66"/>
      <c r="N114" s="79"/>
      <c r="O114" s="66"/>
      <c r="P114" s="24"/>
      <c r="Q114" s="18"/>
      <c r="R114" s="18"/>
      <c r="S114" s="18"/>
      <c r="T114" s="18"/>
    </row>
    <row r="115" spans="1:20">
      <c r="A115" s="4">
        <v>111</v>
      </c>
      <c r="B115" s="17"/>
      <c r="C115" s="18"/>
      <c r="D115" s="18"/>
      <c r="E115" s="19"/>
      <c r="F115" s="18"/>
      <c r="G115" s="19"/>
      <c r="H115" s="19"/>
      <c r="I115" s="63">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3">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3">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3">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3">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3">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3">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3">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3">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3">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3">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3">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3">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3">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3">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3">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3">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3">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3">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3">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3">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3">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3">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3">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39"/>
      <c r="C165" s="21">
        <f>COUNTIFS(C6:C164,"*")</f>
        <v>86</v>
      </c>
      <c r="D165" s="21"/>
      <c r="E165" s="13"/>
      <c r="F165" s="21"/>
      <c r="G165" s="62">
        <f>SUM(G6:G164)</f>
        <v>4855</v>
      </c>
      <c r="H165" s="62">
        <f>SUM(H6:H164)</f>
        <v>5019</v>
      </c>
      <c r="I165" s="62">
        <f>SUM(I6:I164)</f>
        <v>9874</v>
      </c>
      <c r="J165" s="21"/>
      <c r="K165" s="21"/>
      <c r="L165" s="21"/>
      <c r="M165" s="21"/>
      <c r="N165" s="21"/>
      <c r="O165" s="21"/>
      <c r="P165" s="14"/>
      <c r="Q165" s="21"/>
      <c r="R165" s="21"/>
      <c r="S165" s="21"/>
      <c r="T165" s="12"/>
    </row>
    <row r="166" spans="1:20">
      <c r="A166" s="44" t="s">
        <v>62</v>
      </c>
      <c r="B166" s="10">
        <f>COUNTIF(B$5:B$164,"Team 1")</f>
        <v>39</v>
      </c>
      <c r="C166" s="44" t="s">
        <v>25</v>
      </c>
      <c r="D166" s="10">
        <f>COUNTIF(D6:D164,"Anganwadi")</f>
        <v>27</v>
      </c>
    </row>
    <row r="167" spans="1:20">
      <c r="A167" s="44" t="s">
        <v>63</v>
      </c>
      <c r="B167" s="10">
        <f>COUNTIF(B$6:B$164,"Team 2")</f>
        <v>48</v>
      </c>
      <c r="C167" s="44" t="s">
        <v>23</v>
      </c>
      <c r="D167" s="10">
        <f>COUNTIF(D6:D164,"School")</f>
        <v>59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1"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9" t="s">
        <v>71</v>
      </c>
      <c r="B1" s="179"/>
      <c r="C1" s="179"/>
      <c r="D1" s="179"/>
      <c r="E1" s="179"/>
      <c r="F1" s="180"/>
      <c r="G1" s="180"/>
      <c r="H1" s="180"/>
      <c r="I1" s="180"/>
      <c r="J1" s="180"/>
    </row>
    <row r="2" spans="1:11" ht="25.5">
      <c r="A2" s="181" t="s">
        <v>0</v>
      </c>
      <c r="B2" s="182"/>
      <c r="C2" s="183" t="str">
        <f>'Block at a Glance'!C2:D2</f>
        <v>ASSAM</v>
      </c>
      <c r="D2" s="184"/>
      <c r="E2" s="27" t="s">
        <v>1</v>
      </c>
      <c r="F2" s="185"/>
      <c r="G2" s="186"/>
      <c r="H2" s="28" t="s">
        <v>24</v>
      </c>
      <c r="I2" s="185"/>
      <c r="J2" s="186"/>
    </row>
    <row r="3" spans="1:11" ht="28.5" customHeight="1">
      <c r="A3" s="190" t="s">
        <v>66</v>
      </c>
      <c r="B3" s="190"/>
      <c r="C3" s="190"/>
      <c r="D3" s="190"/>
      <c r="E3" s="190"/>
      <c r="F3" s="190"/>
      <c r="G3" s="190"/>
      <c r="H3" s="190"/>
      <c r="I3" s="190"/>
      <c r="J3" s="190"/>
    </row>
    <row r="4" spans="1:11">
      <c r="A4" s="189" t="s">
        <v>27</v>
      </c>
      <c r="B4" s="188" t="s">
        <v>28</v>
      </c>
      <c r="C4" s="187" t="s">
        <v>29</v>
      </c>
      <c r="D4" s="187" t="s">
        <v>36</v>
      </c>
      <c r="E4" s="187"/>
      <c r="F4" s="187"/>
      <c r="G4" s="187" t="s">
        <v>30</v>
      </c>
      <c r="H4" s="187" t="s">
        <v>37</v>
      </c>
      <c r="I4" s="187"/>
      <c r="J4" s="187"/>
    </row>
    <row r="5" spans="1:11" ht="22.5" customHeight="1">
      <c r="A5" s="189"/>
      <c r="B5" s="188"/>
      <c r="C5" s="187"/>
      <c r="D5" s="29" t="s">
        <v>9</v>
      </c>
      <c r="E5" s="29" t="s">
        <v>10</v>
      </c>
      <c r="F5" s="29" t="s">
        <v>11</v>
      </c>
      <c r="G5" s="187"/>
      <c r="H5" s="29" t="s">
        <v>9</v>
      </c>
      <c r="I5" s="29" t="s">
        <v>10</v>
      </c>
      <c r="J5" s="29" t="s">
        <v>11</v>
      </c>
    </row>
    <row r="6" spans="1:11" ht="22.5" customHeight="1">
      <c r="A6" s="45">
        <v>1</v>
      </c>
      <c r="B6" s="64">
        <v>43556</v>
      </c>
      <c r="C6" s="31">
        <f>COUNTIFS('April-19'!D$5:D$164,"Anganwadi")</f>
        <v>30</v>
      </c>
      <c r="D6" s="32">
        <f>SUMIF('April-19'!$D$5:$D$164,"Anganwadi",'April-19'!$G$5:$G$164)</f>
        <v>939</v>
      </c>
      <c r="E6" s="32">
        <f>SUMIF('April-19'!$D$5:$D$164,"Anganwadi",'April-19'!$H$5:$H$164)</f>
        <v>1030</v>
      </c>
      <c r="F6" s="32">
        <f>+D6+E6</f>
        <v>1969</v>
      </c>
      <c r="G6" s="31">
        <f>COUNTIF('April-19'!D5:D164,"School")</f>
        <v>47</v>
      </c>
      <c r="H6" s="32">
        <f>SUMIF('April-19'!$D$5:$D$164,"School",'April-19'!$G$5:$G$164)</f>
        <v>2011</v>
      </c>
      <c r="I6" s="32">
        <f>SUMIF('April-19'!$D$5:$D$164,"School",'April-19'!$H$5:$H$164)</f>
        <v>2161</v>
      </c>
      <c r="J6" s="32">
        <f>+H6+I6</f>
        <v>4172</v>
      </c>
      <c r="K6" s="33"/>
    </row>
    <row r="7" spans="1:11" ht="22.5" customHeight="1">
      <c r="A7" s="30">
        <v>2</v>
      </c>
      <c r="B7" s="65">
        <v>43601</v>
      </c>
      <c r="C7" s="31">
        <f>COUNTIF('May-19'!D5:D164,"Anganwadi")</f>
        <v>56</v>
      </c>
      <c r="D7" s="32">
        <f>SUMIF('May-19'!$D$5:$D$164,"Anganwadi",'May-19'!$G$5:$G$164)</f>
        <v>1657</v>
      </c>
      <c r="E7" s="32">
        <f>SUMIF('May-19'!$D$5:$D$164,"Anganwadi",'May-19'!$H$5:$H$164)</f>
        <v>1683</v>
      </c>
      <c r="F7" s="32">
        <f t="shared" ref="F7:F11" si="0">+D7+E7</f>
        <v>3340</v>
      </c>
      <c r="G7" s="31">
        <f>COUNTIF('May-19'!D5:D164,"School")</f>
        <v>60</v>
      </c>
      <c r="H7" s="32">
        <f>SUMIF('May-19'!$D$5:$D$164,"School",'May-19'!$G$5:$G$164)</f>
        <v>2357</v>
      </c>
      <c r="I7" s="32">
        <f>SUMIF('May-19'!$D$5:$D$164,"School",'May-19'!$H$5:$H$164)</f>
        <v>2372</v>
      </c>
      <c r="J7" s="32">
        <f t="shared" ref="J7:J11" si="1">+H7+I7</f>
        <v>4729</v>
      </c>
    </row>
    <row r="8" spans="1:11" ht="22.5" customHeight="1">
      <c r="A8" s="30">
        <v>3</v>
      </c>
      <c r="B8" s="65">
        <v>43632</v>
      </c>
      <c r="C8" s="31">
        <f>COUNTIF('Jun-19'!D5:D164,"Anganwadi")</f>
        <v>110</v>
      </c>
      <c r="D8" s="32">
        <f>SUMIF('Jun-19'!$D$5:$D$164,"Anganwadi",'Jun-19'!$G$5:$G$164)</f>
        <v>2846</v>
      </c>
      <c r="E8" s="32">
        <f>SUMIF('Jun-19'!$D$5:$D$164,"Anganwadi",'Jun-19'!$H$5:$H$164)</f>
        <v>2927</v>
      </c>
      <c r="F8" s="32">
        <f t="shared" si="0"/>
        <v>5773</v>
      </c>
      <c r="G8" s="31">
        <f>COUNTIF('Jun-19'!D5:D164,"School")</f>
        <v>29</v>
      </c>
      <c r="H8" s="32">
        <f>SUMIF('Jun-19'!$D$5:$D$164,"School",'Jun-19'!$G$5:$G$164)</f>
        <v>985</v>
      </c>
      <c r="I8" s="32">
        <f>SUMIF('Jun-19'!$D$5:$D$164,"School",'Jun-19'!$H$5:$H$164)</f>
        <v>1009</v>
      </c>
      <c r="J8" s="32">
        <f t="shared" si="1"/>
        <v>1994</v>
      </c>
    </row>
    <row r="9" spans="1:11" ht="22.5" customHeight="1">
      <c r="A9" s="30">
        <v>4</v>
      </c>
      <c r="B9" s="65">
        <v>43662</v>
      </c>
      <c r="C9" s="31">
        <f>COUNTIF('Jul-19'!D5:D164,"Anganwadi")</f>
        <v>110</v>
      </c>
      <c r="D9" s="32">
        <f>SUMIF('Jul-19'!$D$5:$D$164,"Anganwadi",'Jul-19'!$G$5:$G$164)</f>
        <v>3426</v>
      </c>
      <c r="E9" s="32">
        <f>SUMIF('Jul-19'!$D$5:$D$164,"Anganwadi",'Jul-19'!$H$5:$H$164)</f>
        <v>3552</v>
      </c>
      <c r="F9" s="32">
        <f t="shared" si="0"/>
        <v>6978</v>
      </c>
      <c r="G9" s="31">
        <f>COUNTIF('Jul-19'!D5:D164,"School")</f>
        <v>0</v>
      </c>
      <c r="H9" s="32">
        <f>SUMIF('Jul-19'!$D$5:$D$164,"School",'Jul-19'!$G$5:$G$164)</f>
        <v>0</v>
      </c>
      <c r="I9" s="32">
        <f>SUMIF('Jul-19'!$D$5:$D$164,"School",'Jul-19'!$H$5:$H$164)</f>
        <v>0</v>
      </c>
      <c r="J9" s="32">
        <f t="shared" si="1"/>
        <v>0</v>
      </c>
    </row>
    <row r="10" spans="1:11" ht="22.5" customHeight="1">
      <c r="A10" s="30">
        <v>5</v>
      </c>
      <c r="B10" s="65">
        <v>43693</v>
      </c>
      <c r="C10" s="31">
        <f>COUNTIF('Aug-19'!D5:D164,"Anganwadi")</f>
        <v>9</v>
      </c>
      <c r="D10" s="32">
        <f>SUMIF('Aug-19'!$D$5:$D$164,"Anganwadi",'Aug-19'!$G$5:$G$164)</f>
        <v>223</v>
      </c>
      <c r="E10" s="32">
        <f>SUMIF('Aug-19'!$D$5:$D$164,"Anganwadi",'Aug-19'!$H$5:$H$164)</f>
        <v>203</v>
      </c>
      <c r="F10" s="32">
        <f t="shared" si="0"/>
        <v>426</v>
      </c>
      <c r="G10" s="31">
        <f>COUNTIF('Aug-19'!D5:D164,"School")</f>
        <v>58</v>
      </c>
      <c r="H10" s="32">
        <f>SUMIF('Aug-19'!$D$5:$D$164,"School",'Aug-19'!$G$5:$G$164)</f>
        <v>3004</v>
      </c>
      <c r="I10" s="32">
        <f>SUMIF('Aug-19'!$D$5:$D$164,"School",'Aug-19'!$H$5:$H$164)</f>
        <v>3158</v>
      </c>
      <c r="J10" s="32">
        <f t="shared" si="1"/>
        <v>6162</v>
      </c>
    </row>
    <row r="11" spans="1:11" ht="22.5" customHeight="1">
      <c r="A11" s="30">
        <v>6</v>
      </c>
      <c r="B11" s="65">
        <v>43724</v>
      </c>
      <c r="C11" s="31">
        <f>COUNTIF('Sep-19'!D6:D164,"Anganwadi")</f>
        <v>27</v>
      </c>
      <c r="D11" s="32">
        <f>SUMIF('Sep-19'!$D$6:$D$164,"Anganwadi",'Sep-19'!$G$6:$G$164)</f>
        <v>673</v>
      </c>
      <c r="E11" s="32">
        <f>SUMIF('Sep-19'!$D$6:$D$164,"Anganwadi",'Sep-19'!$H$6:$H$164)</f>
        <v>800</v>
      </c>
      <c r="F11" s="32">
        <f t="shared" si="0"/>
        <v>1473</v>
      </c>
      <c r="G11" s="31">
        <f>COUNTIF('Sep-19'!D6:D164,"School")</f>
        <v>59</v>
      </c>
      <c r="H11" s="32">
        <f>SUMIF('Sep-19'!$D$6:$D$164,"School",'Sep-19'!$G$6:$G$164)</f>
        <v>4182</v>
      </c>
      <c r="I11" s="32">
        <f>SUMIF('Sep-19'!$D$6:$D$164,"School",'Sep-19'!$H$6:$H$164)</f>
        <v>4219</v>
      </c>
      <c r="J11" s="32">
        <f t="shared" si="1"/>
        <v>8401</v>
      </c>
    </row>
    <row r="12" spans="1:11" ht="19.5" customHeight="1">
      <c r="A12" s="178" t="s">
        <v>38</v>
      </c>
      <c r="B12" s="178"/>
      <c r="C12" s="34">
        <f>SUM(C6:C11)</f>
        <v>342</v>
      </c>
      <c r="D12" s="34">
        <f t="shared" ref="D12:J12" si="2">SUM(D6:D11)</f>
        <v>9764</v>
      </c>
      <c r="E12" s="34">
        <f t="shared" si="2"/>
        <v>10195</v>
      </c>
      <c r="F12" s="34">
        <f t="shared" si="2"/>
        <v>19959</v>
      </c>
      <c r="G12" s="34">
        <f t="shared" si="2"/>
        <v>253</v>
      </c>
      <c r="H12" s="34">
        <f t="shared" si="2"/>
        <v>12539</v>
      </c>
      <c r="I12" s="34">
        <f t="shared" si="2"/>
        <v>12919</v>
      </c>
      <c r="J12" s="34">
        <f t="shared" si="2"/>
        <v>25458</v>
      </c>
    </row>
    <row r="14" spans="1:11">
      <c r="A14" s="173" t="s">
        <v>67</v>
      </c>
      <c r="B14" s="173"/>
      <c r="C14" s="173"/>
      <c r="D14" s="173"/>
      <c r="E14" s="173"/>
      <c r="F14" s="173"/>
    </row>
    <row r="15" spans="1:11" ht="82.5">
      <c r="A15" s="43" t="s">
        <v>27</v>
      </c>
      <c r="B15" s="42" t="s">
        <v>28</v>
      </c>
      <c r="C15" s="46" t="s">
        <v>64</v>
      </c>
      <c r="D15" s="41" t="s">
        <v>29</v>
      </c>
      <c r="E15" s="41" t="s">
        <v>30</v>
      </c>
      <c r="F15" s="41" t="s">
        <v>65</v>
      </c>
    </row>
    <row r="16" spans="1:11">
      <c r="A16" s="176">
        <v>1</v>
      </c>
      <c r="B16" s="174">
        <v>43571</v>
      </c>
      <c r="C16" s="47" t="s">
        <v>62</v>
      </c>
      <c r="D16" s="31">
        <f>COUNTIFS('April-19'!B$5:B$164,"Team 1",'April-19'!D$5:D$164,"Anganwadi")</f>
        <v>16</v>
      </c>
      <c r="E16" s="31">
        <f>COUNTIFS('April-19'!B$5:B$164,"Team 1",'April-19'!D$5:D$164,"School")</f>
        <v>22</v>
      </c>
      <c r="F16" s="32">
        <f>SUMIF('April-19'!$B$5:$B$164,"Team 1",'April-19'!$I$5:$I$164)</f>
        <v>2942</v>
      </c>
    </row>
    <row r="17" spans="1:6">
      <c r="A17" s="177"/>
      <c r="B17" s="175"/>
      <c r="C17" s="47" t="s">
        <v>63</v>
      </c>
      <c r="D17" s="31">
        <f>COUNTIFS('April-19'!B$5:B$164,"Team 2",'April-19'!D$5:D$164,"Anganwadi")</f>
        <v>14</v>
      </c>
      <c r="E17" s="31">
        <f>COUNTIFS('April-19'!B$5:B$164,"Team 2",'April-19'!D$5:D$164,"School")</f>
        <v>25</v>
      </c>
      <c r="F17" s="32">
        <f>SUMIF('April-19'!$B$5:$B$164,"Team 2",'April-19'!$I$5:$I$164)</f>
        <v>3230</v>
      </c>
    </row>
    <row r="18" spans="1:6">
      <c r="A18" s="176">
        <v>2</v>
      </c>
      <c r="B18" s="174">
        <v>43601</v>
      </c>
      <c r="C18" s="47" t="s">
        <v>62</v>
      </c>
      <c r="D18" s="31">
        <f>COUNTIFS('May-19'!B$5:B$164,"Team 1",'May-19'!D$5:D$164,"Anganwadi")</f>
        <v>21</v>
      </c>
      <c r="E18" s="31">
        <f>COUNTIFS('May-19'!B$5:B$164,"Team 1",'May-19'!D$5:D$164,"School")</f>
        <v>34</v>
      </c>
      <c r="F18" s="32">
        <f>SUMIF('May-19'!$B$5:$B$164,"Team 1",'May-19'!$I$5:$I$164)</f>
        <v>3682</v>
      </c>
    </row>
    <row r="19" spans="1:6">
      <c r="A19" s="177"/>
      <c r="B19" s="175"/>
      <c r="C19" s="47" t="s">
        <v>63</v>
      </c>
      <c r="D19" s="31">
        <f>COUNTIFS('May-19'!B$5:B$164,"Team 2",'May-19'!D$5:D$164,"Anganwadi")</f>
        <v>35</v>
      </c>
      <c r="E19" s="31">
        <f>COUNTIFS('May-19'!B$5:B$164,"Team 2",'May-19'!D$5:D$164,"School")</f>
        <v>26</v>
      </c>
      <c r="F19" s="32">
        <f>SUMIF('May-19'!$B$5:$B$164,"Team 2",'May-19'!$I$5:$I$164)</f>
        <v>4387</v>
      </c>
    </row>
    <row r="20" spans="1:6">
      <c r="A20" s="176">
        <v>3</v>
      </c>
      <c r="B20" s="174">
        <v>43632</v>
      </c>
      <c r="C20" s="47" t="s">
        <v>62</v>
      </c>
      <c r="D20" s="31">
        <f>COUNTIFS('Jun-19'!B$5:B$164,"Team 1",'Jun-19'!D$5:D$164,"Anganwadi")</f>
        <v>59</v>
      </c>
      <c r="E20" s="31">
        <f>COUNTIFS('Jun-19'!B$5:B$164,"Team 1",'Jun-19'!D$5:D$164,"School")</f>
        <v>12</v>
      </c>
      <c r="F20" s="32">
        <f>SUMIF('Jun-19'!$B$5:$B$164,"Team 1",'Jun-19'!$I$5:$I$164)</f>
        <v>3781</v>
      </c>
    </row>
    <row r="21" spans="1:6">
      <c r="A21" s="177"/>
      <c r="B21" s="175"/>
      <c r="C21" s="47" t="s">
        <v>63</v>
      </c>
      <c r="D21" s="31">
        <f>COUNTIFS('Jun-19'!B$5:B$164,"Team 2",'Jun-19'!D$5:D$164,"Anganwadi")</f>
        <v>51</v>
      </c>
      <c r="E21" s="31">
        <f>COUNTIFS('Jun-19'!B$5:B$164,"Team 2",'Jun-19'!D$5:D$164,"School")</f>
        <v>17</v>
      </c>
      <c r="F21" s="32">
        <f>SUMIF('Jun-19'!$B$5:$B$164,"Team 2",'Jun-19'!$I$5:$I$164)</f>
        <v>3986</v>
      </c>
    </row>
    <row r="22" spans="1:6">
      <c r="A22" s="176">
        <v>4</v>
      </c>
      <c r="B22" s="174">
        <v>43662</v>
      </c>
      <c r="C22" s="47" t="s">
        <v>62</v>
      </c>
      <c r="D22" s="31">
        <f>COUNTIFS('Jul-19'!B$5:B$164,"Team 1",'Jul-19'!D$5:D$164,"Anganwadi")</f>
        <v>65</v>
      </c>
      <c r="E22" s="31">
        <f>COUNTIFS('Jul-19'!B$5:B$164,"Team 1",'Jul-19'!D$5:D$164,"School")</f>
        <v>0</v>
      </c>
      <c r="F22" s="32">
        <f>SUMIF('Jul-19'!$B$5:$B$164,"Team 1",'Jul-19'!$I$5:$I$164)</f>
        <v>3620</v>
      </c>
    </row>
    <row r="23" spans="1:6">
      <c r="A23" s="177"/>
      <c r="B23" s="175"/>
      <c r="C23" s="47" t="s">
        <v>63</v>
      </c>
      <c r="D23" s="31">
        <f>COUNTIFS('Jul-19'!B$5:B$164,"Team 2",'Jul-19'!D$5:D$164,"Anganwadi")</f>
        <v>45</v>
      </c>
      <c r="E23" s="31">
        <f>COUNTIFS('Jul-19'!B$5:B$164,"Team 2",'Jul-19'!D$5:D$164,"School")</f>
        <v>0</v>
      </c>
      <c r="F23" s="32">
        <f>SUMIF('Jul-19'!$B$5:$B$164,"Team 2",'Jul-19'!$I$5:$I$164)</f>
        <v>3358</v>
      </c>
    </row>
    <row r="24" spans="1:6">
      <c r="A24" s="176">
        <v>5</v>
      </c>
      <c r="B24" s="174">
        <v>43693</v>
      </c>
      <c r="C24" s="47" t="s">
        <v>62</v>
      </c>
      <c r="D24" s="31">
        <f>COUNTIFS('Aug-19'!B$5:B$164,"Team 1",'Aug-19'!D$5:D$164,"Anganwadi")</f>
        <v>5</v>
      </c>
      <c r="E24" s="31">
        <f>COUNTIFS('Aug-19'!B$5:B$164,"Team 1",'Aug-19'!D$5:D$164,"School")</f>
        <v>26</v>
      </c>
      <c r="F24" s="32">
        <f>SUMIF('Aug-19'!$B$5:$B$164,"Team 1",'Aug-19'!$I$5:$I$164)</f>
        <v>3189</v>
      </c>
    </row>
    <row r="25" spans="1:6">
      <c r="A25" s="177"/>
      <c r="B25" s="175"/>
      <c r="C25" s="47" t="s">
        <v>63</v>
      </c>
      <c r="D25" s="31">
        <f>COUNTIFS('Aug-19'!B$5:B$164,"Team 2",'Aug-19'!D$5:D$164,"Anganwadi")</f>
        <v>4</v>
      </c>
      <c r="E25" s="31">
        <f>COUNTIFS('Aug-19'!B$5:B$164,"Team 2",'Aug-19'!D$5:D$164,"School")</f>
        <v>32</v>
      </c>
      <c r="F25" s="32">
        <f>SUMIF('Aug-19'!$B$5:$B$164,"Team 2",'Aug-19'!$I$5:$I$164)</f>
        <v>3399</v>
      </c>
    </row>
    <row r="26" spans="1:6">
      <c r="A26" s="176">
        <v>6</v>
      </c>
      <c r="B26" s="174">
        <v>43724</v>
      </c>
      <c r="C26" s="47" t="s">
        <v>62</v>
      </c>
      <c r="D26" s="31">
        <f>COUNTIFS('Sep-19'!B$5:B$164,"Team 1",'Sep-19'!D$5:D$164,"Anganwadi")</f>
        <v>11</v>
      </c>
      <c r="E26" s="31">
        <f>COUNTIFS('Sep-19'!B$5:B$164,"Team 1",'Sep-19'!D$5:D$164,"School")</f>
        <v>28</v>
      </c>
      <c r="F26" s="32">
        <f>SUMIF('Sep-19'!$B$5:$B$164,"Team 1",'Sep-19'!$I$5:$I$164)</f>
        <v>5281</v>
      </c>
    </row>
    <row r="27" spans="1:6">
      <c r="A27" s="177"/>
      <c r="B27" s="175"/>
      <c r="C27" s="47" t="s">
        <v>63</v>
      </c>
      <c r="D27" s="31">
        <f>COUNTIFS('Sep-19'!B$5:B$164,"Team 2",'Sep-19'!D$5:D$164,"Anganwadi")</f>
        <v>16</v>
      </c>
      <c r="E27" s="31">
        <f>COUNTIFS('Sep-19'!B$5:B$164,"Team 2",'Sep-19'!D$5:D$164,"School")</f>
        <v>32</v>
      </c>
      <c r="F27" s="32">
        <f>SUMIF('Sep-19'!$B$5:$B$164,"Team 2",'Sep-19'!$I$5:$I$164)</f>
        <v>4666</v>
      </c>
    </row>
    <row r="28" spans="1:6">
      <c r="A28" s="170" t="s">
        <v>38</v>
      </c>
      <c r="B28" s="171"/>
      <c r="C28" s="172"/>
      <c r="D28" s="40">
        <f>SUM(D16:D27)</f>
        <v>342</v>
      </c>
      <c r="E28" s="40">
        <f>SUM(E16:E27)</f>
        <v>254</v>
      </c>
      <c r="F28" s="40">
        <f>SUM(F16:F27)</f>
        <v>45521</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2019-05-02T07:08:55Z</dcterms:modified>
</cp:coreProperties>
</file>