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60" windowHeight="7680"/>
  </bookViews>
  <sheets>
    <sheet name="Block at a Glance" sheetId="1" r:id="rId1"/>
    <sheet name="April-19" sheetId="5" r:id="rId2"/>
    <sheet name="May-19" sheetId="17" r:id="rId3"/>
    <sheet name="June-19" sheetId="18" r:id="rId4"/>
    <sheet name="July-19" sheetId="19" r:id="rId5"/>
    <sheet name="Aug-19" sheetId="20" r:id="rId6"/>
    <sheet name="Sep-19" sheetId="21" r:id="rId7"/>
    <sheet name="Summary Sheet" sheetId="11" r:id="rId8"/>
    <sheet name="Sheet1" sheetId="22" r:id="rId9"/>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'July-19'!$3:$4</definedName>
    <definedName name="_xlnm.Print_Titles" localSheetId="3">'June-19'!$3:$4</definedName>
    <definedName name="_xlnm.Print_Titles" localSheetId="2">'May-19'!$3:$4</definedName>
    <definedName name="_xlnm.Print_Titles" localSheetId="6">'Sep-19'!$3:$4</definedName>
  </definedNames>
  <calcPr calcId="152511"/>
</workbook>
</file>

<file path=xl/calcChain.xml><?xml version="1.0" encoding="utf-8"?>
<calcChain xmlns="http://schemas.openxmlformats.org/spreadsheetml/2006/main">
  <c r="I50" i="21" l="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6" i="21"/>
  <c r="I5" i="21"/>
  <c r="I48" i="20" l="1"/>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I6" i="20"/>
  <c r="I5" i="20"/>
  <c r="I51" i="19" l="1"/>
  <c r="I50" i="19"/>
  <c r="I49" i="19"/>
  <c r="I52" i="19"/>
  <c r="I48" i="19"/>
  <c r="I47" i="19"/>
  <c r="I46" i="19"/>
  <c r="I45" i="19"/>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I6" i="18"/>
  <c r="I5" i="18"/>
  <c r="I50" i="17" l="1"/>
  <c r="I49" i="17"/>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8" i="17"/>
  <c r="I7" i="17"/>
  <c r="I6" i="17"/>
  <c r="I5" i="17"/>
  <c r="I44" i="5" l="1"/>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4" i="19"/>
  <c r="I43" i="19"/>
  <c r="I42" i="19"/>
  <c r="I41" i="19" l="1"/>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6" i="19"/>
  <c r="I5" i="19"/>
  <c r="E27" i="11" l="1"/>
  <c r="D27" i="11"/>
  <c r="E26" i="11"/>
  <c r="D26" i="11"/>
  <c r="E25" i="11"/>
  <c r="D25" i="11"/>
  <c r="E24" i="11"/>
  <c r="D24" i="11"/>
  <c r="E23" i="11"/>
  <c r="D23" i="11"/>
  <c r="E22" i="11"/>
  <c r="D22" i="11"/>
  <c r="E21" i="11"/>
  <c r="D21" i="11"/>
  <c r="E20" i="11"/>
  <c r="D20" i="11"/>
  <c r="E19" i="11"/>
  <c r="D19" i="11"/>
  <c r="E18" i="11"/>
  <c r="D18" i="11"/>
  <c r="E17" i="11"/>
  <c r="E16" i="11"/>
  <c r="D6" i="11"/>
  <c r="E6" i="11"/>
  <c r="C6" i="11"/>
  <c r="D17" i="11"/>
  <c r="D16" i="11"/>
  <c r="D28" i="11" l="1"/>
  <c r="E28" i="11"/>
  <c r="B167" i="21" l="1"/>
  <c r="B166" i="21"/>
  <c r="B167" i="20"/>
  <c r="B166" i="20"/>
  <c r="B167" i="19"/>
  <c r="B166" i="19"/>
  <c r="B167" i="18"/>
  <c r="B166" i="18"/>
  <c r="B167" i="17"/>
  <c r="B166" i="17"/>
  <c r="B167" i="5"/>
  <c r="B166" i="5"/>
  <c r="C11" i="11"/>
  <c r="C10" i="11"/>
  <c r="C9" i="11"/>
  <c r="G11" i="11"/>
  <c r="G10" i="11"/>
  <c r="G9" i="11"/>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0" i="5"/>
  <c r="I138" i="5"/>
  <c r="I139" i="5"/>
  <c r="I140" i="5"/>
  <c r="I141" i="5"/>
  <c r="I142" i="5"/>
  <c r="I143" i="5"/>
  <c r="I144" i="5"/>
  <c r="I145" i="5"/>
  <c r="I146" i="5"/>
  <c r="I147" i="5"/>
  <c r="I148" i="5"/>
  <c r="I149" i="5"/>
  <c r="I150" i="5"/>
  <c r="I151" i="5"/>
  <c r="I152" i="5"/>
  <c r="I153" i="5"/>
  <c r="I154" i="5"/>
  <c r="I155" i="5"/>
  <c r="I156" i="5"/>
  <c r="I157" i="5"/>
  <c r="I158" i="5"/>
  <c r="I159" i="5"/>
  <c r="I161" i="5"/>
  <c r="I162" i="5"/>
  <c r="I163" i="5"/>
  <c r="I164" i="5"/>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1" i="11"/>
  <c r="H11" i="11"/>
  <c r="I10" i="11"/>
  <c r="H10" i="11"/>
  <c r="I9" i="11"/>
  <c r="H9" i="11"/>
  <c r="I8" i="11"/>
  <c r="H8" i="11"/>
  <c r="I7" i="11"/>
  <c r="H7" i="11"/>
  <c r="E11" i="11"/>
  <c r="D11" i="11"/>
  <c r="E10" i="11"/>
  <c r="E9" i="11"/>
  <c r="D10" i="11"/>
  <c r="D9" i="11"/>
  <c r="E8" i="11"/>
  <c r="D8" i="11"/>
  <c r="E7" i="11"/>
  <c r="D7" i="11"/>
  <c r="G8" i="11"/>
  <c r="G7" i="11"/>
  <c r="I6" i="11"/>
  <c r="H6" i="11"/>
  <c r="G6" i="11" l="1"/>
  <c r="C8" i="11"/>
  <c r="C7" i="11"/>
  <c r="H165" i="5" l="1"/>
  <c r="G165" i="5"/>
  <c r="D167" i="5"/>
  <c r="D166" i="5"/>
  <c r="C165" i="5"/>
  <c r="D167" i="21"/>
  <c r="D166" i="21"/>
  <c r="H165" i="21"/>
  <c r="G165" i="21"/>
  <c r="C165" i="21"/>
  <c r="I164" i="21"/>
  <c r="I16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D167" i="20"/>
  <c r="D166" i="20"/>
  <c r="H165" i="20"/>
  <c r="G165" i="20"/>
  <c r="C165" i="20"/>
  <c r="I164" i="20"/>
  <c r="I16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D167" i="19"/>
  <c r="D166" i="19"/>
  <c r="H165" i="19"/>
  <c r="G165" i="19"/>
  <c r="C165"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F23" i="11"/>
  <c r="F22" i="11"/>
  <c r="D167" i="18"/>
  <c r="D166" i="18"/>
  <c r="H165" i="18"/>
  <c r="G165" i="18"/>
  <c r="C165" i="18"/>
  <c r="I122" i="18"/>
  <c r="I121" i="18"/>
  <c r="I120" i="18"/>
  <c r="I119" i="18"/>
  <c r="I118" i="18"/>
  <c r="I117" i="18"/>
  <c r="I116" i="18"/>
  <c r="I115" i="18"/>
  <c r="I114" i="18"/>
  <c r="I113" i="18"/>
  <c r="I112" i="18"/>
  <c r="I111" i="18"/>
  <c r="I110" i="18"/>
  <c r="I109" i="18"/>
  <c r="I108" i="18"/>
  <c r="I107" i="18"/>
  <c r="I106" i="18"/>
  <c r="I105" i="18"/>
  <c r="I104" i="18"/>
  <c r="I103" i="18"/>
  <c r="I102" i="18"/>
  <c r="I101" i="18"/>
  <c r="I100" i="18"/>
  <c r="I99" i="18"/>
  <c r="I98" i="18"/>
  <c r="I97" i="18"/>
  <c r="I96" i="18"/>
  <c r="I95" i="18"/>
  <c r="I94" i="18"/>
  <c r="I93" i="18"/>
  <c r="I92" i="18"/>
  <c r="I91" i="18"/>
  <c r="I90" i="18"/>
  <c r="I89" i="18"/>
  <c r="I88" i="18"/>
  <c r="I87" i="18"/>
  <c r="I86" i="18"/>
  <c r="I85" i="18"/>
  <c r="I84" i="18"/>
  <c r="I83" i="18"/>
  <c r="I82" i="18"/>
  <c r="I81" i="18"/>
  <c r="I80" i="18"/>
  <c r="I79" i="18"/>
  <c r="I78" i="18"/>
  <c r="I77" i="18"/>
  <c r="I76" i="18"/>
  <c r="I75" i="18"/>
  <c r="I74" i="18"/>
  <c r="I73" i="18"/>
  <c r="F21" i="11"/>
  <c r="F20" i="11"/>
  <c r="D167" i="17"/>
  <c r="D166" i="17"/>
  <c r="H165" i="17"/>
  <c r="G165" i="17"/>
  <c r="C165" i="17"/>
  <c r="F18" i="11"/>
  <c r="F17" i="11"/>
  <c r="C2" i="11"/>
  <c r="I2" i="11"/>
  <c r="F2" i="11"/>
  <c r="F26" i="11" l="1"/>
  <c r="F19" i="11"/>
  <c r="F27" i="11"/>
  <c r="F25" i="11"/>
  <c r="F24" i="11"/>
  <c r="I165" i="20"/>
  <c r="I165" i="17"/>
  <c r="I165" i="21"/>
  <c r="I165" i="19"/>
  <c r="I165" i="18"/>
  <c r="H12" i="11"/>
  <c r="G12" i="11"/>
  <c r="D12" i="11"/>
  <c r="E12" i="11"/>
  <c r="I12" i="11"/>
  <c r="F11" i="11"/>
  <c r="J11" i="11"/>
  <c r="J10" i="11"/>
  <c r="F10" i="11"/>
  <c r="F9" i="11"/>
  <c r="J9" i="11"/>
  <c r="F8" i="11"/>
  <c r="J8" i="11"/>
  <c r="J7" i="11"/>
  <c r="F7" i="11"/>
  <c r="F6" i="11"/>
  <c r="J6" i="11"/>
  <c r="F16" i="11"/>
  <c r="F28" i="11" l="1"/>
  <c r="C12" i="11"/>
  <c r="I165" i="5"/>
  <c r="F12" i="11"/>
  <c r="J12" i="11"/>
</calcChain>
</file>

<file path=xl/sharedStrings.xml><?xml version="1.0" encoding="utf-8"?>
<sst xmlns="http://schemas.openxmlformats.org/spreadsheetml/2006/main" count="2991" uniqueCount="646">
  <si>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</si>
  <si>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</si>
  <si>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</si>
  <si>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</si>
  <si>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</si>
  <si>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</si>
  <si>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</si>
  <si>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</si>
  <si>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</si>
  <si>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</si>
  <si>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</si>
  <si>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</si>
  <si>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</si>
  <si>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</si>
  <si>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</si>
  <si>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</si>
  <si>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</si>
  <si>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</si>
  <si>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</si>
  <si>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</si>
  <si>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</si>
  <si>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</si>
  <si>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</si>
  <si>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</si>
  <si>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</si>
  <si>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</si>
  <si>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</si>
  <si>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</si>
  <si>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</si>
  <si>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</si>
  <si>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</si>
  <si>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</si>
  <si>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</si>
  <si>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</si>
  <si>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</si>
  <si>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</si>
  <si>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</si>
  <si>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</si>
  <si>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</si>
  <si>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</si>
  <si>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</si>
  <si>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</si>
  <si>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</si>
  <si>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</si>
  <si>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</si>
  <si>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</si>
  <si>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</si>
  <si>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</si>
  <si>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</si>
  <si>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</si>
  <si>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</si>
  <si>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</si>
  <si>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</si>
  <si>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</si>
  <si>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</si>
  <si>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</si>
  <si>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</si>
  <si>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</si>
  <si>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</si>
  <si>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</si>
  <si>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</si>
  <si>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</si>
  <si>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</si>
  <si>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t>Team 1</t>
  </si>
  <si>
    <t>Team 2</t>
  </si>
  <si>
    <t>MHT No.</t>
  </si>
  <si>
    <t>Total Number of Children in AWC &amp; School</t>
  </si>
  <si>
    <t>Summary Information</t>
  </si>
  <si>
    <t>Team wise summary Information</t>
  </si>
  <si>
    <t>MICRO PLAN FORMAT
NATIONAL HEALTH MISSION-Rashtriya Bal Swasthya Karyakram (RBSK)
ACTION  PLAN OF YEAR - 2017-18</t>
  </si>
  <si>
    <t>ASSAM</t>
  </si>
  <si>
    <t>KARBI ANGLONG</t>
  </si>
  <si>
    <r>
      <rPr>
        <b/>
        <sz val="11"/>
        <color theme="1"/>
        <rFont val="Times New Roman"/>
        <family val="1"/>
      </rPr>
      <t>MICRO PLAN FORMAT</t>
    </r>
    <r>
      <rPr>
        <b/>
        <sz val="10"/>
        <color theme="1"/>
        <rFont val="Times New Roman"/>
        <family val="1"/>
      </rPr>
      <t xml:space="preserve">
NATIONAL HEALTH MISSION-Rashtriya Bal Swasthya Karyakram (RBSK)
ACTION  PLAN OF YEAR - 2016-17</t>
    </r>
  </si>
  <si>
    <r>
      <t xml:space="preserve">Plan for MHT No.
</t>
    </r>
    <r>
      <rPr>
        <sz val="8"/>
        <color theme="1"/>
        <rFont val="Times New Roman"/>
        <family val="1"/>
      </rPr>
      <t xml:space="preserve"> (Team 1/ Team 2)</t>
    </r>
  </si>
  <si>
    <r>
      <rPr>
        <b/>
        <sz val="10"/>
        <color theme="1"/>
        <rFont val="Times New Roman"/>
        <family val="1"/>
      </rPr>
      <t>Category of School</t>
    </r>
    <r>
      <rPr>
        <b/>
        <sz val="11"/>
        <color theme="1"/>
        <rFont val="Times New Roman"/>
        <family val="1"/>
      </rPr>
      <t xml:space="preserve">
 </t>
    </r>
    <r>
      <rPr>
        <b/>
        <sz val="8"/>
        <color theme="1"/>
        <rFont val="Times New Roman"/>
        <family val="1"/>
      </rPr>
      <t>(LP, UP, High, HS)</t>
    </r>
  </si>
  <si>
    <r>
      <t xml:space="preserve">Day
</t>
    </r>
    <r>
      <rPr>
        <sz val="9"/>
        <color theme="1"/>
        <rFont val="Times New Roman"/>
        <family val="1"/>
      </rPr>
      <t>(Eg. Mon, Tue, Wed….)</t>
    </r>
  </si>
  <si>
    <r>
      <t xml:space="preserve">Type of Vehicle required
</t>
    </r>
    <r>
      <rPr>
        <sz val="8"/>
        <color theme="1"/>
        <rFont val="Times New Roman"/>
        <family val="1"/>
      </rPr>
      <t>(Car/Two Wheeler/ Boat/ any other means of transport)</t>
    </r>
  </si>
  <si>
    <r>
      <rPr>
        <b/>
        <sz val="11"/>
        <color theme="1"/>
        <rFont val="Times New Roman"/>
        <family val="1"/>
      </rPr>
      <t>MICRO PLAN FORMAT</t>
    </r>
    <r>
      <rPr>
        <b/>
        <sz val="10"/>
        <color theme="1"/>
        <rFont val="Times New Roman"/>
        <family val="1"/>
      </rPr>
      <t xml:space="preserve">
NATIONAL HEALTH MISSION-Rashtriya Bal Swasthya Karyakram (RBSK)
ACTION  PLAN OF YEAR -2016-17</t>
    </r>
  </si>
  <si>
    <t>Umpanai BPHC</t>
  </si>
  <si>
    <t>Dr.Hiren Kalita</t>
  </si>
  <si>
    <t>Rajibur Rahman</t>
  </si>
  <si>
    <t>Lalnghakkim</t>
  </si>
  <si>
    <t>Dr. Tanuj Singnar</t>
  </si>
  <si>
    <t>Md.Shahidul Islam</t>
  </si>
  <si>
    <t>Miss Mainu Basumatary</t>
  </si>
  <si>
    <t>SCHOOL</t>
  </si>
  <si>
    <t>Bijoya Hasam</t>
  </si>
  <si>
    <t>MON</t>
  </si>
  <si>
    <t>UP</t>
  </si>
  <si>
    <t>WED</t>
  </si>
  <si>
    <t>LP</t>
  </si>
  <si>
    <t>THU</t>
  </si>
  <si>
    <t>FRI</t>
  </si>
  <si>
    <t>SAT</t>
  </si>
  <si>
    <t>TUE</t>
  </si>
  <si>
    <t>AWC</t>
  </si>
  <si>
    <t>ULUKUNCHI</t>
  </si>
  <si>
    <t>SABITA KURMI</t>
  </si>
  <si>
    <t>KAVELIBON TIMUNGPI</t>
  </si>
  <si>
    <t>KARBI UMBERMON</t>
  </si>
  <si>
    <t>18314010512\</t>
  </si>
  <si>
    <t>OUGURI SC</t>
  </si>
  <si>
    <t>PRANAKI PUMA</t>
  </si>
  <si>
    <t>HEWALI RONGPIPI</t>
  </si>
  <si>
    <t>"181900101102</t>
  </si>
  <si>
    <t>PURNIMA PUMA</t>
  </si>
  <si>
    <t>KASIDA LYGNDOH</t>
  </si>
  <si>
    <t>RIN MARTHONG</t>
  </si>
  <si>
    <t>Amguri LP</t>
  </si>
  <si>
    <t>NO</t>
  </si>
  <si>
    <t>Ouguri</t>
  </si>
  <si>
    <t>Florisa Kropi</t>
  </si>
  <si>
    <t>2No Ouguri LP</t>
  </si>
  <si>
    <t>Indira Gandhi ME</t>
  </si>
  <si>
    <t>Umlapher</t>
  </si>
  <si>
    <t>Bowlagog LP</t>
  </si>
  <si>
    <t>Pumakuchi LP</t>
  </si>
  <si>
    <t>Jagriti ME</t>
  </si>
  <si>
    <t>Ouguri awc</t>
  </si>
  <si>
    <t>Jatalang Lp</t>
  </si>
  <si>
    <t>Sarurongkhoi LP</t>
  </si>
  <si>
    <t>Khili Umwang Lp</t>
  </si>
  <si>
    <t>Umwang</t>
  </si>
  <si>
    <t>Sangeeta Pal</t>
  </si>
  <si>
    <t>Mrs Full Maya Darjee</t>
  </si>
  <si>
    <t>Gumnachal LP</t>
  </si>
  <si>
    <t>Kiriphangso LP</t>
  </si>
  <si>
    <t>Gorkunchi LP</t>
  </si>
  <si>
    <t>Langtui  LP(Umtelli)</t>
  </si>
  <si>
    <t>Hadao LP</t>
  </si>
  <si>
    <t>Umswai</t>
  </si>
  <si>
    <t>Jonali Ronghangpi</t>
  </si>
  <si>
    <t>Bharati Puma</t>
  </si>
  <si>
    <t>Silangkunchi LP</t>
  </si>
  <si>
    <t>Laru Lp</t>
  </si>
  <si>
    <t>Uthankunchi LP</t>
  </si>
  <si>
    <t>Mashaladiang LP</t>
  </si>
  <si>
    <t>Lemra LP</t>
  </si>
  <si>
    <t>Maushalading ME</t>
  </si>
  <si>
    <t>Boramkhoi LP</t>
  </si>
  <si>
    <t>Krokendang</t>
  </si>
  <si>
    <t>Bebiful Engtipi</t>
  </si>
  <si>
    <t>Murap LP</t>
  </si>
  <si>
    <t>Kumraikhora LP</t>
  </si>
  <si>
    <t>Krokendang LP</t>
  </si>
  <si>
    <t>Rebika Teronpi</t>
  </si>
  <si>
    <t>Pampura LP</t>
  </si>
  <si>
    <t>Sarkrogaon LP</t>
  </si>
  <si>
    <t>Rongkantui Lp</t>
  </si>
  <si>
    <t>Mrs Dapbiang Shadap</t>
  </si>
  <si>
    <t>Amduba LP</t>
  </si>
  <si>
    <t>Rongnagar LP</t>
  </si>
  <si>
    <t>Lakharpura LP</t>
  </si>
  <si>
    <t>Sabuda LP</t>
  </si>
  <si>
    <t>Kakotigaon LP</t>
  </si>
  <si>
    <t>Saraswati Lp</t>
  </si>
  <si>
    <t>Ahomboroi LP</t>
  </si>
  <si>
    <t>Thongnokbe LP</t>
  </si>
  <si>
    <t>Borgaon Govt LP</t>
  </si>
  <si>
    <t>Borgaon Govt ME</t>
  </si>
  <si>
    <t>Ummat LP</t>
  </si>
  <si>
    <t>Bhagawati ME</t>
  </si>
  <si>
    <t>Umru II LP/Umru LP School</t>
  </si>
  <si>
    <t>Boramli LP</t>
  </si>
  <si>
    <t>Saruamli LP</t>
  </si>
  <si>
    <t>Jina Kropi</t>
  </si>
  <si>
    <t>Pumakuchi awc</t>
  </si>
  <si>
    <t>Mawshiladiang awc</t>
  </si>
  <si>
    <t>Asukunchi awc</t>
  </si>
  <si>
    <t>Balikunchi awc</t>
  </si>
  <si>
    <t>Beltola awc</t>
  </si>
  <si>
    <t>East Umlapher</t>
  </si>
  <si>
    <t>Agrkunchi awc</t>
  </si>
  <si>
    <t>Umlapher Bazar</t>
  </si>
  <si>
    <t>Borrongkhoi awc</t>
  </si>
  <si>
    <t>Moro awc</t>
  </si>
  <si>
    <t>Mai Kramsa awc</t>
  </si>
  <si>
    <t>Mukuba awc</t>
  </si>
  <si>
    <t>Solaikunji awc</t>
  </si>
  <si>
    <t>Lalung Archon awc</t>
  </si>
  <si>
    <t>Umwang Khasi basti</t>
  </si>
  <si>
    <t>Umnam awc</t>
  </si>
  <si>
    <t>Umru 2 awc</t>
  </si>
  <si>
    <t>Rongjangphong</t>
  </si>
  <si>
    <t>Tinalum awc</t>
  </si>
  <si>
    <t>Mitha Devi</t>
  </si>
  <si>
    <t>Remika Pradhan</t>
  </si>
  <si>
    <t>Umchiken</t>
  </si>
  <si>
    <t>Meena Beypi</t>
  </si>
  <si>
    <t>Anima Tissopi</t>
  </si>
  <si>
    <t>Saraswati Bhattarai</t>
  </si>
  <si>
    <t>Rasabel Khrim</t>
  </si>
  <si>
    <t>Chandrakala Devi</t>
  </si>
  <si>
    <t>Ulukunchi</t>
  </si>
  <si>
    <t>Karuna Teronpi</t>
  </si>
  <si>
    <t>Pundurimakha LP</t>
  </si>
  <si>
    <t>West Umlapher LP</t>
  </si>
  <si>
    <t>Umswai High School</t>
  </si>
  <si>
    <t>High</t>
  </si>
  <si>
    <t>Umtili Lp</t>
  </si>
  <si>
    <t>Uwwang</t>
  </si>
  <si>
    <t>Bormarjong LP</t>
  </si>
  <si>
    <t>Umnam LP( U/G EGS)</t>
  </si>
  <si>
    <t>Langerdang LP</t>
  </si>
  <si>
    <t>Rongjangphong LP</t>
  </si>
  <si>
    <t>Rongjangphong ME</t>
  </si>
  <si>
    <t>Putsari LP</t>
  </si>
  <si>
    <t>Rangsina L.P</t>
  </si>
  <si>
    <t>Putsari PVN ME</t>
  </si>
  <si>
    <t>Klirdap Karbi Medium LP</t>
  </si>
  <si>
    <t>Umswai PVN ME</t>
  </si>
  <si>
    <t>Umchiken LP</t>
  </si>
  <si>
    <t>Romanmarjong LP</t>
  </si>
  <si>
    <t>Rongmandu LP</t>
  </si>
  <si>
    <t>Khaplangkunchi LP</t>
  </si>
  <si>
    <t>Langik So LP</t>
  </si>
  <si>
    <t>Therangkunchi LP</t>
  </si>
  <si>
    <t>Singdoloi LP</t>
  </si>
  <si>
    <t>Umpanai East awc</t>
  </si>
  <si>
    <t>Umpanai</t>
  </si>
  <si>
    <t>Nongkeda  L.P</t>
  </si>
  <si>
    <t>Chikdamakha LP</t>
  </si>
  <si>
    <t>Umlado lp</t>
  </si>
  <si>
    <t>Rapadang</t>
  </si>
  <si>
    <t>Malongkisir LP</t>
  </si>
  <si>
    <t>Satphani</t>
  </si>
  <si>
    <t>Mukindur LP</t>
  </si>
  <si>
    <t>Morrow Lalung LP</t>
  </si>
  <si>
    <t>Monjir Eng. ME</t>
  </si>
  <si>
    <t>Patikindok LP</t>
  </si>
  <si>
    <t xml:space="preserve">Amguri High School </t>
  </si>
  <si>
    <t>Ingti Habe LP</t>
  </si>
  <si>
    <t>Umswai Lalung LP School</t>
  </si>
  <si>
    <t>Kleng Sarpo RongmiI L.P.</t>
  </si>
  <si>
    <t>Balikunchi L.P. School</t>
  </si>
  <si>
    <t>Arlongsarlang L.P</t>
  </si>
  <si>
    <t>Engtithengkiri LP School</t>
  </si>
  <si>
    <t>Doli Gaon LP</t>
  </si>
  <si>
    <t>Umlailang</t>
  </si>
  <si>
    <t xml:space="preserve">Umpanai Govt LP </t>
  </si>
  <si>
    <t>Umpanai Govt High School</t>
  </si>
  <si>
    <t>18190102903</t>
  </si>
  <si>
    <t>Rongmandu</t>
  </si>
  <si>
    <t>Umpanai RT School</t>
  </si>
  <si>
    <t>Umpanai ME School</t>
  </si>
  <si>
    <t>Thervelangso LP School</t>
  </si>
  <si>
    <t>Dengthalwali L.P</t>
  </si>
  <si>
    <t xml:space="preserve">Rongchek No 2 LP School </t>
  </si>
  <si>
    <t>Bhojraj English ME School</t>
  </si>
  <si>
    <t>18190315702</t>
  </si>
  <si>
    <t>Mokoidhorom awc</t>
  </si>
  <si>
    <t>Singku Mubai</t>
  </si>
  <si>
    <t>Birsingki LP School</t>
  </si>
  <si>
    <t>Birsingki ME School</t>
  </si>
  <si>
    <t>Umjerai</t>
  </si>
  <si>
    <t>Khawragaon LP School</t>
  </si>
  <si>
    <t>Umbormon Tiwa</t>
  </si>
  <si>
    <t>Mobai LP School</t>
  </si>
  <si>
    <t>Mawbengjeng</t>
  </si>
  <si>
    <t>Umbormon LP School</t>
  </si>
  <si>
    <t>Umbormon Govt LP School</t>
  </si>
  <si>
    <t>Ulukunchi Gaon</t>
  </si>
  <si>
    <t>Umsamukh LP School</t>
  </si>
  <si>
    <t>Harbasa</t>
  </si>
  <si>
    <t>Amkashi LP School</t>
  </si>
  <si>
    <t>Silaguri</t>
  </si>
  <si>
    <t>Natral LP School</t>
  </si>
  <si>
    <t>Makhaguri</t>
  </si>
  <si>
    <t>Denghar awc</t>
  </si>
  <si>
    <t>Kromkhunji</t>
  </si>
  <si>
    <t>Ulukunchi LP School</t>
  </si>
  <si>
    <t>Maslaikunchi</t>
  </si>
  <si>
    <t>K Gandhi Balika Vidalaya</t>
  </si>
  <si>
    <t>Garam Pani AWC</t>
  </si>
  <si>
    <t>Nongthan LP School</t>
  </si>
  <si>
    <t>Saru Rongkhoi Gaon</t>
  </si>
  <si>
    <t>Amri High School</t>
  </si>
  <si>
    <t>Silangkunchi</t>
  </si>
  <si>
    <t>Modan Kro awc</t>
  </si>
  <si>
    <t>Model Rongkimi</t>
  </si>
  <si>
    <t>Lalung Archon LP</t>
  </si>
  <si>
    <t>Achom Kimi Lp</t>
  </si>
  <si>
    <t>Achom Kimi ME</t>
  </si>
  <si>
    <t>18190300204</t>
  </si>
  <si>
    <t>Rani Beypi</t>
  </si>
  <si>
    <t xml:space="preserve">Thildamon Mujai </t>
  </si>
  <si>
    <t>Sabita Kurmi</t>
  </si>
  <si>
    <t>Monika Amshi</t>
  </si>
  <si>
    <t>Umpanai RFWC</t>
  </si>
  <si>
    <t>Cledish Puma</t>
  </si>
  <si>
    <t>Jonaki phangchupi</t>
  </si>
  <si>
    <t>Martha Rongpipi</t>
  </si>
  <si>
    <t>padmini nunisa</t>
  </si>
  <si>
    <t>padumi Ronghangpi</t>
  </si>
  <si>
    <t>Prestige Lamre</t>
  </si>
  <si>
    <t>Sobha chetry</t>
  </si>
  <si>
    <t xml:space="preserve"> </t>
  </si>
  <si>
    <t xml:space="preserve">Rani Beypi </t>
  </si>
  <si>
    <t>bharoti poma</t>
  </si>
  <si>
    <t>Mrs Moina Teronpi</t>
  </si>
  <si>
    <t>Putsari</t>
  </si>
  <si>
    <t>Manju Amsi</t>
  </si>
  <si>
    <t>Mrs Purnima Rongpipi.</t>
  </si>
  <si>
    <t>18.09.19</t>
  </si>
  <si>
    <t>Dr. Jatain Ch. Das</t>
  </si>
  <si>
    <t>APRIL_2019</t>
  </si>
  <si>
    <t>Keyabat LP School</t>
  </si>
  <si>
    <t>Bogajamin</t>
  </si>
  <si>
    <t>Keyabat  awc</t>
  </si>
  <si>
    <t>Rapadnng LP School</t>
  </si>
  <si>
    <t>Umjuri LP School</t>
  </si>
  <si>
    <t xml:space="preserve">Umpanai </t>
  </si>
  <si>
    <t>Umjuri awc</t>
  </si>
  <si>
    <t>Chala-Er awc</t>
  </si>
  <si>
    <t>Tipali awc</t>
  </si>
  <si>
    <t xml:space="preserve">Umlapher </t>
  </si>
  <si>
    <t>Tokbi Ramsu awc</t>
  </si>
  <si>
    <t>Sapali awc</t>
  </si>
  <si>
    <t>Langhonjar LP</t>
  </si>
  <si>
    <t xml:space="preserve">Umchiken </t>
  </si>
  <si>
    <t>Langhonjar awc</t>
  </si>
  <si>
    <t>Badong Senar LP</t>
  </si>
  <si>
    <t>Orlongluri awc</t>
  </si>
  <si>
    <t>Saru Amkhoi LP</t>
  </si>
  <si>
    <t>Mowlen LP</t>
  </si>
  <si>
    <t>Umchicken</t>
  </si>
  <si>
    <t>Umswai Lalung MES</t>
  </si>
  <si>
    <t>Umraji Hanse Gaon</t>
  </si>
  <si>
    <t>Basapo LP</t>
  </si>
  <si>
    <t>Malongkisir</t>
  </si>
  <si>
    <t xml:space="preserve">Rongjangphong </t>
  </si>
  <si>
    <t>Umswai Model LP</t>
  </si>
  <si>
    <t>Amser</t>
  </si>
  <si>
    <t xml:space="preserve">Rin Morthong </t>
  </si>
  <si>
    <t xml:space="preserve">Moina Beypi </t>
  </si>
  <si>
    <t>Arnima Phangchopi</t>
  </si>
  <si>
    <t xml:space="preserve">Sangeeta Hauzary </t>
  </si>
  <si>
    <t>Hilaria Malang</t>
  </si>
  <si>
    <t>Kareng Kropi</t>
  </si>
  <si>
    <t xml:space="preserve">Meena Beypi </t>
  </si>
  <si>
    <t xml:space="preserve">Basapi Beypi </t>
  </si>
  <si>
    <t>Kabon Teronpi</t>
  </si>
  <si>
    <t>Prestige Lamare</t>
  </si>
  <si>
    <t xml:space="preserve">Kledish Puma </t>
  </si>
  <si>
    <t>Bolero</t>
  </si>
  <si>
    <t>Bijoya  Hasam</t>
  </si>
  <si>
    <t>Padmini Nunisa</t>
  </si>
  <si>
    <t>Junali Ronghangpi</t>
  </si>
  <si>
    <t>umpanai rfwc</t>
  </si>
  <si>
    <t>Sabita kurmi</t>
  </si>
  <si>
    <t>Padumi Ronghangpi</t>
  </si>
  <si>
    <t>Novernris Kropi</t>
  </si>
  <si>
    <t>Nului Maslai</t>
  </si>
  <si>
    <t>02.04.2019</t>
  </si>
  <si>
    <t>03.04.2019</t>
  </si>
  <si>
    <t>04.04.2019</t>
  </si>
  <si>
    <t>05.04.2019</t>
  </si>
  <si>
    <t>06.04.2019</t>
  </si>
  <si>
    <t>08.04.2019</t>
  </si>
  <si>
    <t>09.04.2019</t>
  </si>
  <si>
    <t>10.04.2019</t>
  </si>
  <si>
    <t>11.04.2019</t>
  </si>
  <si>
    <t>12.04.2019</t>
  </si>
  <si>
    <t>17.04.2019</t>
  </si>
  <si>
    <t>18.04.2019</t>
  </si>
  <si>
    <t>20.04.2019</t>
  </si>
  <si>
    <t>22.04.2019</t>
  </si>
  <si>
    <t>23.04.2019</t>
  </si>
  <si>
    <t>24.04.2019</t>
  </si>
  <si>
    <t>25.04.2019</t>
  </si>
  <si>
    <t>26.04.2019</t>
  </si>
  <si>
    <t>29.04.2019</t>
  </si>
  <si>
    <t>30.04.2019</t>
  </si>
  <si>
    <t>Junali Ronnghangpi</t>
  </si>
  <si>
    <t>02.05.2019</t>
  </si>
  <si>
    <t>03.05.2019</t>
  </si>
  <si>
    <t>04.05.2019</t>
  </si>
  <si>
    <t>06.05.2019</t>
  </si>
  <si>
    <t>07.05.2019</t>
  </si>
  <si>
    <t>08.05.19</t>
  </si>
  <si>
    <t>09.05.2019</t>
  </si>
  <si>
    <t>10.05.2019</t>
  </si>
  <si>
    <t>13.05.2019</t>
  </si>
  <si>
    <t>14.05.2019</t>
  </si>
  <si>
    <t>15.05.2019</t>
  </si>
  <si>
    <t>16.05.2019</t>
  </si>
  <si>
    <t>17.05.2019</t>
  </si>
  <si>
    <t>20.05.2019</t>
  </si>
  <si>
    <t>21.05.2019</t>
  </si>
  <si>
    <t>22.05.2019</t>
  </si>
  <si>
    <t>23.05.2019</t>
  </si>
  <si>
    <t>24.05.2019</t>
  </si>
  <si>
    <t>27.05.2019</t>
  </si>
  <si>
    <t>28.05.2019</t>
  </si>
  <si>
    <t>29.05.2019</t>
  </si>
  <si>
    <t>30.05.2019</t>
  </si>
  <si>
    <t>31.05.2019</t>
  </si>
  <si>
    <t>Dengthalwali L.P.</t>
  </si>
  <si>
    <t>Pantalu LP</t>
  </si>
  <si>
    <t>Umlapher High School.</t>
  </si>
  <si>
    <t>East Umlapher LP</t>
  </si>
  <si>
    <t>Sopeng Amkha</t>
  </si>
  <si>
    <t>Umteli</t>
  </si>
  <si>
    <t>kare hansepi</t>
  </si>
  <si>
    <t>sangita paul</t>
  </si>
  <si>
    <t>Meena beypi</t>
  </si>
  <si>
    <t>Klerish Teronpi</t>
  </si>
  <si>
    <t>Gladishbon Durongpi</t>
  </si>
  <si>
    <t>Umraji LP</t>
  </si>
  <si>
    <t>Hewali Rongpipi</t>
  </si>
  <si>
    <t>Sangita Hazuaru</t>
  </si>
  <si>
    <t>Monika Amsi</t>
  </si>
  <si>
    <t>Awc</t>
  </si>
  <si>
    <t>wed</t>
  </si>
  <si>
    <t>Naluni Maslai</t>
  </si>
  <si>
    <t>AGATHA NONGRUM</t>
  </si>
  <si>
    <t>Pratima bordoloi</t>
  </si>
  <si>
    <t>ARLINA  BEYPI</t>
  </si>
  <si>
    <t>NULONI  MASLAI</t>
  </si>
  <si>
    <t>MANJU AMSIH .</t>
  </si>
  <si>
    <t>LIZA TERANGPI</t>
  </si>
  <si>
    <t>Sawarasati  Phangchupi</t>
  </si>
  <si>
    <t>Thildamon Mujai</t>
  </si>
  <si>
    <t>ASHA LAMA</t>
  </si>
  <si>
    <t>ANIMA  RONGPIPI</t>
  </si>
  <si>
    <t>BASAPI  BEYPI</t>
  </si>
  <si>
    <t>RIJINA TISSOPI  .</t>
  </si>
  <si>
    <t>ANIMA  TISSOPI</t>
  </si>
  <si>
    <t>sabita kurmi</t>
  </si>
  <si>
    <t>Karuna teronpi</t>
  </si>
  <si>
    <t>Martha Rongpipii</t>
  </si>
  <si>
    <t>Rebika Engtipi</t>
  </si>
  <si>
    <t>MERRY  RONGPIPI</t>
  </si>
  <si>
    <t>PREGINA  RONGHANGPI</t>
  </si>
  <si>
    <t>JUSTINA  TERONPI</t>
  </si>
  <si>
    <t>PRANAKI  PUMA</t>
  </si>
  <si>
    <t>Emelia Tokbii</t>
  </si>
  <si>
    <t>Phulmaya Darjee</t>
  </si>
  <si>
    <t xml:space="preserve">Krishna Puma </t>
  </si>
  <si>
    <t>Prejina Ronghangpi</t>
  </si>
  <si>
    <t>Arlina Beypi</t>
  </si>
  <si>
    <t>Karang Kropi</t>
  </si>
  <si>
    <t>"181900101503</t>
  </si>
  <si>
    <t>Manika Amsi</t>
  </si>
  <si>
    <t>ASHA Lama</t>
  </si>
  <si>
    <t>01.06.19</t>
  </si>
  <si>
    <t>03.06.2019</t>
  </si>
  <si>
    <t>04.06.19</t>
  </si>
  <si>
    <t>06.6.19</t>
  </si>
  <si>
    <t>07.06.19</t>
  </si>
  <si>
    <t>10.06.19</t>
  </si>
  <si>
    <t>11.06.19</t>
  </si>
  <si>
    <t>12.06.19</t>
  </si>
  <si>
    <t>13.06.19</t>
  </si>
  <si>
    <t>14.06.19</t>
  </si>
  <si>
    <t>15.06.19</t>
  </si>
  <si>
    <t>17.06.19</t>
  </si>
  <si>
    <t>18.06.19</t>
  </si>
  <si>
    <t>19.06.19</t>
  </si>
  <si>
    <t>20.06.19</t>
  </si>
  <si>
    <t>21.06.19</t>
  </si>
  <si>
    <t>24.06.19</t>
  </si>
  <si>
    <t>25.06.19</t>
  </si>
  <si>
    <t>26.06.19</t>
  </si>
  <si>
    <t>27.06.19</t>
  </si>
  <si>
    <t>28.06.19</t>
  </si>
  <si>
    <t>29.06.19</t>
  </si>
  <si>
    <t>PUMaKUCHI LP</t>
  </si>
  <si>
    <t>Ummath AWC</t>
  </si>
  <si>
    <t xml:space="preserve">Lowai Amsi </t>
  </si>
  <si>
    <t>Laru Awc</t>
  </si>
  <si>
    <t>Rong Nagar AWC</t>
  </si>
  <si>
    <t>Romphom AWC</t>
  </si>
  <si>
    <t>Pati Kindok AWC</t>
  </si>
  <si>
    <t>Jatalang AWC</t>
  </si>
  <si>
    <t>Langarkhang AWC</t>
  </si>
  <si>
    <t>Sabuda AWC</t>
  </si>
  <si>
    <t>Khilli Umwang AWC</t>
  </si>
  <si>
    <t>Haabag AWC</t>
  </si>
  <si>
    <t>Khowra Gaon AWC</t>
  </si>
  <si>
    <t>Khawrakrai AWC</t>
  </si>
  <si>
    <t>Lakhrw AWC</t>
  </si>
  <si>
    <t>Umkachi Ruman AWC</t>
  </si>
  <si>
    <t>Natral AWC</t>
  </si>
  <si>
    <t>Umpanai Dukan AWC</t>
  </si>
  <si>
    <t>Rongjangphong AWC</t>
  </si>
  <si>
    <t>Singdoloi awc</t>
  </si>
  <si>
    <t>UMBERMON  AWC</t>
  </si>
  <si>
    <t>ULUKUNCHI GAON AWC</t>
  </si>
  <si>
    <t>01.7.19</t>
  </si>
  <si>
    <t>02.07.19</t>
  </si>
  <si>
    <t>03.07.19</t>
  </si>
  <si>
    <t>04.07.19</t>
  </si>
  <si>
    <t>05.07.19</t>
  </si>
  <si>
    <t>06.07.18</t>
  </si>
  <si>
    <t>08.07.19</t>
  </si>
  <si>
    <t>09.07.19</t>
  </si>
  <si>
    <t>10.07.19</t>
  </si>
  <si>
    <t>11.07.19</t>
  </si>
  <si>
    <t>12.07.19</t>
  </si>
  <si>
    <t>15.07.19</t>
  </si>
  <si>
    <t>16.07.19</t>
  </si>
  <si>
    <t>17.07.19</t>
  </si>
  <si>
    <t>18.07.19</t>
  </si>
  <si>
    <t>19.07.19</t>
  </si>
  <si>
    <t>20.07.19</t>
  </si>
  <si>
    <t>22.07.19</t>
  </si>
  <si>
    <t>23.07.19</t>
  </si>
  <si>
    <t>24.07.19</t>
  </si>
  <si>
    <t>25.07.19</t>
  </si>
  <si>
    <t>26.07.19</t>
  </si>
  <si>
    <t>29.07.19</t>
  </si>
  <si>
    <t>30.07.19</t>
  </si>
  <si>
    <t>Khaplangkhunji</t>
  </si>
  <si>
    <t>Saruamli awc</t>
  </si>
  <si>
    <t>Boramli awc</t>
  </si>
  <si>
    <t>Karbi Hidi</t>
  </si>
  <si>
    <t>Maine awc</t>
  </si>
  <si>
    <t>Amseng</t>
  </si>
  <si>
    <t>Terang Nagar awc</t>
  </si>
  <si>
    <t>Amduba</t>
  </si>
  <si>
    <t xml:space="preserve">Bolero </t>
  </si>
  <si>
    <t>Nuloni Maslai</t>
  </si>
  <si>
    <t>Kavelibon Timungpi</t>
  </si>
  <si>
    <t>Kasida Lyngdo</t>
  </si>
  <si>
    <t>Purnima Rongpipi</t>
  </si>
  <si>
    <t>Jina kropi</t>
  </si>
  <si>
    <t>01.08.19</t>
  </si>
  <si>
    <t>03.08.19</t>
  </si>
  <si>
    <t>05.08.19</t>
  </si>
  <si>
    <t>06.08.19</t>
  </si>
  <si>
    <t>07.08.19</t>
  </si>
  <si>
    <t>08.08.19</t>
  </si>
  <si>
    <t>09.08.19</t>
  </si>
  <si>
    <t>13.08.19</t>
  </si>
  <si>
    <t>14.08.19</t>
  </si>
  <si>
    <t>16.08.19</t>
  </si>
  <si>
    <t>17.08.19</t>
  </si>
  <si>
    <t>19.08.19</t>
  </si>
  <si>
    <t>20.08.19</t>
  </si>
  <si>
    <t>21.08.19</t>
  </si>
  <si>
    <t>22.08.19</t>
  </si>
  <si>
    <t>23.08.19</t>
  </si>
  <si>
    <t>26.08.19</t>
  </si>
  <si>
    <t>27.08.19</t>
  </si>
  <si>
    <t>28.08.19</t>
  </si>
  <si>
    <t>29.08.19</t>
  </si>
  <si>
    <t>30.08.19</t>
  </si>
  <si>
    <t>Archon Karbi LP School</t>
  </si>
  <si>
    <t>Langklam</t>
  </si>
  <si>
    <t>Morten LP School</t>
  </si>
  <si>
    <t>Morten</t>
  </si>
  <si>
    <t>Jayanti darphang</t>
  </si>
  <si>
    <t>Morten ME School</t>
  </si>
  <si>
    <t>Mgaguri LP School</t>
  </si>
  <si>
    <t>Rin Mathrong</t>
  </si>
  <si>
    <t>Morten awc</t>
  </si>
  <si>
    <t>Bogajamin LP School</t>
  </si>
  <si>
    <t>Bogajamin awc</t>
  </si>
  <si>
    <t>Simlikhunji</t>
  </si>
  <si>
    <t>Krokendang awc</t>
  </si>
  <si>
    <t>Lakhan Gaon awc</t>
  </si>
  <si>
    <t>Bichithor awc</t>
  </si>
  <si>
    <t>Kro Bamon Gaon awc</t>
  </si>
  <si>
    <t>Maya Ronghang Gaon</t>
  </si>
  <si>
    <t>Ahin Pator</t>
  </si>
  <si>
    <t>Ruman Marjong</t>
  </si>
  <si>
    <t>Barim Gaon</t>
  </si>
  <si>
    <t>Kave Teronpi</t>
  </si>
  <si>
    <t>Ahom Boroi</t>
  </si>
  <si>
    <t>Putsari Hindu</t>
  </si>
  <si>
    <t>Chopi Kilok awc</t>
  </si>
  <si>
    <t>Chidili Gaon awc</t>
  </si>
  <si>
    <t>Wangjong Rongpi awc</t>
  </si>
  <si>
    <t>Phere re Phancho awc</t>
  </si>
  <si>
    <t>Borgaon awc</t>
  </si>
  <si>
    <t>Khora Engti awc</t>
  </si>
  <si>
    <t>Lang Ang awc</t>
  </si>
  <si>
    <t>Doloigaon awc</t>
  </si>
  <si>
    <t>Marjong Gaon</t>
  </si>
  <si>
    <t>Hadaw awc</t>
  </si>
  <si>
    <t>Pongraguri awc</t>
  </si>
  <si>
    <t>Amsoli AWC</t>
  </si>
  <si>
    <t>Mugaguri awc</t>
  </si>
  <si>
    <t>02.08.19</t>
  </si>
  <si>
    <t>Stefi Bounfui</t>
  </si>
  <si>
    <t>Kledish Puma</t>
  </si>
  <si>
    <t>Romphom</t>
  </si>
  <si>
    <t>Gladishbon  Durongpi</t>
  </si>
  <si>
    <t>Emelia Tokbipi</t>
  </si>
  <si>
    <t>Basapi Engtipi</t>
  </si>
  <si>
    <t>Salphangmokha</t>
  </si>
  <si>
    <t>Liza terangpi</t>
  </si>
  <si>
    <t>Umchetri</t>
  </si>
  <si>
    <t>Pratima  bordoloi</t>
  </si>
  <si>
    <t>02.09.19</t>
  </si>
  <si>
    <t>03.09.19</t>
  </si>
  <si>
    <t>04.09.19</t>
  </si>
  <si>
    <t>05.09.19</t>
  </si>
  <si>
    <t>06.09.19</t>
  </si>
  <si>
    <t>07.09.19</t>
  </si>
  <si>
    <t>09.09.19</t>
  </si>
  <si>
    <t>10.09.19</t>
  </si>
  <si>
    <t>11.09.19</t>
  </si>
  <si>
    <t>12.09.19</t>
  </si>
  <si>
    <t>13.09.19</t>
  </si>
  <si>
    <t>16.09.19</t>
  </si>
  <si>
    <t>21.09.19</t>
  </si>
  <si>
    <t>17.09.19</t>
  </si>
  <si>
    <t>19.09.19</t>
  </si>
  <si>
    <t>20.09.19</t>
  </si>
  <si>
    <t>23.09.19</t>
  </si>
  <si>
    <t>24.09.19</t>
  </si>
  <si>
    <t>25.09.19</t>
  </si>
  <si>
    <t>26.09.19</t>
  </si>
  <si>
    <t>27.09.19</t>
  </si>
  <si>
    <t>30.09.19</t>
  </si>
  <si>
    <t>Presina Ronghangpi</t>
  </si>
  <si>
    <t>Arp-19</t>
  </si>
  <si>
    <t>B.N.Pegu</t>
  </si>
  <si>
    <t>Fulmaya darji</t>
  </si>
  <si>
    <t>Saraswati phangchupi</t>
  </si>
  <si>
    <t>Sangita Hazuary</t>
  </si>
  <si>
    <t>Sangeeta  Hazuary</t>
  </si>
  <si>
    <t>Junali Puma</t>
  </si>
  <si>
    <t>Sobha Chetry</t>
  </si>
  <si>
    <t>Saraswati  Phangchupi</t>
  </si>
  <si>
    <t>Emlia Tokbpipi</t>
  </si>
  <si>
    <t>Klerish teronpi</t>
  </si>
  <si>
    <t>31.07.2019</t>
  </si>
  <si>
    <t>Buffer Day</t>
  </si>
  <si>
    <t>Baspi Engtpi</t>
  </si>
  <si>
    <t xml:space="preserve"> Rongkimi</t>
  </si>
  <si>
    <t xml:space="preserve"> Rongkimi AWC</t>
  </si>
  <si>
    <t>Moina Beypi</t>
  </si>
  <si>
    <t>Karbi Umbormon</t>
  </si>
  <si>
    <t>padmini Nunisa</t>
  </si>
  <si>
    <t>Jayanti Darphang</t>
  </si>
  <si>
    <t>Sabita  Kurmi</t>
  </si>
  <si>
    <t>Clerish Teronpi</t>
  </si>
  <si>
    <t>justina teronpi</t>
  </si>
  <si>
    <t>umpanai</t>
  </si>
  <si>
    <t>putsari</t>
  </si>
  <si>
    <t>Gladisbon Durongpi</t>
  </si>
  <si>
    <t>Sep_2019</t>
  </si>
  <si>
    <t>Robinson Kathar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</si>
</sst>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00000"/>
  </numFmts>
  <fonts count="47"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5"/>
      <color theme="1"/>
      <name val="Times New Roman"/>
      <family val="1"/>
    </font>
    <font>
      <sz val="10"/>
      <color indexed="8"/>
      <name val="Arial"/>
      <family val="2"/>
    </font>
    <font>
      <sz val="15"/>
      <color indexed="8"/>
      <name val="Times New Roman"/>
      <family val="1"/>
    </font>
    <font>
      <sz val="12"/>
      <color theme="1"/>
      <name val="Times New Roman"/>
      <family val="1"/>
    </font>
    <font>
      <sz val="12"/>
      <color indexed="8"/>
      <name val="Times New Roman"/>
      <family val="1"/>
    </font>
    <font>
      <sz val="15"/>
      <name val="Times New Roman"/>
      <family val="1"/>
    </font>
    <font>
      <sz val="12"/>
      <name val="Times New Roman"/>
      <family val="1"/>
    </font>
    <font>
      <sz val="11"/>
      <color theme="1"/>
      <name val="Times New Roman"/>
      <family val="1"/>
    </font>
    <font>
      <b/>
      <sz val="10"/>
      <color theme="1"/>
      <name val="Times New Roman"/>
      <family val="1"/>
    </font>
    <font>
      <b/>
      <sz val="11"/>
      <color theme="1"/>
      <name val="Times New Roman"/>
      <family val="1"/>
    </font>
    <font>
      <b/>
      <sz val="12"/>
      <color theme="1"/>
      <name val="Times New Roman"/>
      <family val="1"/>
    </font>
    <font>
      <sz val="8"/>
      <color theme="1"/>
      <name val="Times New Roman"/>
      <family val="1"/>
    </font>
    <font>
      <b/>
      <sz val="8"/>
      <color theme="1"/>
      <name val="Times New Roman"/>
      <family val="1"/>
    </font>
    <font>
      <sz val="9"/>
      <color theme="1"/>
      <name val="Times New Roman"/>
      <family val="1"/>
    </font>
    <font>
      <sz val="17"/>
      <color theme="1"/>
      <name val="Times New Roman"/>
      <family val="1"/>
    </font>
    <font>
      <sz val="16"/>
      <color indexed="8"/>
      <name val="Times New Roman"/>
      <family val="1"/>
    </font>
    <font>
      <sz val="16"/>
      <color theme="1"/>
      <name val="Times New Roman"/>
      <family val="1"/>
    </font>
    <font>
      <sz val="15"/>
      <color rgb="FF000000"/>
      <name val="Times New Roman"/>
      <family val="1"/>
    </font>
    <font>
      <b/>
      <i/>
      <sz val="15"/>
      <color theme="1"/>
      <name val="Times New Roman"/>
      <family val="1"/>
    </font>
    <font>
      <sz val="20"/>
      <color theme="1"/>
      <name val="Times New Roman"/>
      <family val="1"/>
    </font>
    <font>
      <b/>
      <sz val="10"/>
      <color theme="1"/>
      <name val="Calibri"/>
      <family val="2"/>
      <scheme val="minor"/>
    </font>
    <font>
      <sz val="8"/>
      <name val="Arial"/>
      <family val="2"/>
    </font>
    <font>
      <sz val="11"/>
      <name val="Calibri"/>
      <family val="2"/>
      <scheme val="minor"/>
    </font>
    <font>
      <sz val="10"/>
      <color theme="1"/>
      <name val="Arial Narrow"/>
      <family val="2"/>
    </font>
    <font>
      <sz val="9"/>
      <color theme="1"/>
      <name val="Arial Narrow"/>
      <family val="2"/>
    </font>
    <font>
      <sz val="11"/>
      <name val="Arial Narrow"/>
      <family val="2"/>
    </font>
    <font>
      <sz val="10"/>
      <color theme="1"/>
      <name val="Times New Roman"/>
      <family val="1"/>
    </font>
    <font>
      <sz val="10"/>
      <color theme="1"/>
      <name val="Calibri"/>
      <family val="2"/>
      <scheme val="minor"/>
    </font>
    <font>
      <sz val="11"/>
      <name val="Arial"/>
      <family val="2"/>
    </font>
    <font>
      <sz val="10"/>
      <name val="Arial"/>
      <family val="2"/>
    </font>
    <font>
      <b/>
      <sz val="9"/>
      <color theme="1"/>
      <name val="Times New Roman"/>
      <family val="1"/>
    </font>
    <font>
      <sz val="9"/>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16" fillId="0" borderId="0"/>
    <xf numFmtId="0" fontId="16" fillId="0" borderId="0"/>
    <xf numFmtId="0" fontId="16" fillId="0" borderId="0"/>
  </cellStyleXfs>
  <cellXfs count="32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3" fillId="0" borderId="1" xfId="0" applyFont="1" applyFill="1" applyBorder="1" applyAlignment="1" applyProtection="1">
      <alignment horizontal="center" vertical="center"/>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5" fillId="5" borderId="1" xfId="0" applyFont="1" applyFill="1" applyBorder="1" applyAlignment="1" applyProtection="1">
      <alignment horizontal="center" vertical="center"/>
    </xf>
    <xf numFmtId="0" fontId="3" fillId="0" borderId="0" xfId="0" applyFont="1" applyAlignment="1" applyProtection="1">
      <alignment horizontal="center"/>
    </xf>
    <xf numFmtId="0" fontId="10" fillId="0" borderId="1" xfId="0" applyFont="1" applyBorder="1" applyAlignment="1" applyProtection="1">
      <alignment horizontal="center" vertical="center"/>
      <protection locked="0"/>
    </xf>
    <xf numFmtId="0" fontId="12" fillId="0" borderId="1" xfId="0" applyFont="1" applyFill="1" applyBorder="1" applyAlignment="1" applyProtection="1">
      <protection locked="0"/>
    </xf>
    <xf numFmtId="0" fontId="12" fillId="0" borderId="1" xfId="0" applyFont="1" applyFill="1" applyBorder="1" applyAlignment="1" applyProtection="1">
      <alignment vertical="center"/>
      <protection locked="0"/>
    </xf>
    <xf numFmtId="1" fontId="13" fillId="0" borderId="1" xfId="0" applyNumberFormat="1" applyFont="1" applyBorder="1" applyAlignment="1" applyProtection="1">
      <alignment horizontal="center" vertical="center"/>
      <protection locked="0"/>
    </xf>
    <xf numFmtId="0" fontId="5"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5" fillId="10" borderId="1" xfId="0" applyFont="1" applyFill="1" applyBorder="1" applyAlignment="1" applyProtection="1">
      <alignment horizontal="center" vertical="center"/>
      <protection locked="0"/>
    </xf>
    <xf numFmtId="0" fontId="17" fillId="10" borderId="1" xfId="1" applyFont="1" applyFill="1" applyBorder="1" applyAlignment="1" applyProtection="1">
      <alignment horizontal="left" vertical="center" wrapText="1"/>
      <protection locked="0"/>
    </xf>
    <xf numFmtId="0" fontId="18" fillId="10" borderId="1" xfId="0" applyFont="1" applyFill="1" applyBorder="1" applyAlignment="1" applyProtection="1">
      <alignment vertical="center" wrapText="1"/>
      <protection locked="0"/>
    </xf>
    <xf numFmtId="0" fontId="19" fillId="10" borderId="1" xfId="2" applyFont="1" applyFill="1" applyBorder="1" applyAlignment="1" applyProtection="1">
      <alignment horizontal="left" vertical="center" wrapText="1"/>
      <protection locked="0"/>
    </xf>
    <xf numFmtId="0" fontId="18" fillId="10" borderId="1" xfId="0" applyFont="1" applyFill="1" applyBorder="1" applyAlignment="1" applyProtection="1">
      <alignment horizontal="left" vertical="center" wrapText="1"/>
      <protection locked="0"/>
    </xf>
    <xf numFmtId="0" fontId="18" fillId="10" borderId="1" xfId="0" applyFont="1" applyFill="1" applyBorder="1" applyAlignment="1" applyProtection="1">
      <alignment horizontal="center" vertical="center"/>
      <protection locked="0"/>
    </xf>
    <xf numFmtId="0" fontId="17" fillId="10" borderId="1" xfId="1" applyFont="1" applyFill="1" applyBorder="1" applyAlignment="1" applyProtection="1">
      <alignment horizontal="center" vertical="center" wrapText="1"/>
      <protection locked="0"/>
    </xf>
    <xf numFmtId="0" fontId="15" fillId="10" borderId="1" xfId="0" applyFont="1" applyFill="1" applyBorder="1" applyAlignment="1" applyProtection="1">
      <alignment horizontal="left" vertical="center" wrapText="1"/>
      <protection locked="0"/>
    </xf>
    <xf numFmtId="0" fontId="18" fillId="10" borderId="1" xfId="0" applyFont="1" applyFill="1" applyBorder="1" applyAlignment="1" applyProtection="1">
      <alignment vertical="center"/>
      <protection locked="0"/>
    </xf>
    <xf numFmtId="164" fontId="18" fillId="10" borderId="1" xfId="0" applyNumberFormat="1" applyFont="1" applyFill="1" applyBorder="1" applyAlignment="1" applyProtection="1">
      <alignment horizontal="left" vertical="center" wrapText="1"/>
      <protection locked="0"/>
    </xf>
    <xf numFmtId="0" fontId="18" fillId="10" borderId="1" xfId="0" applyFont="1" applyFill="1" applyBorder="1" applyAlignment="1" applyProtection="1">
      <alignment horizontal="center" vertical="center" wrapText="1"/>
      <protection locked="0"/>
    </xf>
    <xf numFmtId="0" fontId="19" fillId="10" borderId="1" xfId="1" applyFont="1" applyFill="1" applyBorder="1" applyAlignment="1" applyProtection="1">
      <alignment horizontal="left" vertical="center" wrapText="1"/>
      <protection locked="0"/>
    </xf>
    <xf numFmtId="0" fontId="19" fillId="10" borderId="1" xfId="1" applyFont="1" applyFill="1" applyBorder="1" applyAlignment="1" applyProtection="1">
      <alignment horizontal="center" vertical="center" wrapText="1"/>
      <protection locked="0"/>
    </xf>
    <xf numFmtId="0" fontId="18" fillId="10" borderId="1" xfId="0" applyFont="1" applyFill="1" applyBorder="1" applyAlignment="1" applyProtection="1">
      <alignment horizontal="center"/>
      <protection locked="0"/>
    </xf>
    <xf numFmtId="0" fontId="15" fillId="10" borderId="1" xfId="0" applyFont="1" applyFill="1" applyBorder="1" applyAlignment="1" applyProtection="1">
      <alignment horizontal="left" vertical="center"/>
      <protection locked="0"/>
    </xf>
    <xf numFmtId="0" fontId="18" fillId="10" borderId="1" xfId="0" applyFont="1" applyFill="1" applyBorder="1" applyAlignment="1" applyProtection="1">
      <alignment horizontal="left" vertical="center"/>
      <protection locked="0"/>
    </xf>
    <xf numFmtId="49" fontId="15" fillId="10" borderId="1" xfId="0" applyNumberFormat="1" applyFont="1" applyFill="1" applyBorder="1" applyAlignment="1" applyProtection="1">
      <alignment horizontal="center" vertical="center" wrapText="1"/>
      <protection locked="0"/>
    </xf>
    <xf numFmtId="0" fontId="17" fillId="10" borderId="1" xfId="3" applyFont="1" applyFill="1" applyBorder="1" applyAlignment="1" applyProtection="1">
      <alignment horizontal="left" vertical="center" wrapText="1"/>
      <protection locked="0"/>
    </xf>
    <xf numFmtId="0" fontId="19" fillId="10" borderId="1" xfId="3" applyFont="1" applyFill="1" applyBorder="1" applyAlignment="1" applyProtection="1">
      <alignment horizontal="left" vertical="center" wrapText="1"/>
      <protection locked="0"/>
    </xf>
    <xf numFmtId="49" fontId="17" fillId="10" borderId="1" xfId="3" applyNumberFormat="1"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protection locked="0"/>
    </xf>
    <xf numFmtId="0" fontId="18" fillId="10" borderId="1" xfId="0" applyFont="1" applyFill="1" applyBorder="1" applyProtection="1">
      <protection locked="0"/>
    </xf>
    <xf numFmtId="0" fontId="15" fillId="10" borderId="1" xfId="0" applyFont="1" applyFill="1" applyBorder="1" applyAlignment="1" applyProtection="1">
      <alignment horizontal="center" vertical="center" wrapText="1"/>
      <protection locked="0"/>
    </xf>
    <xf numFmtId="1" fontId="18" fillId="10" borderId="1" xfId="0" applyNumberFormat="1" applyFont="1" applyFill="1" applyBorder="1" applyAlignment="1" applyProtection="1">
      <alignment horizontal="center" vertical="center" wrapText="1"/>
      <protection locked="0"/>
    </xf>
    <xf numFmtId="0" fontId="17" fillId="10" borderId="1" xfId="3" applyFont="1" applyFill="1" applyBorder="1" applyAlignment="1" applyProtection="1">
      <alignment horizontal="center" vertical="center" wrapText="1"/>
      <protection locked="0"/>
    </xf>
    <xf numFmtId="0" fontId="17" fillId="10" borderId="1" xfId="1" applyFont="1" applyFill="1" applyBorder="1" applyAlignment="1" applyProtection="1">
      <alignment horizontal="center" vertical="center"/>
      <protection locked="0"/>
    </xf>
    <xf numFmtId="0" fontId="20" fillId="10" borderId="1" xfId="2" applyFont="1" applyFill="1" applyBorder="1" applyAlignment="1" applyProtection="1">
      <alignment horizontal="left" vertical="center" wrapText="1"/>
      <protection locked="0"/>
    </xf>
    <xf numFmtId="0" fontId="21" fillId="10" borderId="1" xfId="2" applyFont="1" applyFill="1" applyBorder="1" applyAlignment="1" applyProtection="1">
      <alignment horizontal="left" vertical="center" wrapText="1"/>
      <protection locked="0"/>
    </xf>
    <xf numFmtId="0" fontId="21" fillId="10" borderId="1" xfId="0" applyFont="1" applyFill="1" applyBorder="1" applyAlignment="1" applyProtection="1">
      <alignment horizontal="left" vertical="center" wrapText="1"/>
      <protection locked="0"/>
    </xf>
    <xf numFmtId="0" fontId="21" fillId="10" borderId="1" xfId="1" applyFont="1" applyFill="1" applyBorder="1" applyAlignment="1" applyProtection="1">
      <alignment horizontal="center" vertical="center" wrapText="1"/>
      <protection locked="0"/>
    </xf>
    <xf numFmtId="0" fontId="21" fillId="10" borderId="1" xfId="0" applyFont="1" applyFill="1" applyBorder="1" applyAlignment="1" applyProtection="1">
      <alignment horizontal="center" vertical="center"/>
      <protection locked="0"/>
    </xf>
    <xf numFmtId="0" fontId="20" fillId="10" borderId="1" xfId="1" applyFont="1" applyFill="1" applyBorder="1" applyAlignment="1" applyProtection="1">
      <alignment horizontal="center" vertical="center" wrapText="1"/>
      <protection locked="0"/>
    </xf>
    <xf numFmtId="0" fontId="15" fillId="10" borderId="1" xfId="0" applyFont="1" applyFill="1" applyBorder="1" applyAlignment="1" applyProtection="1">
      <alignment vertical="center"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center" vertical="center"/>
      <protection locked="0"/>
    </xf>
    <xf numFmtId="0" fontId="20" fillId="10" borderId="1" xfId="2" applyFont="1" applyFill="1" applyBorder="1" applyAlignment="1" applyProtection="1">
      <alignment horizontal="left" vertical="center"/>
      <protection locked="0"/>
    </xf>
    <xf numFmtId="0" fontId="19" fillId="10" borderId="1" xfId="3" applyFont="1" applyFill="1" applyBorder="1" applyAlignment="1" applyProtection="1">
      <alignment horizontal="center" vertical="center" wrapText="1"/>
      <protection locked="0"/>
    </xf>
    <xf numFmtId="1" fontId="18" fillId="10" borderId="1" xfId="0" applyNumberFormat="1" applyFont="1" applyFill="1" applyBorder="1" applyAlignment="1" applyProtection="1">
      <alignment horizontal="left" vertical="center" wrapText="1"/>
      <protection locked="0"/>
    </xf>
    <xf numFmtId="164" fontId="15" fillId="10" borderId="1" xfId="0" applyNumberFormat="1" applyFont="1" applyFill="1" applyBorder="1" applyAlignment="1" applyProtection="1">
      <alignment horizontal="center" vertical="center" wrapText="1"/>
      <protection locked="0"/>
    </xf>
    <xf numFmtId="164" fontId="15" fillId="10" borderId="1" xfId="0" applyNumberFormat="1" applyFont="1" applyFill="1" applyBorder="1" applyAlignment="1" applyProtection="1">
      <alignment horizontal="left" vertical="center" wrapText="1"/>
      <protection locked="0"/>
    </xf>
    <xf numFmtId="0" fontId="15" fillId="10" borderId="1" xfId="0" applyFont="1" applyFill="1" applyBorder="1" applyAlignment="1" applyProtection="1">
      <alignment vertical="center"/>
      <protection locked="0"/>
    </xf>
    <xf numFmtId="49" fontId="15" fillId="10" borderId="1" xfId="0" applyNumberFormat="1" applyFont="1" applyFill="1" applyBorder="1" applyAlignment="1" applyProtection="1">
      <alignment horizontal="left" vertical="center" wrapText="1"/>
      <protection locked="0"/>
    </xf>
    <xf numFmtId="1" fontId="18" fillId="10" borderId="1" xfId="0" applyNumberFormat="1"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49" fontId="18" fillId="10" borderId="1" xfId="0" applyNumberFormat="1" applyFont="1" applyFill="1" applyBorder="1" applyAlignment="1" applyProtection="1">
      <alignment horizontal="left" vertical="center" wrapText="1"/>
      <protection locked="0"/>
    </xf>
    <xf numFmtId="49" fontId="19" fillId="10" borderId="1" xfId="3" applyNumberFormat="1" applyFont="1" applyFill="1" applyBorder="1" applyAlignment="1" applyProtection="1">
      <alignment horizontal="left" vertical="center" wrapText="1"/>
      <protection locked="0"/>
    </xf>
    <xf numFmtId="0" fontId="22" fillId="10" borderId="1" xfId="0" applyFont="1" applyFill="1" applyBorder="1" applyAlignment="1" applyProtection="1">
      <alignment horizontal="left" vertical="center"/>
      <protection locked="0"/>
    </xf>
    <xf numFmtId="0" fontId="15" fillId="0" borderId="1" xfId="0" applyFont="1" applyBorder="1" applyAlignment="1" applyProtection="1">
      <alignment vertical="center"/>
      <protection locked="0"/>
    </xf>
    <xf numFmtId="164" fontId="15" fillId="0" borderId="1" xfId="0" applyNumberFormat="1" applyFont="1" applyBorder="1" applyAlignment="1" applyProtection="1">
      <alignment vertical="center" wrapText="1"/>
      <protection locked="0"/>
    </xf>
    <xf numFmtId="49" fontId="15" fillId="10" borderId="1" xfId="0" applyNumberFormat="1" applyFont="1" applyFill="1" applyBorder="1" applyAlignment="1" applyProtection="1">
      <alignment vertical="center" wrapText="1"/>
      <protection locked="0"/>
    </xf>
    <xf numFmtId="164" fontId="18" fillId="10" borderId="1" xfId="0" applyNumberFormat="1" applyFont="1" applyFill="1" applyBorder="1" applyAlignment="1" applyProtection="1">
      <alignment horizontal="center" vertical="center" wrapText="1"/>
      <protection locked="0"/>
    </xf>
    <xf numFmtId="0" fontId="22" fillId="0" borderId="0" xfId="0" applyFont="1"/>
    <xf numFmtId="17" fontId="25" fillId="0" borderId="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3"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pplyProtection="1">
      <alignment horizontal="center" vertical="center"/>
      <protection locked="0"/>
    </xf>
    <xf numFmtId="0" fontId="22" fillId="0" borderId="1" xfId="0" applyFont="1" applyBorder="1" applyAlignment="1" applyProtection="1">
      <alignment horizontal="left" vertical="center" wrapText="1"/>
      <protection locked="0"/>
    </xf>
    <xf numFmtId="1" fontId="22" fillId="0" borderId="1" xfId="0" applyNumberFormat="1" applyFont="1" applyBorder="1" applyAlignment="1" applyProtection="1">
      <alignment horizontal="center" vertical="center" wrapText="1"/>
      <protection locked="0"/>
    </xf>
    <xf numFmtId="164" fontId="22" fillId="0" borderId="1" xfId="0" applyNumberFormat="1" applyFont="1" applyBorder="1" applyAlignment="1" applyProtection="1">
      <alignment horizontal="left" vertical="center" wrapText="1"/>
      <protection locked="0"/>
    </xf>
    <xf numFmtId="0" fontId="24" fillId="3" borderId="1" xfId="0" applyFont="1" applyFill="1" applyBorder="1" applyAlignment="1">
      <alignment horizontal="center" vertical="center"/>
    </xf>
    <xf numFmtId="1" fontId="24" fillId="3" borderId="1" xfId="0" applyNumberFormat="1" applyFont="1" applyFill="1" applyBorder="1" applyAlignment="1">
      <alignment horizontal="center" vertical="center"/>
    </xf>
    <xf numFmtId="0" fontId="24" fillId="3" borderId="1" xfId="0" applyFont="1" applyFill="1" applyBorder="1" applyAlignment="1">
      <alignment horizontal="left" vertical="center"/>
    </xf>
    <xf numFmtId="14" fontId="24" fillId="3" borderId="1" xfId="0" applyNumberFormat="1" applyFont="1" applyFill="1" applyBorder="1" applyAlignment="1">
      <alignment horizontal="center" vertical="center"/>
    </xf>
    <xf numFmtId="0" fontId="22" fillId="3" borderId="1" xfId="0" applyFont="1" applyFill="1" applyBorder="1"/>
    <xf numFmtId="0" fontId="23" fillId="8" borderId="1" xfId="0" applyFont="1" applyFill="1" applyBorder="1" applyAlignment="1">
      <alignment horizontal="center" vertical="center"/>
    </xf>
    <xf numFmtId="0" fontId="24" fillId="0" borderId="1"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xf>
    <xf numFmtId="0" fontId="25" fillId="0" borderId="0" xfId="0" applyFont="1" applyFill="1" applyBorder="1" applyAlignment="1">
      <alignment horizontal="center" vertical="center" wrapText="1"/>
    </xf>
    <xf numFmtId="1" fontId="18" fillId="0" borderId="1" xfId="0" applyNumberFormat="1" applyFont="1" applyBorder="1" applyAlignment="1" applyProtection="1">
      <alignment horizontal="center" vertical="center" wrapText="1"/>
      <protection locked="0"/>
    </xf>
    <xf numFmtId="1" fontId="25" fillId="3" borderId="1" xfId="0" applyNumberFormat="1" applyFont="1" applyFill="1" applyBorder="1" applyAlignment="1">
      <alignment horizontal="center" vertical="center"/>
    </xf>
    <xf numFmtId="0" fontId="18" fillId="0" borderId="0" xfId="0" applyFont="1" applyAlignment="1">
      <alignment horizontal="center" vertical="center"/>
    </xf>
    <xf numFmtId="0" fontId="22" fillId="0" borderId="1" xfId="0" applyFont="1" applyBorder="1" applyAlignment="1" applyProtection="1">
      <alignment horizontal="center" vertical="center" wrapText="1"/>
      <protection locked="0"/>
    </xf>
    <xf numFmtId="0" fontId="22" fillId="0" borderId="0" xfId="0" applyFont="1" applyAlignment="1">
      <alignment horizontal="center"/>
    </xf>
    <xf numFmtId="164" fontId="29" fillId="10" borderId="1" xfId="0" applyNumberFormat="1" applyFont="1" applyFill="1" applyBorder="1" applyAlignment="1" applyProtection="1">
      <alignment horizontal="center" vertical="center" wrapText="1"/>
      <protection locked="0"/>
    </xf>
    <xf numFmtId="49" fontId="29" fillId="0"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horizontal="left" vertical="center"/>
      <protection locked="0"/>
    </xf>
    <xf numFmtId="0" fontId="29" fillId="10" borderId="1" xfId="0" applyFont="1" applyFill="1" applyBorder="1" applyAlignment="1" applyProtection="1">
      <alignment horizontal="center" vertical="center"/>
      <protection locked="0"/>
    </xf>
    <xf numFmtId="14" fontId="15" fillId="10" borderId="1" xfId="0" applyNumberFormat="1" applyFont="1" applyFill="1" applyBorder="1" applyAlignment="1" applyProtection="1">
      <alignment horizontal="center" vertical="center" wrapText="1"/>
      <protection locked="0"/>
    </xf>
    <xf numFmtId="49" fontId="30" fillId="0" borderId="1" xfId="3" applyNumberFormat="1" applyFont="1" applyFill="1" applyBorder="1" applyAlignment="1" applyProtection="1">
      <alignment horizontal="center" vertical="center" wrapText="1"/>
      <protection locked="0"/>
    </xf>
    <xf numFmtId="49" fontId="31" fillId="10" borderId="1" xfId="0" applyNumberFormat="1" applyFont="1" applyFill="1" applyBorder="1" applyAlignment="1" applyProtection="1">
      <alignment horizontal="center" vertical="center" wrapText="1"/>
      <protection locked="0"/>
    </xf>
    <xf numFmtId="49" fontId="30" fillId="10" borderId="1" xfId="3" applyNumberFormat="1" applyFont="1" applyFill="1" applyBorder="1" applyAlignment="1" applyProtection="1">
      <alignment horizontal="center" vertical="center" wrapText="1"/>
      <protection locked="0"/>
    </xf>
    <xf numFmtId="49" fontId="31" fillId="0" borderId="1" xfId="0" applyNumberFormat="1" applyFont="1" applyFill="1" applyBorder="1" applyAlignment="1" applyProtection="1">
      <alignment horizontal="center" vertical="center" wrapText="1"/>
      <protection locked="0"/>
    </xf>
    <xf numFmtId="1" fontId="15" fillId="10" borderId="1" xfId="0" applyNumberFormat="1" applyFont="1" applyFill="1" applyBorder="1" applyAlignment="1" applyProtection="1">
      <alignment horizontal="center" vertical="center" wrapText="1"/>
      <protection locked="0"/>
    </xf>
    <xf numFmtId="0" fontId="30" fillId="10" borderId="1" xfId="1" applyFont="1" applyFill="1" applyBorder="1" applyAlignment="1" applyProtection="1">
      <alignment horizontal="center" vertical="center"/>
      <protection locked="0"/>
    </xf>
    <xf numFmtId="0" fontId="32" fillId="10" borderId="1" xfId="0" applyFont="1" applyFill="1" applyBorder="1" applyAlignment="1" applyProtection="1">
      <alignment horizontal="center" vertical="center"/>
      <protection locked="0"/>
    </xf>
    <xf numFmtId="0" fontId="33" fillId="10" borderId="1" xfId="0" applyFont="1" applyFill="1" applyBorder="1" applyAlignment="1" applyProtection="1">
      <alignment horizontal="center" vertical="center" wrapText="1"/>
      <protection locked="0"/>
    </xf>
    <xf numFmtId="0" fontId="31" fillId="10" borderId="1" xfId="0" applyFont="1" applyFill="1" applyBorder="1" applyAlignment="1" applyProtection="1">
      <alignment horizontal="center" vertical="center" wrapText="1"/>
      <protection locked="0"/>
    </xf>
    <xf numFmtId="0" fontId="29" fillId="1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wrapText="1"/>
      <protection locked="0"/>
    </xf>
    <xf numFmtId="0" fontId="34" fillId="10" borderId="1" xfId="0" applyFont="1" applyFill="1" applyBorder="1" applyAlignment="1" applyProtection="1">
      <alignment horizontal="left" vertical="center" wrapText="1"/>
      <protection locked="0"/>
    </xf>
    <xf numFmtId="0" fontId="17" fillId="10" borderId="1" xfId="3" applyFont="1" applyFill="1" applyBorder="1" applyAlignment="1" applyProtection="1">
      <alignment horizontal="center" vertical="center"/>
      <protection locked="0"/>
    </xf>
    <xf numFmtId="0" fontId="18" fillId="6"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protection locked="0"/>
    </xf>
    <xf numFmtId="0" fontId="28" fillId="0" borderId="1" xfId="0" applyFont="1" applyBorder="1" applyAlignment="1" applyProtection="1">
      <alignment vertical="center"/>
      <protection locked="0"/>
    </xf>
    <xf numFmtId="165" fontId="28" fillId="0" borderId="1" xfId="0" applyNumberFormat="1" applyFont="1" applyBorder="1" applyAlignment="1" applyProtection="1">
      <alignment horizontal="left" vertical="center"/>
      <protection locked="0"/>
    </xf>
    <xf numFmtId="0" fontId="28"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28" fillId="0" borderId="1" xfId="0" applyFont="1" applyBorder="1" applyAlignment="1" applyProtection="1">
      <alignment vertical="center" wrapText="1"/>
      <protection locked="0"/>
    </xf>
    <xf numFmtId="0" fontId="28" fillId="0" borderId="1" xfId="0" applyFont="1" applyBorder="1" applyAlignment="1" applyProtection="1">
      <alignment horizontal="center"/>
      <protection locked="0"/>
    </xf>
    <xf numFmtId="14" fontId="28"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28" fillId="0" borderId="1" xfId="0" applyFont="1" applyBorder="1" applyAlignment="1" applyProtection="1">
      <alignment horizontal="center" vertical="top"/>
      <protection locked="0"/>
    </xf>
    <xf numFmtId="0" fontId="28" fillId="0" borderId="1" xfId="0" applyFont="1" applyFill="1" applyBorder="1" applyAlignment="1" applyProtection="1">
      <alignment vertical="center"/>
      <protection locked="0"/>
    </xf>
    <xf numFmtId="0" fontId="28" fillId="0" borderId="1" xfId="0" applyFont="1" applyFill="1" applyBorder="1" applyAlignment="1" applyProtection="1">
      <alignment vertical="center" wrapText="1"/>
      <protection locked="0"/>
    </xf>
    <xf numFmtId="0" fontId="35" fillId="0" borderId="1" xfId="0" applyFont="1" applyBorder="1" applyProtection="1">
      <protection locked="0"/>
    </xf>
    <xf numFmtId="14" fontId="28" fillId="10" borderId="1" xfId="0" applyNumberFormat="1" applyFont="1" applyFill="1" applyBorder="1" applyAlignment="1" applyProtection="1">
      <alignment horizontal="center" vertical="center"/>
      <protection locked="0"/>
    </xf>
    <xf numFmtId="0" fontId="28" fillId="10"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6" fillId="0" borderId="1" xfId="0" applyFont="1" applyFill="1" applyBorder="1" applyAlignment="1" applyProtection="1">
      <alignment horizontal="left" vertical="center"/>
      <protection locked="0"/>
    </xf>
    <xf numFmtId="0" fontId="36" fillId="0" borderId="1" xfId="0" applyFont="1" applyFill="1" applyBorder="1" applyProtection="1">
      <protection locked="0"/>
    </xf>
    <xf numFmtId="0" fontId="37" fillId="10" borderId="1" xfId="0" applyFont="1" applyFill="1" applyBorder="1" applyAlignment="1" applyProtection="1">
      <alignment horizontal="left" wrapText="1"/>
      <protection locked="0"/>
    </xf>
    <xf numFmtId="0" fontId="28" fillId="10" borderId="1" xfId="0" applyFont="1" applyFill="1" applyBorder="1" applyAlignment="1" applyProtection="1">
      <alignment horizontal="center"/>
      <protection locked="0"/>
    </xf>
    <xf numFmtId="0" fontId="28" fillId="10" borderId="1" xfId="0" applyFont="1" applyFill="1" applyBorder="1" applyProtection="1">
      <protection locked="0"/>
    </xf>
    <xf numFmtId="0" fontId="3" fillId="10" borderId="1" xfId="0" applyFont="1" applyFill="1" applyBorder="1" applyProtection="1">
      <protection locked="0"/>
    </xf>
    <xf numFmtId="0" fontId="38" fillId="10" borderId="1" xfId="0" applyFont="1" applyFill="1" applyBorder="1" applyProtection="1">
      <protection locked="0"/>
    </xf>
    <xf numFmtId="0" fontId="39" fillId="10" borderId="1" xfId="0" applyFont="1" applyFill="1" applyBorder="1" applyAlignment="1" applyProtection="1">
      <alignment horizontal="center" vertical="center"/>
      <protection locked="0"/>
    </xf>
    <xf numFmtId="1" fontId="3" fillId="0" borderId="1" xfId="0" applyNumberFormat="1" applyFont="1" applyBorder="1" applyAlignment="1" applyProtection="1">
      <alignment wrapText="1"/>
      <protection locked="0"/>
    </xf>
    <xf numFmtId="1" fontId="3" fillId="10" borderId="1" xfId="0" applyNumberFormat="1" applyFont="1" applyFill="1" applyBorder="1" applyAlignment="1" applyProtection="1">
      <protection locked="0"/>
    </xf>
    <xf numFmtId="0" fontId="39" fillId="10" borderId="1" xfId="0" applyFont="1" applyFill="1" applyBorder="1" applyProtection="1">
      <protection locked="0"/>
    </xf>
    <xf numFmtId="0" fontId="3" fillId="10" borderId="1"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37" fillId="10" borderId="1" xfId="0" applyFont="1" applyFill="1" applyBorder="1" applyProtection="1">
      <protection locked="0"/>
    </xf>
    <xf numFmtId="0" fontId="3" fillId="0" borderId="6" xfId="0" applyFont="1" applyBorder="1" applyAlignment="1" applyProtection="1">
      <alignment horizontal="left" vertical="center" wrapText="1"/>
      <protection locked="0"/>
    </xf>
    <xf numFmtId="1" fontId="3"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protection locked="0"/>
    </xf>
    <xf numFmtId="0" fontId="3" fillId="0" borderId="7" xfId="0" applyFont="1" applyBorder="1" applyAlignment="1" applyProtection="1">
      <alignment horizontal="left" vertical="center" wrapText="1"/>
      <protection locked="0"/>
    </xf>
    <xf numFmtId="1" fontId="3" fillId="0" borderId="7"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0" fontId="37" fillId="10" borderId="1" xfId="0" applyFont="1" applyFill="1" applyBorder="1" applyAlignment="1" applyProtection="1">
      <alignment horizontal="left" vertical="center"/>
      <protection locked="0"/>
    </xf>
    <xf numFmtId="1" fontId="3" fillId="10" borderId="1"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37" fillId="10" borderId="1" xfId="0" applyFont="1" applyFill="1" applyBorder="1" applyAlignment="1" applyProtection="1">
      <alignment vertical="center"/>
      <protection locked="0"/>
    </xf>
    <xf numFmtId="0" fontId="0" fillId="0" borderId="1" xfId="0" applyFont="1" applyBorder="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0" fillId="10" borderId="1" xfId="0" applyFont="1" applyFill="1" applyBorder="1" applyAlignment="1" applyProtection="1">
      <alignment horizontal="left"/>
      <protection locked="0"/>
    </xf>
    <xf numFmtId="1" fontId="3" fillId="0" borderId="1" xfId="0" applyNumberFormat="1" applyFont="1" applyBorder="1" applyAlignment="1" applyProtection="1">
      <alignment horizontal="left" vertical="center" wrapText="1"/>
      <protection locked="0"/>
    </xf>
    <xf numFmtId="49" fontId="37" fillId="10" borderId="1" xfId="0" applyNumberFormat="1" applyFont="1" applyFill="1" applyBorder="1" applyAlignment="1" applyProtection="1">
      <alignment horizontal="left" vertical="center" wrapText="1"/>
      <protection locked="0"/>
    </xf>
    <xf numFmtId="49" fontId="37" fillId="10" borderId="1" xfId="0" applyNumberFormat="1" applyFont="1" applyFill="1" applyBorder="1" applyAlignment="1" applyProtection="1">
      <alignment horizontal="left" wrapText="1"/>
      <protection locked="0"/>
    </xf>
    <xf numFmtId="0" fontId="0" fillId="0" borderId="1" xfId="0" applyFont="1" applyBorder="1" applyAlignment="1" applyProtection="1">
      <alignment horizontal="left"/>
      <protection locked="0"/>
    </xf>
    <xf numFmtId="0" fontId="37" fillId="10" borderId="1" xfId="0" applyFont="1" applyFill="1" applyBorder="1" applyAlignment="1" applyProtection="1">
      <alignment horizontal="left"/>
      <protection locked="0"/>
    </xf>
    <xf numFmtId="0" fontId="0" fillId="0" borderId="0" xfId="0" applyFont="1" applyAlignment="1" applyProtection="1">
      <alignment horizontal="left"/>
      <protection locked="0"/>
    </xf>
    <xf numFmtId="0" fontId="40" fillId="10" borderId="1" xfId="0" applyFont="1" applyFill="1" applyBorder="1" applyAlignment="1" applyProtection="1">
      <alignment horizontal="left"/>
      <protection locked="0"/>
    </xf>
    <xf numFmtId="1" fontId="3" fillId="0" borderId="1" xfId="0" applyNumberFormat="1" applyFont="1" applyBorder="1" applyAlignment="1" applyProtection="1">
      <alignment horizontal="center" vertical="center"/>
      <protection locked="0"/>
    </xf>
    <xf numFmtId="0" fontId="42" fillId="0" borderId="1" xfId="0" applyFont="1" applyBorder="1" applyAlignment="1" applyProtection="1">
      <alignment horizontal="center"/>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1" xfId="0" applyBorder="1" applyAlignment="1" applyProtection="1">
      <alignment wrapText="1"/>
      <protection locked="0"/>
    </xf>
    <xf numFmtId="0" fontId="43" fillId="0" borderId="1" xfId="0" applyFont="1" applyFill="1" applyBorder="1" applyAlignment="1" applyProtection="1">
      <alignment vertical="center"/>
      <protection locked="0"/>
    </xf>
    <xf numFmtId="0" fontId="44" fillId="0" borderId="1" xfId="0" applyFont="1" applyBorder="1" applyProtection="1">
      <protection locked="0"/>
    </xf>
    <xf numFmtId="0" fontId="44" fillId="0" borderId="1" xfId="0" applyFont="1" applyFill="1" applyBorder="1" applyProtection="1">
      <protection locked="0"/>
    </xf>
    <xf numFmtId="0" fontId="23" fillId="0" borderId="0" xfId="0" applyFont="1" applyFill="1" applyBorder="1" applyAlignment="1">
      <alignment horizontal="center" vertical="center" wrapText="1"/>
    </xf>
    <xf numFmtId="164" fontId="22"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22" fillId="0" borderId="0" xfId="0" applyFont="1" applyAlignment="1" applyProtection="1">
      <alignment horizontal="center"/>
      <protection locked="0"/>
    </xf>
    <xf numFmtId="0" fontId="28" fillId="0" borderId="1" xfId="0" applyFont="1" applyBorder="1" applyAlignment="1" applyProtection="1">
      <alignment horizontal="left" wrapText="1"/>
      <protection locked="0"/>
    </xf>
    <xf numFmtId="0" fontId="45" fillId="0" borderId="0" xfId="0" applyFont="1" applyFill="1" applyBorder="1" applyAlignment="1">
      <alignment horizontal="left" wrapText="1"/>
    </xf>
    <xf numFmtId="0" fontId="46" fillId="0" borderId="1" xfId="0" applyFont="1" applyFill="1" applyBorder="1" applyAlignment="1" applyProtection="1">
      <alignment horizontal="left"/>
      <protection locked="0"/>
    </xf>
    <xf numFmtId="0" fontId="28" fillId="10" borderId="1" xfId="0" applyFont="1" applyFill="1" applyBorder="1" applyAlignment="1" applyProtection="1">
      <alignment horizontal="left" wrapText="1"/>
      <protection locked="0"/>
    </xf>
    <xf numFmtId="0" fontId="28" fillId="10" borderId="1" xfId="0" applyFont="1" applyFill="1" applyBorder="1" applyAlignment="1" applyProtection="1">
      <alignment horizontal="left"/>
      <protection locked="0"/>
    </xf>
    <xf numFmtId="0" fontId="45" fillId="3" borderId="1" xfId="0" applyFont="1" applyFill="1" applyBorder="1" applyAlignment="1">
      <alignment horizontal="left"/>
    </xf>
    <xf numFmtId="0" fontId="28" fillId="0" borderId="0" xfId="0" applyFont="1" applyAlignment="1">
      <alignment horizontal="left"/>
    </xf>
    <xf numFmtId="0" fontId="37" fillId="10" borderId="1" xfId="0" applyFont="1" applyFill="1" applyBorder="1" applyAlignment="1" applyProtection="1">
      <alignment horizontal="center" wrapText="1"/>
      <protection locked="0"/>
    </xf>
    <xf numFmtId="0" fontId="41" fillId="10" borderId="1"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10" borderId="1" xfId="0" applyFont="1" applyFill="1" applyBorder="1" applyAlignment="1" applyProtection="1">
      <alignment horizontal="center"/>
      <protection locked="0"/>
    </xf>
    <xf numFmtId="0" fontId="23" fillId="0" borderId="0" xfId="0" applyFont="1" applyFill="1" applyBorder="1" applyAlignment="1">
      <alignment horizontal="center" vertical="center" wrapText="1"/>
    </xf>
    <xf numFmtId="0" fontId="23"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0" fontId="0" fillId="0" borderId="0" xfId="0" applyFont="1" applyProtection="1">
      <protection locked="0"/>
    </xf>
    <xf numFmtId="0" fontId="3" fillId="10" borderId="0" xfId="0" applyFont="1" applyFill="1" applyProtection="1">
      <protection locked="0"/>
    </xf>
    <xf numFmtId="0" fontId="3" fillId="10" borderId="0" xfId="0" applyFont="1" applyFill="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164" fontId="3" fillId="10" borderId="1" xfId="0" applyNumberFormat="1" applyFont="1" applyFill="1" applyBorder="1" applyAlignment="1" applyProtection="1">
      <alignment horizontal="left" vertical="center" wrapText="1"/>
      <protection locked="0"/>
    </xf>
    <xf numFmtId="0" fontId="3" fillId="10" borderId="0" xfId="0" applyFont="1" applyFill="1" applyAlignment="1" applyProtection="1">
      <alignment horizontal="center"/>
      <protection locked="0"/>
    </xf>
    <xf numFmtId="0" fontId="3" fillId="10" borderId="1" xfId="0" applyFont="1" applyFill="1" applyBorder="1" applyAlignment="1" applyProtection="1">
      <alignment horizontal="center" vertical="center" wrapText="1"/>
      <protection locked="0"/>
    </xf>
    <xf numFmtId="0" fontId="0" fillId="10" borderId="1" xfId="0" applyFont="1" applyFill="1" applyBorder="1" applyProtection="1">
      <protection locked="0"/>
    </xf>
    <xf numFmtId="0" fontId="0" fillId="0" borderId="0" xfId="0" applyAlignment="1" applyProtection="1">
      <alignment horizontal="center"/>
      <protection locked="0"/>
    </xf>
    <xf numFmtId="0" fontId="38" fillId="0" borderId="1" xfId="0" applyFont="1" applyBorder="1" applyAlignment="1" applyProtection="1">
      <alignment horizontal="left" vertical="center" wrapText="1"/>
      <protection locked="0"/>
    </xf>
    <xf numFmtId="0" fontId="42" fillId="0" borderId="11" xfId="0" applyFont="1" applyFill="1" applyBorder="1" applyAlignment="1" applyProtection="1">
      <alignment horizontal="left"/>
      <protection locked="0"/>
    </xf>
    <xf numFmtId="0" fontId="41" fillId="10" borderId="1"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left" vertical="center" wrapText="1"/>
      <protection locked="0"/>
    </xf>
    <xf numFmtId="0" fontId="41" fillId="10" borderId="1" xfId="0" applyFont="1" applyFill="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1" fillId="0" borderId="0" xfId="0" applyFont="1"/>
    <xf numFmtId="0" fontId="42" fillId="0" borderId="1" xfId="0" applyFont="1" applyBorder="1" applyProtection="1">
      <protection locked="0"/>
    </xf>
    <xf numFmtId="0" fontId="35" fillId="0" borderId="1" xfId="0" applyFont="1" applyBorder="1" applyAlignment="1" applyProtection="1">
      <alignment horizontal="center"/>
      <protection locked="0"/>
    </xf>
    <xf numFmtId="0" fontId="41" fillId="0" borderId="0" xfId="0" applyFont="1" applyFill="1" applyBorder="1" applyAlignment="1">
      <alignment horizontal="center" wrapText="1"/>
    </xf>
    <xf numFmtId="0" fontId="3" fillId="0" borderId="1" xfId="0" applyFont="1" applyBorder="1" applyAlignment="1" applyProtection="1">
      <alignment horizontal="center" wrapText="1"/>
      <protection locked="0"/>
    </xf>
    <xf numFmtId="0" fontId="28" fillId="0" borderId="1" xfId="0" applyFont="1" applyBorder="1" applyAlignment="1" applyProtection="1">
      <alignment horizontal="center" wrapText="1"/>
      <protection locked="0"/>
    </xf>
    <xf numFmtId="0" fontId="22" fillId="0" borderId="1" xfId="0" applyFont="1" applyBorder="1" applyAlignment="1" applyProtection="1">
      <alignment horizontal="center" wrapText="1"/>
      <protection locked="0"/>
    </xf>
    <xf numFmtId="0" fontId="22" fillId="3" borderId="1" xfId="0" applyFont="1" applyFill="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2" fillId="0" borderId="2"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2" xfId="0" applyFont="1" applyFill="1" applyBorder="1" applyAlignment="1" applyProtection="1">
      <alignment horizontal="center"/>
      <protection locked="0"/>
    </xf>
    <xf numFmtId="0" fontId="12"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2"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2"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2"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9" fillId="0" borderId="0" xfId="0" applyFont="1" applyAlignment="1">
      <alignment horizontal="center"/>
    </xf>
    <xf numFmtId="0" fontId="11" fillId="0" borderId="1" xfId="0" applyFont="1" applyBorder="1" applyAlignment="1" applyProtection="1">
      <alignment horizontal="center"/>
      <protection locked="0"/>
    </xf>
    <xf numFmtId="0" fontId="7"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3" borderId="7" xfId="0" applyFont="1" applyFill="1" applyBorder="1" applyAlignment="1">
      <alignment horizontal="center" vertical="center"/>
    </xf>
    <xf numFmtId="0" fontId="25" fillId="3" borderId="1" xfId="0" applyFont="1" applyFill="1" applyBorder="1" applyAlignment="1">
      <alignment horizontal="center" vertical="center" wrapText="1"/>
    </xf>
    <xf numFmtId="0" fontId="41" fillId="3" borderId="6" xfId="0" applyFont="1" applyFill="1" applyBorder="1" applyAlignment="1">
      <alignment horizontal="center" wrapText="1"/>
    </xf>
    <xf numFmtId="0" fontId="41" fillId="3" borderId="7" xfId="0" applyFont="1" applyFill="1" applyBorder="1" applyAlignment="1">
      <alignment horizontal="center" wrapText="1"/>
    </xf>
    <xf numFmtId="0" fontId="23" fillId="3" borderId="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45" fillId="3" borderId="6" xfId="0" applyFont="1" applyFill="1" applyBorder="1" applyAlignment="1">
      <alignment horizontal="left" wrapText="1"/>
    </xf>
    <xf numFmtId="0" fontId="45" fillId="3" borderId="7" xfId="0" applyFont="1" applyFill="1" applyBorder="1" applyAlignment="1">
      <alignment horizontal="left" wrapText="1"/>
    </xf>
    <xf numFmtId="0" fontId="5"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4" fillId="0" borderId="3" xfId="0" applyFont="1" applyBorder="1" applyAlignment="1" applyProtection="1">
      <alignment horizontal="center" vertical="center"/>
    </xf>
    <xf numFmtId="0" fontId="5"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4">
    <cellStyle name="Normal" xfId="0" builtinId="0"/>
    <cellStyle name="Normal_Sheet1" xfId="1"/>
    <cellStyle name="Normal_Sheet2" xfId="2"/>
    <cellStyle name="Normal_Sheet5"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tabSelected="1" workbookViewId="0">
      <selection activeCell="C5" sqref="C5:E5"/>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263" t="s">
        <v>69</v>
      </c>
      <c r="B1" s="263"/>
      <c r="C1" s="263"/>
      <c r="D1" s="263"/>
      <c r="E1" s="263"/>
      <c r="F1" s="263"/>
      <c r="G1" s="263"/>
      <c r="H1" s="263"/>
      <c r="I1" s="263"/>
      <c r="J1" s="263"/>
      <c r="K1" s="263"/>
      <c r="L1" s="263"/>
      <c r="M1" s="263"/>
    </row>
    <row r="2" spans="1:14" x14ac:dyDescent="0.3">
      <c r="A2" s="264" t="s">
        <v>0</v>
      </c>
      <c r="B2" s="264"/>
      <c r="C2" s="266" t="s">
        <v>70</v>
      </c>
      <c r="D2" s="267"/>
      <c r="E2" s="2" t="s">
        <v>1</v>
      </c>
      <c r="F2" s="278" t="s">
        <v>71</v>
      </c>
      <c r="G2" s="278"/>
      <c r="H2" s="278"/>
      <c r="I2" s="278"/>
      <c r="J2" s="278"/>
      <c r="K2" s="276" t="s">
        <v>27</v>
      </c>
      <c r="L2" s="276"/>
      <c r="M2" s="21" t="s">
        <v>78</v>
      </c>
    </row>
    <row r="3" spans="1:14" ht="7.5" customHeight="1" x14ac:dyDescent="0.3">
      <c r="A3" s="242"/>
      <c r="B3" s="242"/>
      <c r="C3" s="242"/>
      <c r="D3" s="242"/>
      <c r="E3" s="242"/>
      <c r="F3" s="241"/>
      <c r="G3" s="241"/>
      <c r="H3" s="241"/>
      <c r="I3" s="241"/>
      <c r="J3" s="241"/>
      <c r="K3" s="243"/>
      <c r="L3" s="243"/>
      <c r="M3" s="243"/>
    </row>
    <row r="4" spans="1:14" x14ac:dyDescent="0.3">
      <c r="A4" s="272" t="s">
        <v>2</v>
      </c>
      <c r="B4" s="273"/>
      <c r="C4" s="273"/>
      <c r="D4" s="273"/>
      <c r="E4" s="274"/>
      <c r="F4" s="241"/>
      <c r="G4" s="241"/>
      <c r="H4" s="241"/>
      <c r="I4" s="244" t="s">
        <v>61</v>
      </c>
      <c r="J4" s="244"/>
      <c r="K4" s="244"/>
      <c r="L4" s="244"/>
      <c r="M4" s="244"/>
    </row>
    <row r="5" spans="1:14" ht="18.75" customHeight="1" x14ac:dyDescent="0.3">
      <c r="A5" s="239" t="s">
        <v>4</v>
      </c>
      <c r="B5" s="239"/>
      <c r="C5" s="257" t="s">
        <v>645</v>
      </c>
      <c r="D5" s="275"/>
      <c r="E5" s="258"/>
      <c r="F5" s="241"/>
      <c r="G5" s="241"/>
      <c r="H5" s="241"/>
      <c r="I5" s="268" t="s">
        <v>5</v>
      </c>
      <c r="J5" s="268"/>
      <c r="K5" s="269" t="s">
        <v>619</v>
      </c>
      <c r="L5" s="271"/>
      <c r="M5" s="270"/>
    </row>
    <row r="6" spans="1:14" ht="18.75" customHeight="1" x14ac:dyDescent="0.3">
      <c r="A6" s="240" t="s">
        <v>21</v>
      </c>
      <c r="B6" s="240"/>
      <c r="C6" s="22"/>
      <c r="D6" s="265"/>
      <c r="E6" s="265"/>
      <c r="F6" s="241"/>
      <c r="G6" s="241"/>
      <c r="H6" s="241"/>
      <c r="I6" s="240" t="s">
        <v>21</v>
      </c>
      <c r="J6" s="240"/>
      <c r="K6" s="269"/>
      <c r="L6" s="270"/>
      <c r="M6" s="23"/>
    </row>
    <row r="7" spans="1:14" x14ac:dyDescent="0.3">
      <c r="A7" s="238" t="s">
        <v>3</v>
      </c>
      <c r="B7" s="238"/>
      <c r="C7" s="238"/>
      <c r="D7" s="238"/>
      <c r="E7" s="238"/>
      <c r="F7" s="238"/>
      <c r="G7" s="238"/>
      <c r="H7" s="238"/>
      <c r="I7" s="238"/>
      <c r="J7" s="238"/>
      <c r="K7" s="238"/>
      <c r="L7" s="238"/>
      <c r="M7" s="238"/>
    </row>
    <row r="8" spans="1:14" x14ac:dyDescent="0.3">
      <c r="A8" s="283" t="s">
        <v>24</v>
      </c>
      <c r="B8" s="284"/>
      <c r="C8" s="285"/>
      <c r="D8" s="3" t="s">
        <v>23</v>
      </c>
      <c r="E8" s="24">
        <v>151700601</v>
      </c>
      <c r="F8" s="248"/>
      <c r="G8" s="249"/>
      <c r="H8" s="249"/>
      <c r="I8" s="283" t="s">
        <v>25</v>
      </c>
      <c r="J8" s="284"/>
      <c r="K8" s="285"/>
      <c r="L8" s="3" t="s">
        <v>23</v>
      </c>
      <c r="M8" s="24">
        <v>151700602</v>
      </c>
    </row>
    <row r="9" spans="1:14" x14ac:dyDescent="0.3">
      <c r="A9" s="253" t="s">
        <v>29</v>
      </c>
      <c r="B9" s="254"/>
      <c r="C9" s="6" t="s">
        <v>6</v>
      </c>
      <c r="D9" s="8" t="s">
        <v>12</v>
      </c>
      <c r="E9" s="5" t="s">
        <v>15</v>
      </c>
      <c r="F9" s="250"/>
      <c r="G9" s="251"/>
      <c r="H9" s="251"/>
      <c r="I9" s="253" t="s">
        <v>29</v>
      </c>
      <c r="J9" s="254"/>
      <c r="K9" s="6" t="s">
        <v>6</v>
      </c>
      <c r="L9" s="8" t="s">
        <v>12</v>
      </c>
      <c r="M9" s="5" t="s">
        <v>15</v>
      </c>
    </row>
    <row r="10" spans="1:14" x14ac:dyDescent="0.3">
      <c r="A10" s="262" t="s">
        <v>304</v>
      </c>
      <c r="B10" s="262"/>
      <c r="C10" s="4" t="s">
        <v>17</v>
      </c>
      <c r="D10" s="22"/>
      <c r="E10" s="23"/>
      <c r="F10" s="250"/>
      <c r="G10" s="251"/>
      <c r="H10" s="251"/>
      <c r="I10" s="255"/>
      <c r="J10" s="256"/>
      <c r="K10" s="4" t="s">
        <v>17</v>
      </c>
      <c r="L10" s="22"/>
      <c r="M10" s="23"/>
    </row>
    <row r="11" spans="1:14" x14ac:dyDescent="0.3">
      <c r="A11" s="262" t="s">
        <v>79</v>
      </c>
      <c r="B11" s="256"/>
      <c r="C11" s="4" t="s">
        <v>18</v>
      </c>
      <c r="D11" s="22">
        <v>8638403047</v>
      </c>
      <c r="E11" s="23"/>
      <c r="F11" s="250"/>
      <c r="G11" s="251"/>
      <c r="H11" s="251"/>
      <c r="I11" s="257" t="s">
        <v>82</v>
      </c>
      <c r="J11" s="258"/>
      <c r="K11" s="9" t="s">
        <v>17</v>
      </c>
      <c r="L11" s="22"/>
      <c r="M11" s="23"/>
    </row>
    <row r="12" spans="1:14" x14ac:dyDescent="0.3">
      <c r="A12" s="262" t="s">
        <v>80</v>
      </c>
      <c r="B12" s="256"/>
      <c r="C12" s="4" t="s">
        <v>19</v>
      </c>
      <c r="D12" s="22">
        <v>9859151565</v>
      </c>
      <c r="E12" s="23"/>
      <c r="F12" s="250"/>
      <c r="G12" s="251"/>
      <c r="H12" s="251"/>
      <c r="I12" s="255" t="s">
        <v>83</v>
      </c>
      <c r="J12" s="256"/>
      <c r="K12" s="4" t="s">
        <v>19</v>
      </c>
      <c r="L12" s="22"/>
      <c r="M12" s="23"/>
    </row>
    <row r="13" spans="1:14" x14ac:dyDescent="0.3">
      <c r="A13" s="255" t="s">
        <v>81</v>
      </c>
      <c r="B13" s="256"/>
      <c r="C13" s="4" t="s">
        <v>20</v>
      </c>
      <c r="D13" s="22">
        <v>9859681121</v>
      </c>
      <c r="E13" s="23"/>
      <c r="F13" s="250"/>
      <c r="G13" s="251"/>
      <c r="H13" s="251"/>
      <c r="I13" s="255" t="s">
        <v>84</v>
      </c>
      <c r="J13" s="256"/>
      <c r="K13" s="4" t="s">
        <v>20</v>
      </c>
      <c r="L13" s="22"/>
      <c r="M13" s="23"/>
    </row>
    <row r="14" spans="1:14" x14ac:dyDescent="0.3">
      <c r="A14" s="259" t="s">
        <v>22</v>
      </c>
      <c r="B14" s="260"/>
      <c r="C14" s="261"/>
      <c r="D14" s="282"/>
      <c r="E14" s="282"/>
      <c r="F14" s="250"/>
      <c r="G14" s="251"/>
      <c r="H14" s="251"/>
      <c r="I14" s="252"/>
      <c r="J14" s="252"/>
      <c r="K14" s="252"/>
      <c r="L14" s="252"/>
      <c r="M14" s="252"/>
      <c r="N14" s="7"/>
    </row>
    <row r="15" spans="1:14" x14ac:dyDescent="0.3">
      <c r="A15" s="247"/>
      <c r="B15" s="247"/>
      <c r="C15" s="247"/>
      <c r="D15" s="247"/>
      <c r="E15" s="247"/>
      <c r="F15" s="247"/>
      <c r="G15" s="247"/>
      <c r="H15" s="247"/>
      <c r="I15" s="247"/>
      <c r="J15" s="247"/>
      <c r="K15" s="247"/>
      <c r="L15" s="247"/>
      <c r="M15" s="247"/>
    </row>
    <row r="16" spans="1:14" x14ac:dyDescent="0.3">
      <c r="A16" s="246" t="s">
        <v>47</v>
      </c>
      <c r="B16" s="246"/>
      <c r="C16" s="246"/>
      <c r="D16" s="246"/>
      <c r="E16" s="246"/>
      <c r="F16" s="246"/>
      <c r="G16" s="246"/>
      <c r="H16" s="246"/>
      <c r="I16" s="246"/>
      <c r="J16" s="246"/>
      <c r="K16" s="246"/>
      <c r="L16" s="246"/>
      <c r="M16" s="246"/>
    </row>
    <row r="17" spans="1:13" ht="32.25" customHeight="1" x14ac:dyDescent="0.3">
      <c r="A17" s="280" t="s">
        <v>57</v>
      </c>
      <c r="B17" s="280"/>
      <c r="C17" s="280"/>
      <c r="D17" s="280"/>
      <c r="E17" s="280"/>
      <c r="F17" s="280"/>
      <c r="G17" s="280"/>
      <c r="H17" s="280"/>
      <c r="I17" s="280"/>
      <c r="J17" s="280"/>
      <c r="K17" s="280"/>
      <c r="L17" s="280"/>
      <c r="M17" s="280"/>
    </row>
    <row r="18" spans="1:13" x14ac:dyDescent="0.3">
      <c r="A18" s="245" t="s">
        <v>58</v>
      </c>
      <c r="B18" s="245"/>
      <c r="C18" s="245"/>
      <c r="D18" s="245"/>
      <c r="E18" s="245"/>
      <c r="F18" s="245"/>
      <c r="G18" s="245"/>
      <c r="H18" s="245"/>
      <c r="I18" s="245"/>
      <c r="J18" s="245"/>
      <c r="K18" s="245"/>
      <c r="L18" s="245"/>
      <c r="M18" s="245"/>
    </row>
    <row r="19" spans="1:13" x14ac:dyDescent="0.3">
      <c r="A19" s="245" t="s">
        <v>48</v>
      </c>
      <c r="B19" s="245"/>
      <c r="C19" s="245"/>
      <c r="D19" s="245"/>
      <c r="E19" s="245"/>
      <c r="F19" s="245"/>
      <c r="G19" s="245"/>
      <c r="H19" s="245"/>
      <c r="I19" s="245"/>
      <c r="J19" s="245"/>
      <c r="K19" s="245"/>
      <c r="L19" s="245"/>
      <c r="M19" s="245"/>
    </row>
    <row r="20" spans="1:13" x14ac:dyDescent="0.3">
      <c r="A20" s="245" t="s">
        <v>42</v>
      </c>
      <c r="B20" s="245"/>
      <c r="C20" s="245"/>
      <c r="D20" s="245"/>
      <c r="E20" s="245"/>
      <c r="F20" s="245"/>
      <c r="G20" s="245"/>
      <c r="H20" s="245"/>
      <c r="I20" s="245"/>
      <c r="J20" s="245"/>
      <c r="K20" s="245"/>
      <c r="L20" s="245"/>
      <c r="M20" s="245"/>
    </row>
    <row r="21" spans="1:13" x14ac:dyDescent="0.3">
      <c r="A21" s="245" t="s">
        <v>49</v>
      </c>
      <c r="B21" s="245"/>
      <c r="C21" s="245"/>
      <c r="D21" s="245"/>
      <c r="E21" s="245"/>
      <c r="F21" s="245"/>
      <c r="G21" s="245"/>
      <c r="H21" s="245"/>
      <c r="I21" s="245"/>
      <c r="J21" s="245"/>
      <c r="K21" s="245"/>
      <c r="L21" s="245"/>
      <c r="M21" s="245"/>
    </row>
    <row r="22" spans="1:13" x14ac:dyDescent="0.3">
      <c r="A22" s="245" t="s">
        <v>43</v>
      </c>
      <c r="B22" s="245"/>
      <c r="C22" s="245"/>
      <c r="D22" s="245"/>
      <c r="E22" s="245"/>
      <c r="F22" s="245"/>
      <c r="G22" s="245"/>
      <c r="H22" s="245"/>
      <c r="I22" s="245"/>
      <c r="J22" s="245"/>
      <c r="K22" s="245"/>
      <c r="L22" s="245"/>
      <c r="M22" s="245"/>
    </row>
    <row r="23" spans="1:13" x14ac:dyDescent="0.3">
      <c r="A23" s="281" t="s">
        <v>52</v>
      </c>
      <c r="B23" s="281"/>
      <c r="C23" s="281"/>
      <c r="D23" s="281"/>
      <c r="E23" s="281"/>
      <c r="F23" s="281"/>
      <c r="G23" s="281"/>
      <c r="H23" s="281"/>
      <c r="I23" s="281"/>
      <c r="J23" s="281"/>
      <c r="K23" s="281"/>
      <c r="L23" s="281"/>
      <c r="M23" s="281"/>
    </row>
    <row r="24" spans="1:13" x14ac:dyDescent="0.3">
      <c r="A24" s="245" t="s">
        <v>44</v>
      </c>
      <c r="B24" s="245"/>
      <c r="C24" s="245"/>
      <c r="D24" s="245"/>
      <c r="E24" s="245"/>
      <c r="F24" s="245"/>
      <c r="G24" s="245"/>
      <c r="H24" s="245"/>
      <c r="I24" s="245"/>
      <c r="J24" s="245"/>
      <c r="K24" s="245"/>
      <c r="L24" s="245"/>
      <c r="M24" s="245"/>
    </row>
    <row r="25" spans="1:13" x14ac:dyDescent="0.3">
      <c r="A25" s="245" t="s">
        <v>45</v>
      </c>
      <c r="B25" s="245"/>
      <c r="C25" s="245"/>
      <c r="D25" s="245"/>
      <c r="E25" s="245"/>
      <c r="F25" s="245"/>
      <c r="G25" s="245"/>
      <c r="H25" s="245"/>
      <c r="I25" s="245"/>
      <c r="J25" s="245"/>
      <c r="K25" s="245"/>
      <c r="L25" s="245"/>
      <c r="M25" s="245"/>
    </row>
    <row r="26" spans="1:13" x14ac:dyDescent="0.3">
      <c r="A26" s="245" t="s">
        <v>46</v>
      </c>
      <c r="B26" s="245"/>
      <c r="C26" s="245"/>
      <c r="D26" s="245"/>
      <c r="E26" s="245"/>
      <c r="F26" s="245"/>
      <c r="G26" s="245"/>
      <c r="H26" s="245"/>
      <c r="I26" s="245"/>
      <c r="J26" s="245"/>
      <c r="K26" s="245"/>
      <c r="L26" s="245"/>
      <c r="M26" s="245"/>
    </row>
    <row r="27" spans="1:13" x14ac:dyDescent="0.3">
      <c r="A27" s="279" t="s">
        <v>50</v>
      </c>
      <c r="B27" s="279"/>
      <c r="C27" s="279"/>
      <c r="D27" s="279"/>
      <c r="E27" s="279"/>
      <c r="F27" s="279"/>
      <c r="G27" s="279"/>
      <c r="H27" s="279"/>
      <c r="I27" s="279"/>
      <c r="J27" s="279"/>
      <c r="K27" s="279"/>
      <c r="L27" s="279"/>
      <c r="M27" s="279"/>
    </row>
    <row r="28" spans="1:13" x14ac:dyDescent="0.3">
      <c r="A28" s="245" t="s">
        <v>51</v>
      </c>
      <c r="B28" s="245"/>
      <c r="C28" s="245"/>
      <c r="D28" s="245"/>
      <c r="E28" s="245"/>
      <c r="F28" s="245"/>
      <c r="G28" s="245"/>
      <c r="H28" s="245"/>
      <c r="I28" s="245"/>
      <c r="J28" s="245"/>
      <c r="K28" s="245"/>
      <c r="L28" s="245"/>
      <c r="M28" s="245"/>
    </row>
    <row r="29" spans="1:13" ht="44.25" customHeight="1" x14ac:dyDescent="0.3">
      <c r="A29" s="277" t="s">
        <v>59</v>
      </c>
      <c r="B29" s="277"/>
      <c r="C29" s="277"/>
      <c r="D29" s="277"/>
      <c r="E29" s="277"/>
      <c r="F29" s="277"/>
      <c r="G29" s="277"/>
      <c r="H29" s="277"/>
      <c r="I29" s="277"/>
      <c r="J29" s="277"/>
      <c r="K29" s="277"/>
      <c r="L29" s="277"/>
      <c r="M29" s="277"/>
    </row>
  </sheetData>
  <sheetProtection sheet="1" objects="1" scenarios="1"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R5" sqref="R5"/>
    </sheetView>
  </sheetViews>
  <sheetFormatPr defaultRowHeight="15" x14ac:dyDescent="0.25"/>
  <cols>
    <col min="1" max="1" width="7.7109375" style="85" customWidth="1"/>
    <col min="2" max="2" width="14.140625" style="85" customWidth="1"/>
    <col min="3" max="3" width="25.85546875" style="85" customWidth="1"/>
    <col min="4" max="4" width="17.42578125" style="85" bestFit="1" customWidth="1"/>
    <col min="5" max="5" width="16" style="102" customWidth="1"/>
    <col min="6" max="6" width="17" style="85" customWidth="1"/>
    <col min="7" max="7" width="6.140625" style="102" customWidth="1"/>
    <col min="8" max="8" width="6.28515625" style="102" bestFit="1" customWidth="1"/>
    <col min="9" max="9" width="6" style="85" bestFit="1" customWidth="1"/>
    <col min="10" max="10" width="16.7109375" style="85" customWidth="1"/>
    <col min="11" max="12" width="19.5703125" style="85" customWidth="1"/>
    <col min="13" max="13" width="19.5703125" style="109" customWidth="1"/>
    <col min="14" max="14" width="19.140625" style="85" customWidth="1"/>
    <col min="15" max="15" width="14.85546875" style="85" bestFit="1" customWidth="1"/>
    <col min="16" max="16" width="15.28515625" style="85" customWidth="1"/>
    <col min="17" max="17" width="11.5703125" style="85" bestFit="1" customWidth="1"/>
    <col min="18" max="18" width="17.5703125" style="85" customWidth="1"/>
    <col min="19" max="19" width="19.5703125" style="85" customWidth="1"/>
    <col min="20" max="16384" width="9.140625" style="85"/>
  </cols>
  <sheetData>
    <row r="1" spans="1:20" ht="51" customHeight="1" x14ac:dyDescent="0.25">
      <c r="A1" s="288" t="s">
        <v>72</v>
      </c>
      <c r="B1" s="288"/>
      <c r="C1" s="288"/>
      <c r="D1" s="289"/>
      <c r="E1" s="289"/>
      <c r="F1" s="289"/>
      <c r="G1" s="289"/>
      <c r="H1" s="289"/>
      <c r="I1" s="289"/>
      <c r="J1" s="289"/>
      <c r="K1" s="289"/>
      <c r="L1" s="289"/>
      <c r="M1" s="289"/>
      <c r="N1" s="289"/>
      <c r="O1" s="289"/>
      <c r="P1" s="289"/>
      <c r="Q1" s="289"/>
      <c r="R1" s="289"/>
      <c r="S1" s="289"/>
    </row>
    <row r="2" spans="1:20" ht="16.5" customHeight="1" x14ac:dyDescent="0.25">
      <c r="A2" s="292" t="s">
        <v>60</v>
      </c>
      <c r="B2" s="293"/>
      <c r="C2" s="293"/>
      <c r="D2" s="86" t="s">
        <v>305</v>
      </c>
      <c r="E2" s="87"/>
      <c r="F2" s="87"/>
      <c r="G2" s="87"/>
      <c r="H2" s="87"/>
      <c r="I2" s="87"/>
      <c r="J2" s="87"/>
      <c r="K2" s="87"/>
      <c r="L2" s="87"/>
      <c r="M2" s="212"/>
      <c r="N2" s="87"/>
      <c r="O2" s="87"/>
      <c r="P2" s="87"/>
      <c r="Q2" s="87"/>
      <c r="R2" s="87"/>
      <c r="S2" s="87"/>
    </row>
    <row r="3" spans="1:20" ht="24" customHeight="1" x14ac:dyDescent="0.25">
      <c r="A3" s="287" t="s">
        <v>14</v>
      </c>
      <c r="B3" s="290" t="s">
        <v>73</v>
      </c>
      <c r="C3" s="286" t="s">
        <v>7</v>
      </c>
      <c r="D3" s="286" t="s">
        <v>56</v>
      </c>
      <c r="E3" s="286" t="s">
        <v>16</v>
      </c>
      <c r="F3" s="294" t="s">
        <v>74</v>
      </c>
      <c r="G3" s="286" t="s">
        <v>8</v>
      </c>
      <c r="H3" s="286"/>
      <c r="I3" s="286"/>
      <c r="J3" s="286" t="s">
        <v>34</v>
      </c>
      <c r="K3" s="290" t="s">
        <v>36</v>
      </c>
      <c r="L3" s="290" t="s">
        <v>53</v>
      </c>
      <c r="M3" s="290" t="s">
        <v>54</v>
      </c>
      <c r="N3" s="290" t="s">
        <v>37</v>
      </c>
      <c r="O3" s="290" t="s">
        <v>38</v>
      </c>
      <c r="P3" s="287" t="s">
        <v>55</v>
      </c>
      <c r="Q3" s="286" t="s">
        <v>75</v>
      </c>
      <c r="R3" s="286" t="s">
        <v>35</v>
      </c>
      <c r="S3" s="286" t="s">
        <v>76</v>
      </c>
      <c r="T3" s="286" t="s">
        <v>13</v>
      </c>
    </row>
    <row r="4" spans="1:20" ht="25.5" customHeight="1" x14ac:dyDescent="0.25">
      <c r="A4" s="287"/>
      <c r="B4" s="295"/>
      <c r="C4" s="286"/>
      <c r="D4" s="286"/>
      <c r="E4" s="286"/>
      <c r="F4" s="294"/>
      <c r="G4" s="89" t="s">
        <v>9</v>
      </c>
      <c r="H4" s="89" t="s">
        <v>10</v>
      </c>
      <c r="I4" s="89" t="s">
        <v>11</v>
      </c>
      <c r="J4" s="286"/>
      <c r="K4" s="291"/>
      <c r="L4" s="291"/>
      <c r="M4" s="291"/>
      <c r="N4" s="291"/>
      <c r="O4" s="291"/>
      <c r="P4" s="287"/>
      <c r="Q4" s="287"/>
      <c r="R4" s="286"/>
      <c r="S4" s="286"/>
      <c r="T4" s="286"/>
    </row>
    <row r="5" spans="1:20" ht="19.5" x14ac:dyDescent="0.25">
      <c r="A5" s="90">
        <v>1</v>
      </c>
      <c r="B5" s="40" t="s">
        <v>63</v>
      </c>
      <c r="C5" s="146" t="s">
        <v>306</v>
      </c>
      <c r="D5" s="146" t="s">
        <v>26</v>
      </c>
      <c r="E5" s="148">
        <v>18190105302</v>
      </c>
      <c r="F5" s="149" t="s">
        <v>90</v>
      </c>
      <c r="G5" s="148">
        <v>10</v>
      </c>
      <c r="H5" s="148">
        <v>14</v>
      </c>
      <c r="I5" s="147">
        <f>+G5+H5</f>
        <v>24</v>
      </c>
      <c r="J5" s="146"/>
      <c r="K5" s="146" t="s">
        <v>307</v>
      </c>
      <c r="L5" s="146" t="s">
        <v>343</v>
      </c>
      <c r="M5" s="199">
        <v>7636803589</v>
      </c>
      <c r="N5" s="146" t="s">
        <v>333</v>
      </c>
      <c r="O5" s="146"/>
      <c r="P5" s="138" t="s">
        <v>353</v>
      </c>
      <c r="Q5" s="135" t="s">
        <v>94</v>
      </c>
      <c r="R5" s="149">
        <v>13</v>
      </c>
      <c r="S5" s="135" t="s">
        <v>344</v>
      </c>
      <c r="T5" s="43"/>
    </row>
    <row r="6" spans="1:20" ht="19.5" x14ac:dyDescent="0.25">
      <c r="A6" s="90">
        <v>2</v>
      </c>
      <c r="B6" s="40" t="s">
        <v>64</v>
      </c>
      <c r="C6" s="146" t="s">
        <v>308</v>
      </c>
      <c r="D6" s="146" t="s">
        <v>28</v>
      </c>
      <c r="E6" s="148">
        <v>18314010415</v>
      </c>
      <c r="F6" s="149" t="s">
        <v>95</v>
      </c>
      <c r="G6" s="148">
        <v>28</v>
      </c>
      <c r="H6" s="148">
        <v>29</v>
      </c>
      <c r="I6" s="147">
        <f>+G6+H6</f>
        <v>57</v>
      </c>
      <c r="J6" s="146"/>
      <c r="K6" s="146" t="s">
        <v>307</v>
      </c>
      <c r="L6" s="146" t="s">
        <v>343</v>
      </c>
      <c r="M6" s="199">
        <v>7636803589</v>
      </c>
      <c r="N6" s="146" t="s">
        <v>333</v>
      </c>
      <c r="O6" s="146"/>
      <c r="P6" s="138" t="s">
        <v>353</v>
      </c>
      <c r="Q6" s="135" t="s">
        <v>94</v>
      </c>
      <c r="R6" s="149">
        <v>13</v>
      </c>
      <c r="S6" s="135" t="s">
        <v>344</v>
      </c>
      <c r="T6" s="43"/>
    </row>
    <row r="7" spans="1:20" ht="19.5" x14ac:dyDescent="0.3">
      <c r="A7" s="90">
        <v>3</v>
      </c>
      <c r="B7" s="40" t="s">
        <v>63</v>
      </c>
      <c r="C7" s="188" t="s">
        <v>281</v>
      </c>
      <c r="D7" s="146" t="s">
        <v>26</v>
      </c>
      <c r="E7" s="208">
        <v>18190105804</v>
      </c>
      <c r="F7" s="149" t="s">
        <v>90</v>
      </c>
      <c r="G7" s="148">
        <v>23</v>
      </c>
      <c r="H7" s="148">
        <v>22</v>
      </c>
      <c r="I7" s="147">
        <f t="shared" ref="I7:I44" si="0">+G7+H7</f>
        <v>45</v>
      </c>
      <c r="J7" s="146"/>
      <c r="K7" s="146" t="s">
        <v>187</v>
      </c>
      <c r="L7" s="146" t="s">
        <v>188</v>
      </c>
      <c r="M7" s="199">
        <v>7638083377</v>
      </c>
      <c r="N7" s="146" t="s">
        <v>189</v>
      </c>
      <c r="O7" s="146"/>
      <c r="P7" s="135" t="s">
        <v>354</v>
      </c>
      <c r="Q7" s="135" t="s">
        <v>89</v>
      </c>
      <c r="R7" s="149">
        <v>24</v>
      </c>
      <c r="S7" s="135" t="s">
        <v>344</v>
      </c>
      <c r="T7" s="43"/>
    </row>
    <row r="8" spans="1:20" ht="19.5" x14ac:dyDescent="0.25">
      <c r="A8" s="90">
        <v>4</v>
      </c>
      <c r="B8" s="40" t="s">
        <v>64</v>
      </c>
      <c r="C8" s="146" t="s">
        <v>309</v>
      </c>
      <c r="D8" s="146" t="s">
        <v>26</v>
      </c>
      <c r="E8" s="148">
        <v>18190104201</v>
      </c>
      <c r="F8" s="149" t="s">
        <v>90</v>
      </c>
      <c r="G8" s="148">
        <v>20</v>
      </c>
      <c r="H8" s="148">
        <v>22</v>
      </c>
      <c r="I8" s="147">
        <f t="shared" si="0"/>
        <v>42</v>
      </c>
      <c r="J8" s="147"/>
      <c r="K8" s="146" t="s">
        <v>130</v>
      </c>
      <c r="L8" s="146" t="s">
        <v>347</v>
      </c>
      <c r="M8" s="199">
        <v>7086043943</v>
      </c>
      <c r="N8" s="146" t="s">
        <v>522</v>
      </c>
      <c r="O8" s="146"/>
      <c r="P8" s="135" t="s">
        <v>354</v>
      </c>
      <c r="Q8" s="140" t="s">
        <v>89</v>
      </c>
      <c r="R8" s="149">
        <v>13</v>
      </c>
      <c r="S8" s="135" t="s">
        <v>344</v>
      </c>
      <c r="T8" s="43"/>
    </row>
    <row r="9" spans="1:20" ht="19.5" x14ac:dyDescent="0.25">
      <c r="A9" s="90">
        <v>5</v>
      </c>
      <c r="B9" s="40" t="s">
        <v>63</v>
      </c>
      <c r="C9" s="146" t="s">
        <v>310</v>
      </c>
      <c r="D9" s="146" t="s">
        <v>26</v>
      </c>
      <c r="E9" s="148"/>
      <c r="F9" s="149" t="s">
        <v>90</v>
      </c>
      <c r="G9" s="148">
        <v>12</v>
      </c>
      <c r="H9" s="148">
        <v>16</v>
      </c>
      <c r="I9" s="147">
        <f t="shared" si="0"/>
        <v>28</v>
      </c>
      <c r="J9" s="146"/>
      <c r="K9" s="146" t="s">
        <v>193</v>
      </c>
      <c r="L9" s="146" t="s">
        <v>349</v>
      </c>
      <c r="M9" s="199">
        <v>7636867760</v>
      </c>
      <c r="N9" s="146" t="s">
        <v>335</v>
      </c>
      <c r="O9" s="146"/>
      <c r="P9" s="135" t="s">
        <v>355</v>
      </c>
      <c r="Q9" s="135" t="s">
        <v>91</v>
      </c>
      <c r="R9" s="149">
        <v>14</v>
      </c>
      <c r="S9" s="135" t="s">
        <v>344</v>
      </c>
      <c r="T9" s="43"/>
    </row>
    <row r="10" spans="1:20" ht="19.5" x14ac:dyDescent="0.25">
      <c r="A10" s="90">
        <v>6</v>
      </c>
      <c r="B10" s="40" t="s">
        <v>64</v>
      </c>
      <c r="C10" s="146" t="s">
        <v>312</v>
      </c>
      <c r="D10" s="146" t="s">
        <v>28</v>
      </c>
      <c r="E10" s="148"/>
      <c r="F10" s="149" t="s">
        <v>95</v>
      </c>
      <c r="G10" s="148">
        <v>18</v>
      </c>
      <c r="H10" s="148">
        <v>18</v>
      </c>
      <c r="I10" s="147">
        <f t="shared" si="0"/>
        <v>36</v>
      </c>
      <c r="J10" s="146"/>
      <c r="K10" s="146" t="s">
        <v>311</v>
      </c>
      <c r="L10" s="146" t="s">
        <v>346</v>
      </c>
      <c r="M10" s="199">
        <v>9678367171</v>
      </c>
      <c r="N10" s="146" t="s">
        <v>335</v>
      </c>
      <c r="O10" s="146"/>
      <c r="P10" s="135" t="s">
        <v>355</v>
      </c>
      <c r="Q10" s="135" t="s">
        <v>91</v>
      </c>
      <c r="R10" s="149">
        <v>14</v>
      </c>
      <c r="S10" s="135" t="s">
        <v>344</v>
      </c>
      <c r="T10" s="43"/>
    </row>
    <row r="11" spans="1:20" ht="19.5" x14ac:dyDescent="0.25">
      <c r="A11" s="90">
        <v>7</v>
      </c>
      <c r="B11" s="40" t="s">
        <v>63</v>
      </c>
      <c r="C11" s="146" t="s">
        <v>313</v>
      </c>
      <c r="D11" s="146" t="s">
        <v>28</v>
      </c>
      <c r="E11" s="148">
        <v>18314010419</v>
      </c>
      <c r="F11" s="149" t="s">
        <v>95</v>
      </c>
      <c r="G11" s="148">
        <v>19</v>
      </c>
      <c r="H11" s="148">
        <v>32</v>
      </c>
      <c r="I11" s="147">
        <f t="shared" si="0"/>
        <v>51</v>
      </c>
      <c r="J11" s="146"/>
      <c r="K11" s="146" t="s">
        <v>140</v>
      </c>
      <c r="L11" s="146" t="s">
        <v>345</v>
      </c>
      <c r="M11" s="199">
        <v>8638824472</v>
      </c>
      <c r="N11" s="146" t="s">
        <v>145</v>
      </c>
      <c r="O11" s="146"/>
      <c r="P11" s="135" t="s">
        <v>356</v>
      </c>
      <c r="Q11" s="135" t="s">
        <v>92</v>
      </c>
      <c r="R11" s="149">
        <v>52</v>
      </c>
      <c r="S11" s="135" t="s">
        <v>344</v>
      </c>
      <c r="T11" s="43"/>
    </row>
    <row r="12" spans="1:20" ht="19.5" x14ac:dyDescent="0.25">
      <c r="A12" s="90">
        <v>8</v>
      </c>
      <c r="B12" s="40" t="s">
        <v>64</v>
      </c>
      <c r="C12" s="146" t="s">
        <v>314</v>
      </c>
      <c r="D12" s="146" t="s">
        <v>28</v>
      </c>
      <c r="E12" s="148">
        <v>18314010617</v>
      </c>
      <c r="F12" s="149" t="s">
        <v>95</v>
      </c>
      <c r="G12" s="148">
        <v>32</v>
      </c>
      <c r="H12" s="148">
        <v>39</v>
      </c>
      <c r="I12" s="147">
        <f t="shared" si="0"/>
        <v>71</v>
      </c>
      <c r="J12" s="146"/>
      <c r="K12" s="146" t="s">
        <v>315</v>
      </c>
      <c r="L12" s="146" t="s">
        <v>336</v>
      </c>
      <c r="M12" s="199">
        <v>7086550623</v>
      </c>
      <c r="N12" s="174" t="s">
        <v>337</v>
      </c>
      <c r="O12" s="146"/>
      <c r="P12" s="135" t="s">
        <v>356</v>
      </c>
      <c r="Q12" s="135" t="s">
        <v>92</v>
      </c>
      <c r="R12" s="149">
        <v>26</v>
      </c>
      <c r="S12" s="135" t="s">
        <v>344</v>
      </c>
      <c r="T12" s="43"/>
    </row>
    <row r="13" spans="1:20" ht="19.5" x14ac:dyDescent="0.25">
      <c r="A13" s="90">
        <v>9</v>
      </c>
      <c r="B13" s="40" t="s">
        <v>63</v>
      </c>
      <c r="C13" s="146" t="s">
        <v>316</v>
      </c>
      <c r="D13" s="146" t="s">
        <v>28</v>
      </c>
      <c r="E13" s="148">
        <v>18314010421</v>
      </c>
      <c r="F13" s="149" t="s">
        <v>95</v>
      </c>
      <c r="G13" s="148">
        <v>26</v>
      </c>
      <c r="H13" s="148">
        <v>32</v>
      </c>
      <c r="I13" s="147">
        <f t="shared" si="0"/>
        <v>58</v>
      </c>
      <c r="J13" s="146"/>
      <c r="K13" s="146" t="s">
        <v>140</v>
      </c>
      <c r="L13" s="146" t="s">
        <v>345</v>
      </c>
      <c r="M13" s="199">
        <v>8638824472</v>
      </c>
      <c r="N13" s="146" t="s">
        <v>338</v>
      </c>
      <c r="O13" s="146"/>
      <c r="P13" s="135" t="s">
        <v>357</v>
      </c>
      <c r="Q13" s="135" t="s">
        <v>93</v>
      </c>
      <c r="R13" s="149">
        <v>50</v>
      </c>
      <c r="S13" s="135" t="s">
        <v>344</v>
      </c>
      <c r="T13" s="43"/>
    </row>
    <row r="14" spans="1:20" ht="19.5" x14ac:dyDescent="0.25">
      <c r="A14" s="90">
        <v>10</v>
      </c>
      <c r="B14" s="40" t="s">
        <v>64</v>
      </c>
      <c r="C14" s="146" t="s">
        <v>317</v>
      </c>
      <c r="D14" s="146" t="s">
        <v>28</v>
      </c>
      <c r="E14" s="149">
        <v>18314010618</v>
      </c>
      <c r="F14" s="149" t="s">
        <v>95</v>
      </c>
      <c r="G14" s="148">
        <v>35</v>
      </c>
      <c r="H14" s="148">
        <v>50</v>
      </c>
      <c r="I14" s="147">
        <f t="shared" si="0"/>
        <v>85</v>
      </c>
      <c r="J14" s="146"/>
      <c r="K14" s="146" t="s">
        <v>315</v>
      </c>
      <c r="L14" s="146" t="s">
        <v>336</v>
      </c>
      <c r="M14" s="199">
        <v>7086550623</v>
      </c>
      <c r="N14" s="174" t="s">
        <v>337</v>
      </c>
      <c r="O14" s="146"/>
      <c r="P14" s="135" t="s">
        <v>357</v>
      </c>
      <c r="Q14" s="135" t="s">
        <v>93</v>
      </c>
      <c r="R14" s="149">
        <v>26</v>
      </c>
      <c r="S14" s="135" t="s">
        <v>344</v>
      </c>
      <c r="T14" s="43"/>
    </row>
    <row r="15" spans="1:20" ht="19.5" x14ac:dyDescent="0.25">
      <c r="A15" s="90">
        <v>11</v>
      </c>
      <c r="B15" s="40" t="s">
        <v>63</v>
      </c>
      <c r="C15" s="146" t="s">
        <v>318</v>
      </c>
      <c r="D15" s="146" t="s">
        <v>26</v>
      </c>
      <c r="E15" s="148">
        <v>18190300101</v>
      </c>
      <c r="F15" s="149" t="s">
        <v>90</v>
      </c>
      <c r="G15" s="148">
        <v>20</v>
      </c>
      <c r="H15" s="148">
        <v>20</v>
      </c>
      <c r="I15" s="147">
        <f t="shared" si="0"/>
        <v>40</v>
      </c>
      <c r="J15" s="146"/>
      <c r="K15" s="146" t="s">
        <v>319</v>
      </c>
      <c r="L15" s="146" t="s">
        <v>339</v>
      </c>
      <c r="M15" s="199">
        <v>7638083377</v>
      </c>
      <c r="N15" s="146" t="s">
        <v>340</v>
      </c>
      <c r="O15" s="146"/>
      <c r="P15" s="135" t="s">
        <v>358</v>
      </c>
      <c r="Q15" s="135" t="s">
        <v>87</v>
      </c>
      <c r="R15" s="149">
        <v>34</v>
      </c>
      <c r="S15" s="135" t="s">
        <v>344</v>
      </c>
      <c r="T15" s="43"/>
    </row>
    <row r="16" spans="1:20" ht="19.5" x14ac:dyDescent="0.25">
      <c r="A16" s="90">
        <v>12</v>
      </c>
      <c r="B16" s="40" t="s">
        <v>64</v>
      </c>
      <c r="C16" s="146" t="s">
        <v>320</v>
      </c>
      <c r="D16" s="146" t="s">
        <v>28</v>
      </c>
      <c r="E16" s="148"/>
      <c r="F16" s="149" t="s">
        <v>95</v>
      </c>
      <c r="G16" s="148">
        <v>8</v>
      </c>
      <c r="H16" s="148">
        <v>12</v>
      </c>
      <c r="I16" s="147">
        <f t="shared" si="0"/>
        <v>20</v>
      </c>
      <c r="J16" s="146"/>
      <c r="K16" s="146" t="s">
        <v>319</v>
      </c>
      <c r="L16" s="146" t="s">
        <v>339</v>
      </c>
      <c r="M16" s="199">
        <v>7638083377</v>
      </c>
      <c r="N16" s="146" t="s">
        <v>340</v>
      </c>
      <c r="O16" s="146"/>
      <c r="P16" s="135" t="s">
        <v>358</v>
      </c>
      <c r="Q16" s="135" t="s">
        <v>87</v>
      </c>
      <c r="R16" s="149">
        <v>34</v>
      </c>
      <c r="S16" s="135" t="s">
        <v>344</v>
      </c>
      <c r="T16" s="43"/>
    </row>
    <row r="17" spans="1:20" ht="19.5" x14ac:dyDescent="0.25">
      <c r="A17" s="90">
        <v>13</v>
      </c>
      <c r="B17" s="40" t="s">
        <v>63</v>
      </c>
      <c r="C17" s="146" t="s">
        <v>321</v>
      </c>
      <c r="D17" s="146" t="s">
        <v>26</v>
      </c>
      <c r="E17" s="148">
        <v>18190300102</v>
      </c>
      <c r="F17" s="149" t="s">
        <v>90</v>
      </c>
      <c r="G17" s="148">
        <v>13</v>
      </c>
      <c r="H17" s="148">
        <v>17</v>
      </c>
      <c r="I17" s="147">
        <f>+G17+H17</f>
        <v>30</v>
      </c>
      <c r="J17" s="146"/>
      <c r="K17" s="146" t="s">
        <v>187</v>
      </c>
      <c r="L17" s="146" t="s">
        <v>188</v>
      </c>
      <c r="M17" s="199">
        <v>7638083377</v>
      </c>
      <c r="N17" s="146" t="s">
        <v>189</v>
      </c>
      <c r="O17" s="146"/>
      <c r="P17" s="135" t="s">
        <v>359</v>
      </c>
      <c r="Q17" s="135" t="s">
        <v>94</v>
      </c>
      <c r="R17" s="149">
        <v>35</v>
      </c>
      <c r="S17" s="135" t="s">
        <v>344</v>
      </c>
      <c r="T17" s="37"/>
    </row>
    <row r="18" spans="1:20" ht="19.5" x14ac:dyDescent="0.25">
      <c r="A18" s="90">
        <v>14</v>
      </c>
      <c r="B18" s="40" t="s">
        <v>64</v>
      </c>
      <c r="C18" s="146" t="s">
        <v>322</v>
      </c>
      <c r="D18" s="146" t="s">
        <v>28</v>
      </c>
      <c r="E18" s="148">
        <v>18314010625</v>
      </c>
      <c r="F18" s="149" t="s">
        <v>95</v>
      </c>
      <c r="G18" s="148">
        <v>32</v>
      </c>
      <c r="H18" s="148">
        <v>27</v>
      </c>
      <c r="I18" s="147">
        <f>+G18+H18</f>
        <v>59</v>
      </c>
      <c r="J18" s="146"/>
      <c r="K18" s="146" t="s">
        <v>130</v>
      </c>
      <c r="L18" s="146" t="s">
        <v>347</v>
      </c>
      <c r="M18" s="199">
        <v>7086043943</v>
      </c>
      <c r="N18" s="146" t="s">
        <v>352</v>
      </c>
      <c r="O18" s="146"/>
      <c r="P18" s="135" t="s">
        <v>359</v>
      </c>
      <c r="Q18" s="135" t="s">
        <v>94</v>
      </c>
      <c r="R18" s="149">
        <v>22</v>
      </c>
      <c r="S18" s="135" t="s">
        <v>344</v>
      </c>
      <c r="T18" s="37"/>
    </row>
    <row r="19" spans="1:20" ht="19.5" x14ac:dyDescent="0.25">
      <c r="A19" s="90">
        <v>15</v>
      </c>
      <c r="B19" s="40" t="s">
        <v>63</v>
      </c>
      <c r="C19" s="146" t="s">
        <v>323</v>
      </c>
      <c r="D19" s="146" t="s">
        <v>26</v>
      </c>
      <c r="E19" s="148">
        <v>18314010704</v>
      </c>
      <c r="F19" s="149" t="s">
        <v>90</v>
      </c>
      <c r="G19" s="148">
        <v>31</v>
      </c>
      <c r="H19" s="148">
        <v>39</v>
      </c>
      <c r="I19" s="147">
        <f>+G19+H19</f>
        <v>70</v>
      </c>
      <c r="J19" s="146"/>
      <c r="K19" s="146" t="s">
        <v>140</v>
      </c>
      <c r="L19" s="146" t="s">
        <v>345</v>
      </c>
      <c r="M19" s="199">
        <v>8638824472</v>
      </c>
      <c r="N19" s="146" t="s">
        <v>145</v>
      </c>
      <c r="O19" s="146"/>
      <c r="P19" s="135" t="s">
        <v>360</v>
      </c>
      <c r="Q19" s="135" t="s">
        <v>89</v>
      </c>
      <c r="R19" s="149">
        <v>40</v>
      </c>
      <c r="S19" s="135" t="s">
        <v>344</v>
      </c>
      <c r="T19" s="37"/>
    </row>
    <row r="20" spans="1:20" ht="19.5" x14ac:dyDescent="0.3">
      <c r="A20" s="90">
        <v>16</v>
      </c>
      <c r="B20" s="40" t="s">
        <v>64</v>
      </c>
      <c r="C20" s="188" t="s">
        <v>282</v>
      </c>
      <c r="D20" s="146" t="s">
        <v>26</v>
      </c>
      <c r="E20" s="178" t="s">
        <v>283</v>
      </c>
      <c r="F20" s="180" t="s">
        <v>88</v>
      </c>
      <c r="G20" s="148">
        <v>38</v>
      </c>
      <c r="H20" s="148">
        <v>19</v>
      </c>
      <c r="I20" s="147">
        <f>+G20+H20</f>
        <v>57</v>
      </c>
      <c r="J20" s="146"/>
      <c r="K20" s="146" t="s">
        <v>187</v>
      </c>
      <c r="L20" s="146" t="s">
        <v>188</v>
      </c>
      <c r="M20" s="199">
        <v>7638083377</v>
      </c>
      <c r="N20" s="146" t="s">
        <v>189</v>
      </c>
      <c r="O20" s="146"/>
      <c r="P20" s="135" t="s">
        <v>360</v>
      </c>
      <c r="Q20" s="135" t="s">
        <v>89</v>
      </c>
      <c r="R20" s="149">
        <v>24</v>
      </c>
      <c r="S20" s="135" t="s">
        <v>344</v>
      </c>
      <c r="T20" s="37"/>
    </row>
    <row r="21" spans="1:20" ht="19.5" x14ac:dyDescent="0.25">
      <c r="A21" s="90">
        <v>17</v>
      </c>
      <c r="B21" s="40" t="s">
        <v>63</v>
      </c>
      <c r="C21" s="146" t="s">
        <v>278</v>
      </c>
      <c r="D21" s="146" t="s">
        <v>28</v>
      </c>
      <c r="E21" s="152">
        <v>18190104601</v>
      </c>
      <c r="F21" s="149" t="s">
        <v>95</v>
      </c>
      <c r="G21" s="148">
        <v>24</v>
      </c>
      <c r="H21" s="148">
        <v>32</v>
      </c>
      <c r="I21" s="147">
        <f t="shared" si="0"/>
        <v>56</v>
      </c>
      <c r="J21" s="146"/>
      <c r="K21" s="146" t="s">
        <v>348</v>
      </c>
      <c r="L21" s="146" t="s">
        <v>346</v>
      </c>
      <c r="M21" s="199">
        <v>9678367171</v>
      </c>
      <c r="N21" s="146" t="s">
        <v>334</v>
      </c>
      <c r="O21" s="146"/>
      <c r="P21" s="135" t="s">
        <v>361</v>
      </c>
      <c r="Q21" s="135" t="s">
        <v>91</v>
      </c>
      <c r="R21" s="149">
        <v>16</v>
      </c>
      <c r="S21" s="135" t="s">
        <v>344</v>
      </c>
      <c r="T21" s="37"/>
    </row>
    <row r="22" spans="1:20" ht="19.5" x14ac:dyDescent="0.25">
      <c r="A22" s="90">
        <v>18</v>
      </c>
      <c r="B22" s="40" t="s">
        <v>64</v>
      </c>
      <c r="C22" s="146" t="s">
        <v>279</v>
      </c>
      <c r="D22" s="146" t="s">
        <v>28</v>
      </c>
      <c r="E22" s="178">
        <v>18314010602</v>
      </c>
      <c r="F22" s="149" t="s">
        <v>95</v>
      </c>
      <c r="G22" s="148">
        <v>30</v>
      </c>
      <c r="H22" s="148">
        <v>30</v>
      </c>
      <c r="I22" s="147">
        <f t="shared" si="0"/>
        <v>60</v>
      </c>
      <c r="J22" s="146"/>
      <c r="K22" s="146" t="s">
        <v>130</v>
      </c>
      <c r="L22" s="146" t="s">
        <v>347</v>
      </c>
      <c r="M22" s="199">
        <v>7086043943</v>
      </c>
      <c r="N22" s="146" t="s">
        <v>341</v>
      </c>
      <c r="O22" s="146"/>
      <c r="P22" s="135" t="s">
        <v>361</v>
      </c>
      <c r="Q22" s="135" t="s">
        <v>91</v>
      </c>
      <c r="R22" s="149">
        <v>15</v>
      </c>
      <c r="S22" s="135" t="s">
        <v>344</v>
      </c>
      <c r="T22" s="37"/>
    </row>
    <row r="23" spans="1:20" ht="19.5" x14ac:dyDescent="0.25">
      <c r="A23" s="90">
        <v>19</v>
      </c>
      <c r="B23" s="40" t="s">
        <v>63</v>
      </c>
      <c r="C23" s="146" t="s">
        <v>237</v>
      </c>
      <c r="D23" s="146" t="s">
        <v>26</v>
      </c>
      <c r="E23" s="181">
        <v>18190106601</v>
      </c>
      <c r="F23" s="149" t="s">
        <v>90</v>
      </c>
      <c r="G23" s="148">
        <v>10</v>
      </c>
      <c r="H23" s="148">
        <v>12</v>
      </c>
      <c r="I23" s="147">
        <f t="shared" si="0"/>
        <v>22</v>
      </c>
      <c r="J23" s="146"/>
      <c r="K23" s="146" t="s">
        <v>140</v>
      </c>
      <c r="L23" s="146" t="s">
        <v>345</v>
      </c>
      <c r="M23" s="199">
        <v>8638824472</v>
      </c>
      <c r="N23" s="146" t="s">
        <v>141</v>
      </c>
      <c r="O23" s="146"/>
      <c r="P23" s="135" t="s">
        <v>362</v>
      </c>
      <c r="Q23" s="135" t="s">
        <v>92</v>
      </c>
      <c r="R23" s="149">
        <v>28</v>
      </c>
      <c r="S23" s="135" t="s">
        <v>344</v>
      </c>
      <c r="T23" s="37"/>
    </row>
    <row r="24" spans="1:20" ht="19.5" x14ac:dyDescent="0.25">
      <c r="A24" s="90">
        <v>20</v>
      </c>
      <c r="B24" s="40" t="s">
        <v>64</v>
      </c>
      <c r="C24" s="146" t="s">
        <v>238</v>
      </c>
      <c r="D24" s="146" t="s">
        <v>28</v>
      </c>
      <c r="E24" s="148"/>
      <c r="F24" s="149"/>
      <c r="G24" s="148">
        <v>37</v>
      </c>
      <c r="H24" s="148">
        <v>35</v>
      </c>
      <c r="I24" s="147">
        <f t="shared" si="0"/>
        <v>72</v>
      </c>
      <c r="J24" s="146"/>
      <c r="K24" s="146" t="s">
        <v>187</v>
      </c>
      <c r="L24" s="146" t="s">
        <v>188</v>
      </c>
      <c r="M24" s="199">
        <v>7638083377</v>
      </c>
      <c r="N24" s="146" t="s">
        <v>189</v>
      </c>
      <c r="O24" s="146"/>
      <c r="P24" s="135" t="s">
        <v>362</v>
      </c>
      <c r="Q24" s="135" t="s">
        <v>92</v>
      </c>
      <c r="R24" s="149">
        <v>28</v>
      </c>
      <c r="S24" s="135" t="s">
        <v>344</v>
      </c>
      <c r="T24" s="54"/>
    </row>
    <row r="25" spans="1:20" ht="19.5" x14ac:dyDescent="0.3">
      <c r="A25" s="90">
        <v>21</v>
      </c>
      <c r="B25" s="40" t="s">
        <v>63</v>
      </c>
      <c r="C25" s="146" t="s">
        <v>240</v>
      </c>
      <c r="D25" s="146" t="s">
        <v>26</v>
      </c>
      <c r="E25" s="183" t="s">
        <v>241</v>
      </c>
      <c r="F25" s="149" t="s">
        <v>198</v>
      </c>
      <c r="G25" s="148">
        <v>43</v>
      </c>
      <c r="H25" s="148">
        <v>47</v>
      </c>
      <c r="I25" s="147">
        <f t="shared" si="0"/>
        <v>90</v>
      </c>
      <c r="J25" s="146"/>
      <c r="K25" s="146" t="s">
        <v>219</v>
      </c>
      <c r="L25" s="179" t="s">
        <v>346</v>
      </c>
      <c r="M25" s="199">
        <v>9678367171</v>
      </c>
      <c r="N25" s="203" t="s">
        <v>302</v>
      </c>
      <c r="O25" s="139">
        <v>7896093721</v>
      </c>
      <c r="P25" s="135" t="s">
        <v>363</v>
      </c>
      <c r="Q25" s="135" t="s">
        <v>89</v>
      </c>
      <c r="R25" s="149">
        <v>1</v>
      </c>
      <c r="S25" s="135" t="s">
        <v>344</v>
      </c>
      <c r="T25" s="43"/>
    </row>
    <row r="26" spans="1:20" ht="19.5" x14ac:dyDescent="0.25">
      <c r="A26" s="90">
        <v>22</v>
      </c>
      <c r="B26" s="40" t="s">
        <v>64</v>
      </c>
      <c r="C26" s="146" t="s">
        <v>242</v>
      </c>
      <c r="D26" s="146" t="s">
        <v>28</v>
      </c>
      <c r="E26" s="148"/>
      <c r="F26" s="149" t="s">
        <v>95</v>
      </c>
      <c r="G26" s="148">
        <v>40</v>
      </c>
      <c r="H26" s="148">
        <v>29</v>
      </c>
      <c r="I26" s="147">
        <f t="shared" si="0"/>
        <v>69</v>
      </c>
      <c r="J26" s="146"/>
      <c r="K26" s="146" t="s">
        <v>187</v>
      </c>
      <c r="L26" s="146" t="s">
        <v>188</v>
      </c>
      <c r="M26" s="199">
        <v>7638083377</v>
      </c>
      <c r="N26" s="146" t="s">
        <v>189</v>
      </c>
      <c r="O26" s="146"/>
      <c r="P26" s="135" t="s">
        <v>363</v>
      </c>
      <c r="Q26" s="135" t="s">
        <v>89</v>
      </c>
      <c r="R26" s="149">
        <v>36</v>
      </c>
      <c r="S26" s="135" t="s">
        <v>344</v>
      </c>
      <c r="T26" s="43"/>
    </row>
    <row r="27" spans="1:20" ht="19.5" x14ac:dyDescent="0.3">
      <c r="A27" s="90">
        <v>23</v>
      </c>
      <c r="B27" s="40" t="s">
        <v>63</v>
      </c>
      <c r="C27" s="146" t="s">
        <v>244</v>
      </c>
      <c r="D27" s="146" t="s">
        <v>26</v>
      </c>
      <c r="E27" s="184" t="s">
        <v>241</v>
      </c>
      <c r="F27" s="149" t="s">
        <v>88</v>
      </c>
      <c r="G27" s="148">
        <v>90</v>
      </c>
      <c r="H27" s="148">
        <v>58</v>
      </c>
      <c r="I27" s="147">
        <f t="shared" si="0"/>
        <v>148</v>
      </c>
      <c r="J27" s="146"/>
      <c r="K27" s="146" t="s">
        <v>219</v>
      </c>
      <c r="L27" s="179" t="s">
        <v>346</v>
      </c>
      <c r="M27" s="199">
        <v>9678367171</v>
      </c>
      <c r="N27" s="203" t="s">
        <v>302</v>
      </c>
      <c r="O27" s="139">
        <v>7896093721</v>
      </c>
      <c r="P27" s="135" t="s">
        <v>364</v>
      </c>
      <c r="Q27" s="135" t="s">
        <v>91</v>
      </c>
      <c r="R27" s="149">
        <v>1</v>
      </c>
      <c r="S27" s="135" t="s">
        <v>344</v>
      </c>
      <c r="T27" s="43"/>
    </row>
    <row r="28" spans="1:20" ht="19.5" x14ac:dyDescent="0.25">
      <c r="A28" s="90">
        <v>24</v>
      </c>
      <c r="B28" s="40" t="s">
        <v>64</v>
      </c>
      <c r="C28" s="146" t="s">
        <v>235</v>
      </c>
      <c r="D28" s="146" t="s">
        <v>26</v>
      </c>
      <c r="E28" s="178">
        <v>18190303204</v>
      </c>
      <c r="F28" s="149" t="s">
        <v>90</v>
      </c>
      <c r="G28" s="148">
        <v>17</v>
      </c>
      <c r="H28" s="148">
        <v>27</v>
      </c>
      <c r="I28" s="147">
        <f t="shared" si="0"/>
        <v>44</v>
      </c>
      <c r="J28" s="146"/>
      <c r="K28" s="146" t="s">
        <v>187</v>
      </c>
      <c r="L28" s="146" t="s">
        <v>188</v>
      </c>
      <c r="M28" s="199">
        <v>7638083377</v>
      </c>
      <c r="N28" s="146" t="s">
        <v>189</v>
      </c>
      <c r="O28" s="146"/>
      <c r="P28" s="135" t="s">
        <v>364</v>
      </c>
      <c r="Q28" s="135" t="s">
        <v>91</v>
      </c>
      <c r="R28" s="149">
        <v>18</v>
      </c>
      <c r="S28" s="135" t="s">
        <v>344</v>
      </c>
      <c r="T28" s="46"/>
    </row>
    <row r="29" spans="1:20" ht="19.5" x14ac:dyDescent="0.3">
      <c r="A29" s="90">
        <v>25</v>
      </c>
      <c r="B29" s="40" t="s">
        <v>63</v>
      </c>
      <c r="C29" s="146" t="s">
        <v>245</v>
      </c>
      <c r="D29" s="146" t="s">
        <v>26</v>
      </c>
      <c r="E29" s="152">
        <v>18190102907</v>
      </c>
      <c r="F29" s="149" t="s">
        <v>90</v>
      </c>
      <c r="G29" s="148">
        <v>8</v>
      </c>
      <c r="H29" s="148">
        <v>14</v>
      </c>
      <c r="I29" s="147">
        <f t="shared" si="0"/>
        <v>22</v>
      </c>
      <c r="J29" s="146"/>
      <c r="K29" s="179" t="s">
        <v>219</v>
      </c>
      <c r="L29" s="179" t="s">
        <v>346</v>
      </c>
      <c r="M29" s="199">
        <v>9678367171</v>
      </c>
      <c r="N29" s="203" t="s">
        <v>302</v>
      </c>
      <c r="O29" s="139">
        <v>7896093721</v>
      </c>
      <c r="P29" s="135" t="s">
        <v>365</v>
      </c>
      <c r="Q29" s="135" t="s">
        <v>93</v>
      </c>
      <c r="R29" s="180">
        <v>4</v>
      </c>
      <c r="S29" s="135" t="s">
        <v>344</v>
      </c>
      <c r="T29" s="43"/>
    </row>
    <row r="30" spans="1:20" ht="19.5" x14ac:dyDescent="0.25">
      <c r="A30" s="90">
        <v>26</v>
      </c>
      <c r="B30" s="40" t="s">
        <v>64</v>
      </c>
      <c r="C30" s="146" t="s">
        <v>246</v>
      </c>
      <c r="D30" s="146" t="s">
        <v>26</v>
      </c>
      <c r="E30" s="178">
        <v>18190303201</v>
      </c>
      <c r="F30" s="149" t="s">
        <v>90</v>
      </c>
      <c r="G30" s="148">
        <v>11</v>
      </c>
      <c r="H30" s="148">
        <v>10</v>
      </c>
      <c r="I30" s="147">
        <f t="shared" si="0"/>
        <v>21</v>
      </c>
      <c r="J30" s="146"/>
      <c r="K30" s="146" t="s">
        <v>187</v>
      </c>
      <c r="L30" s="146" t="s">
        <v>188</v>
      </c>
      <c r="M30" s="199">
        <v>7638083377</v>
      </c>
      <c r="N30" s="146" t="s">
        <v>189</v>
      </c>
      <c r="O30" s="146"/>
      <c r="P30" s="135" t="s">
        <v>365</v>
      </c>
      <c r="Q30" s="135" t="s">
        <v>93</v>
      </c>
      <c r="R30" s="149">
        <v>20</v>
      </c>
      <c r="S30" s="135" t="s">
        <v>344</v>
      </c>
      <c r="T30" s="43"/>
    </row>
    <row r="31" spans="1:20" ht="19.5" x14ac:dyDescent="0.3">
      <c r="A31" s="90">
        <v>27</v>
      </c>
      <c r="B31" s="40" t="s">
        <v>63</v>
      </c>
      <c r="C31" s="146" t="s">
        <v>247</v>
      </c>
      <c r="D31" s="146" t="s">
        <v>26</v>
      </c>
      <c r="E31" s="178">
        <v>18190303201</v>
      </c>
      <c r="F31" s="149" t="s">
        <v>90</v>
      </c>
      <c r="G31" s="148">
        <v>34</v>
      </c>
      <c r="H31" s="148">
        <v>39</v>
      </c>
      <c r="I31" s="147">
        <f t="shared" si="0"/>
        <v>73</v>
      </c>
      <c r="J31" s="146"/>
      <c r="K31" s="179" t="s">
        <v>219</v>
      </c>
      <c r="L31" s="179" t="s">
        <v>346</v>
      </c>
      <c r="M31" s="199">
        <v>9678367171</v>
      </c>
      <c r="N31" s="203" t="s">
        <v>302</v>
      </c>
      <c r="O31" s="139">
        <v>7896093721</v>
      </c>
      <c r="P31" s="135" t="s">
        <v>366</v>
      </c>
      <c r="Q31" s="135" t="s">
        <v>87</v>
      </c>
      <c r="R31" s="149">
        <v>10</v>
      </c>
      <c r="S31" s="135" t="s">
        <v>344</v>
      </c>
      <c r="T31" s="43"/>
    </row>
    <row r="32" spans="1:20" ht="19.5" x14ac:dyDescent="0.25">
      <c r="A32" s="90">
        <v>28</v>
      </c>
      <c r="B32" s="40" t="s">
        <v>64</v>
      </c>
      <c r="C32" s="146" t="s">
        <v>248</v>
      </c>
      <c r="D32" s="146" t="s">
        <v>26</v>
      </c>
      <c r="E32" s="152">
        <v>18190106001</v>
      </c>
      <c r="F32" s="149" t="s">
        <v>90</v>
      </c>
      <c r="G32" s="148">
        <v>26</v>
      </c>
      <c r="H32" s="148">
        <v>25</v>
      </c>
      <c r="I32" s="147">
        <f t="shared" si="0"/>
        <v>51</v>
      </c>
      <c r="J32" s="146"/>
      <c r="K32" s="146" t="s">
        <v>187</v>
      </c>
      <c r="L32" s="146" t="s">
        <v>188</v>
      </c>
      <c r="M32" s="199">
        <v>7638083377</v>
      </c>
      <c r="N32" s="146" t="s">
        <v>189</v>
      </c>
      <c r="O32" s="146"/>
      <c r="P32" s="135" t="s">
        <v>366</v>
      </c>
      <c r="Q32" s="135" t="s">
        <v>87</v>
      </c>
      <c r="R32" s="149">
        <v>71</v>
      </c>
      <c r="S32" s="135" t="s">
        <v>344</v>
      </c>
      <c r="T32" s="43"/>
    </row>
    <row r="33" spans="1:20" ht="19.5" x14ac:dyDescent="0.25">
      <c r="A33" s="90">
        <v>29</v>
      </c>
      <c r="B33" s="40" t="s">
        <v>63</v>
      </c>
      <c r="C33" s="146" t="s">
        <v>250</v>
      </c>
      <c r="D33" s="146" t="s">
        <v>28</v>
      </c>
      <c r="E33" s="148"/>
      <c r="F33" s="149" t="s">
        <v>95</v>
      </c>
      <c r="G33" s="148">
        <v>25</v>
      </c>
      <c r="H33" s="148">
        <v>25</v>
      </c>
      <c r="I33" s="147">
        <f t="shared" si="0"/>
        <v>50</v>
      </c>
      <c r="J33" s="146"/>
      <c r="K33" s="146" t="s">
        <v>130</v>
      </c>
      <c r="L33" s="146" t="s">
        <v>347</v>
      </c>
      <c r="M33" s="199">
        <v>7086043943</v>
      </c>
      <c r="N33" s="146" t="s">
        <v>334</v>
      </c>
      <c r="O33" s="146"/>
      <c r="P33" s="135" t="s">
        <v>367</v>
      </c>
      <c r="Q33" s="135" t="s">
        <v>94</v>
      </c>
      <c r="R33" s="149">
        <v>14</v>
      </c>
      <c r="S33" s="135" t="s">
        <v>344</v>
      </c>
      <c r="T33" s="43"/>
    </row>
    <row r="34" spans="1:20" ht="19.5" x14ac:dyDescent="0.25">
      <c r="A34" s="90">
        <v>30</v>
      </c>
      <c r="B34" s="40" t="s">
        <v>64</v>
      </c>
      <c r="C34" s="163" t="s">
        <v>251</v>
      </c>
      <c r="D34" s="146" t="s">
        <v>28</v>
      </c>
      <c r="E34" s="178">
        <v>18314010515</v>
      </c>
      <c r="F34" s="149" t="s">
        <v>95</v>
      </c>
      <c r="G34" s="148">
        <v>21</v>
      </c>
      <c r="H34" s="148">
        <v>29</v>
      </c>
      <c r="I34" s="147">
        <f t="shared" si="0"/>
        <v>50</v>
      </c>
      <c r="J34" s="146"/>
      <c r="K34" s="146" t="s">
        <v>193</v>
      </c>
      <c r="L34" s="146" t="s">
        <v>349</v>
      </c>
      <c r="M34" s="199">
        <v>7636867760</v>
      </c>
      <c r="N34" s="146" t="s">
        <v>342</v>
      </c>
      <c r="O34" s="146"/>
      <c r="P34" s="135" t="s">
        <v>367</v>
      </c>
      <c r="Q34" s="135" t="s">
        <v>94</v>
      </c>
      <c r="R34" s="149">
        <v>11</v>
      </c>
      <c r="S34" s="135" t="s">
        <v>344</v>
      </c>
      <c r="T34" s="43"/>
    </row>
    <row r="35" spans="1:20" ht="19.5" x14ac:dyDescent="0.25">
      <c r="A35" s="90">
        <v>31</v>
      </c>
      <c r="B35" s="40" t="s">
        <v>63</v>
      </c>
      <c r="C35" s="146" t="s">
        <v>324</v>
      </c>
      <c r="D35" s="146" t="s">
        <v>26</v>
      </c>
      <c r="E35" s="148">
        <v>18190100501</v>
      </c>
      <c r="F35" s="149" t="s">
        <v>90</v>
      </c>
      <c r="G35" s="148">
        <v>29</v>
      </c>
      <c r="H35" s="148">
        <v>29</v>
      </c>
      <c r="I35" s="147">
        <f t="shared" si="0"/>
        <v>58</v>
      </c>
      <c r="J35" s="146"/>
      <c r="K35" s="146" t="s">
        <v>130</v>
      </c>
      <c r="L35" s="146" t="s">
        <v>347</v>
      </c>
      <c r="M35" s="199">
        <v>7086043943</v>
      </c>
      <c r="N35" s="146" t="s">
        <v>352</v>
      </c>
      <c r="O35" s="146"/>
      <c r="P35" s="135" t="s">
        <v>368</v>
      </c>
      <c r="Q35" s="135" t="s">
        <v>89</v>
      </c>
      <c r="R35" s="149">
        <v>17</v>
      </c>
      <c r="S35" s="135" t="s">
        <v>344</v>
      </c>
      <c r="T35" s="43"/>
    </row>
    <row r="36" spans="1:20" ht="19.5" x14ac:dyDescent="0.25">
      <c r="A36" s="90">
        <v>32</v>
      </c>
      <c r="B36" s="40" t="s">
        <v>64</v>
      </c>
      <c r="C36" s="146" t="s">
        <v>325</v>
      </c>
      <c r="D36" s="146" t="s">
        <v>28</v>
      </c>
      <c r="E36" s="148"/>
      <c r="F36" s="149" t="s">
        <v>95</v>
      </c>
      <c r="G36" s="148">
        <v>31</v>
      </c>
      <c r="H36" s="148">
        <v>30</v>
      </c>
      <c r="I36" s="147">
        <f t="shared" si="0"/>
        <v>61</v>
      </c>
      <c r="J36" s="146"/>
      <c r="K36" s="146" t="s">
        <v>319</v>
      </c>
      <c r="L36" s="146" t="s">
        <v>188</v>
      </c>
      <c r="M36" s="199">
        <v>7638083377</v>
      </c>
      <c r="N36" s="146" t="s">
        <v>189</v>
      </c>
      <c r="O36" s="146"/>
      <c r="P36" s="135" t="s">
        <v>368</v>
      </c>
      <c r="Q36" s="135" t="s">
        <v>89</v>
      </c>
      <c r="R36" s="149">
        <v>30</v>
      </c>
      <c r="S36" s="135" t="s">
        <v>344</v>
      </c>
      <c r="T36" s="43"/>
    </row>
    <row r="37" spans="1:20" ht="19.5" x14ac:dyDescent="0.25">
      <c r="A37" s="90">
        <v>33</v>
      </c>
      <c r="B37" s="40" t="s">
        <v>63</v>
      </c>
      <c r="C37" s="146" t="s">
        <v>326</v>
      </c>
      <c r="D37" s="146" t="s">
        <v>26</v>
      </c>
      <c r="E37" s="148">
        <v>18190102502</v>
      </c>
      <c r="F37" s="149" t="s">
        <v>88</v>
      </c>
      <c r="G37" s="148">
        <v>48</v>
      </c>
      <c r="H37" s="148">
        <v>47</v>
      </c>
      <c r="I37" s="147">
        <f t="shared" si="0"/>
        <v>95</v>
      </c>
      <c r="J37" s="146"/>
      <c r="K37" s="146" t="s">
        <v>130</v>
      </c>
      <c r="L37" s="146" t="s">
        <v>347</v>
      </c>
      <c r="M37" s="199">
        <v>7086043943</v>
      </c>
      <c r="N37" s="146" t="s">
        <v>352</v>
      </c>
      <c r="O37" s="146"/>
      <c r="P37" s="135" t="s">
        <v>369</v>
      </c>
      <c r="Q37" s="135" t="s">
        <v>91</v>
      </c>
      <c r="R37" s="149">
        <v>8</v>
      </c>
      <c r="S37" s="135" t="s">
        <v>344</v>
      </c>
      <c r="T37" s="43"/>
    </row>
    <row r="38" spans="1:20" ht="19.5" x14ac:dyDescent="0.25">
      <c r="A38" s="90">
        <v>34</v>
      </c>
      <c r="B38" s="40" t="s">
        <v>64</v>
      </c>
      <c r="C38" s="146" t="s">
        <v>327</v>
      </c>
      <c r="D38" s="146" t="s">
        <v>28</v>
      </c>
      <c r="E38" s="148"/>
      <c r="F38" s="149" t="s">
        <v>95</v>
      </c>
      <c r="G38" s="148">
        <v>34</v>
      </c>
      <c r="H38" s="148">
        <v>33</v>
      </c>
      <c r="I38" s="147">
        <f t="shared" si="0"/>
        <v>67</v>
      </c>
      <c r="J38" s="146"/>
      <c r="K38" s="146" t="s">
        <v>319</v>
      </c>
      <c r="L38" s="146" t="s">
        <v>188</v>
      </c>
      <c r="M38" s="199">
        <v>7638083377</v>
      </c>
      <c r="N38" s="146" t="s">
        <v>189</v>
      </c>
      <c r="O38" s="146"/>
      <c r="P38" s="135" t="s">
        <v>369</v>
      </c>
      <c r="Q38" s="135" t="s">
        <v>91</v>
      </c>
      <c r="R38" s="149">
        <v>30</v>
      </c>
      <c r="S38" s="135" t="s">
        <v>344</v>
      </c>
      <c r="T38" s="37"/>
    </row>
    <row r="39" spans="1:20" ht="19.5" x14ac:dyDescent="0.25">
      <c r="A39" s="90">
        <v>35</v>
      </c>
      <c r="B39" s="40" t="s">
        <v>63</v>
      </c>
      <c r="C39" s="146" t="s">
        <v>328</v>
      </c>
      <c r="D39" s="146" t="s">
        <v>26</v>
      </c>
      <c r="E39" s="148">
        <v>18190105001</v>
      </c>
      <c r="F39" s="149" t="s">
        <v>90</v>
      </c>
      <c r="G39" s="148">
        <v>50</v>
      </c>
      <c r="H39" s="148">
        <v>47</v>
      </c>
      <c r="I39" s="147">
        <f t="shared" si="0"/>
        <v>97</v>
      </c>
      <c r="J39" s="146"/>
      <c r="K39" s="146" t="s">
        <v>130</v>
      </c>
      <c r="L39" s="146" t="s">
        <v>347</v>
      </c>
      <c r="M39" s="199">
        <v>7086043943</v>
      </c>
      <c r="N39" s="146"/>
      <c r="O39" s="146"/>
      <c r="P39" s="135" t="s">
        <v>370</v>
      </c>
      <c r="Q39" s="135" t="s">
        <v>92</v>
      </c>
      <c r="R39" s="149">
        <v>9</v>
      </c>
      <c r="S39" s="135" t="s">
        <v>344</v>
      </c>
      <c r="T39" s="43"/>
    </row>
    <row r="40" spans="1:20" ht="19.5" x14ac:dyDescent="0.25">
      <c r="A40" s="90">
        <v>36</v>
      </c>
      <c r="B40" s="40" t="s">
        <v>64</v>
      </c>
      <c r="C40" s="146" t="s">
        <v>329</v>
      </c>
      <c r="D40" s="146" t="s">
        <v>28</v>
      </c>
      <c r="E40" s="148"/>
      <c r="F40" s="149" t="s">
        <v>95</v>
      </c>
      <c r="G40" s="148">
        <v>51</v>
      </c>
      <c r="H40" s="148">
        <v>16</v>
      </c>
      <c r="I40" s="147">
        <f t="shared" si="0"/>
        <v>67</v>
      </c>
      <c r="J40" s="146"/>
      <c r="K40" s="146" t="s">
        <v>330</v>
      </c>
      <c r="L40" s="146" t="s">
        <v>350</v>
      </c>
      <c r="M40" s="199">
        <v>9678367171</v>
      </c>
      <c r="N40" s="146" t="s">
        <v>189</v>
      </c>
      <c r="O40" s="146"/>
      <c r="P40" s="135" t="s">
        <v>370</v>
      </c>
      <c r="Q40" s="135" t="s">
        <v>92</v>
      </c>
      <c r="R40" s="149">
        <v>42</v>
      </c>
      <c r="S40" s="135" t="s">
        <v>344</v>
      </c>
      <c r="T40" s="43"/>
    </row>
    <row r="41" spans="1:20" ht="19.5" x14ac:dyDescent="0.25">
      <c r="A41" s="90">
        <v>37</v>
      </c>
      <c r="B41" s="40" t="s">
        <v>63</v>
      </c>
      <c r="C41" s="146" t="s">
        <v>331</v>
      </c>
      <c r="D41" s="146" t="s">
        <v>26</v>
      </c>
      <c r="E41" s="148">
        <v>18190107301</v>
      </c>
      <c r="F41" s="149" t="s">
        <v>90</v>
      </c>
      <c r="G41" s="148">
        <v>48</v>
      </c>
      <c r="H41" s="148">
        <v>47</v>
      </c>
      <c r="I41" s="147">
        <f t="shared" si="0"/>
        <v>95</v>
      </c>
      <c r="J41" s="146"/>
      <c r="K41" s="146" t="s">
        <v>130</v>
      </c>
      <c r="L41" s="146" t="s">
        <v>347</v>
      </c>
      <c r="M41" s="199">
        <v>7086043943</v>
      </c>
      <c r="N41" s="146" t="s">
        <v>341</v>
      </c>
      <c r="O41" s="146"/>
      <c r="P41" s="135" t="s">
        <v>371</v>
      </c>
      <c r="Q41" s="135" t="s">
        <v>87</v>
      </c>
      <c r="R41" s="149">
        <v>10</v>
      </c>
      <c r="S41" s="135" t="s">
        <v>344</v>
      </c>
      <c r="T41" s="43"/>
    </row>
    <row r="42" spans="1:20" ht="19.5" x14ac:dyDescent="0.25">
      <c r="A42" s="90">
        <v>38</v>
      </c>
      <c r="B42" s="40" t="s">
        <v>64</v>
      </c>
      <c r="C42" s="146" t="s">
        <v>332</v>
      </c>
      <c r="D42" s="146" t="s">
        <v>28</v>
      </c>
      <c r="E42" s="148"/>
      <c r="F42" s="149" t="s">
        <v>95</v>
      </c>
      <c r="G42" s="148">
        <v>22</v>
      </c>
      <c r="H42" s="148">
        <v>23</v>
      </c>
      <c r="I42" s="147">
        <f t="shared" si="0"/>
        <v>45</v>
      </c>
      <c r="J42" s="146"/>
      <c r="K42" s="146" t="s">
        <v>330</v>
      </c>
      <c r="L42" s="146" t="s">
        <v>351</v>
      </c>
      <c r="M42" s="199">
        <v>8472887740</v>
      </c>
      <c r="N42" s="146" t="s">
        <v>189</v>
      </c>
      <c r="O42" s="146"/>
      <c r="P42" s="135" t="s">
        <v>371</v>
      </c>
      <c r="Q42" s="135" t="s">
        <v>87</v>
      </c>
      <c r="R42" s="149">
        <v>11</v>
      </c>
      <c r="S42" s="135" t="s">
        <v>344</v>
      </c>
      <c r="T42" s="43"/>
    </row>
    <row r="43" spans="1:20" ht="19.5" x14ac:dyDescent="0.25">
      <c r="A43" s="90">
        <v>39</v>
      </c>
      <c r="B43" s="40" t="s">
        <v>63</v>
      </c>
      <c r="C43" s="146" t="s">
        <v>252</v>
      </c>
      <c r="D43" s="146" t="s">
        <v>26</v>
      </c>
      <c r="E43" s="152">
        <v>18190106702</v>
      </c>
      <c r="F43" s="149" t="s">
        <v>90</v>
      </c>
      <c r="G43" s="148">
        <v>51</v>
      </c>
      <c r="H43" s="148">
        <v>99</v>
      </c>
      <c r="I43" s="147">
        <f t="shared" si="0"/>
        <v>150</v>
      </c>
      <c r="J43" s="146"/>
      <c r="K43" s="146" t="s">
        <v>193</v>
      </c>
      <c r="L43" s="146" t="s">
        <v>349</v>
      </c>
      <c r="M43" s="199">
        <v>7636867760</v>
      </c>
      <c r="N43" s="146" t="s">
        <v>342</v>
      </c>
      <c r="O43" s="146"/>
      <c r="P43" s="135" t="s">
        <v>372</v>
      </c>
      <c r="Q43" s="135" t="s">
        <v>94</v>
      </c>
      <c r="R43" s="149">
        <v>5</v>
      </c>
      <c r="S43" s="135" t="s">
        <v>344</v>
      </c>
      <c r="T43" s="43"/>
    </row>
    <row r="44" spans="1:20" ht="19.5" x14ac:dyDescent="0.25">
      <c r="A44" s="90">
        <v>40</v>
      </c>
      <c r="B44" s="40" t="s">
        <v>64</v>
      </c>
      <c r="C44" s="146" t="s">
        <v>253</v>
      </c>
      <c r="D44" s="146" t="s">
        <v>26</v>
      </c>
      <c r="E44" s="152">
        <v>18190106703</v>
      </c>
      <c r="F44" s="149" t="s">
        <v>88</v>
      </c>
      <c r="G44" s="148">
        <v>65</v>
      </c>
      <c r="H44" s="148">
        <v>67</v>
      </c>
      <c r="I44" s="147">
        <f t="shared" si="0"/>
        <v>132</v>
      </c>
      <c r="J44" s="146"/>
      <c r="K44" s="146" t="s">
        <v>193</v>
      </c>
      <c r="L44" s="146" t="s">
        <v>349</v>
      </c>
      <c r="M44" s="199">
        <v>7636867760</v>
      </c>
      <c r="N44" s="146" t="s">
        <v>342</v>
      </c>
      <c r="O44" s="146"/>
      <c r="P44" s="135" t="s">
        <v>372</v>
      </c>
      <c r="Q44" s="135" t="s">
        <v>94</v>
      </c>
      <c r="R44" s="149">
        <v>5</v>
      </c>
      <c r="S44" s="135" t="s">
        <v>344</v>
      </c>
      <c r="T44" s="43"/>
    </row>
    <row r="45" spans="1:20" ht="22.5" x14ac:dyDescent="0.25">
      <c r="A45" s="90">
        <v>41</v>
      </c>
      <c r="B45" s="40"/>
      <c r="C45" s="146"/>
      <c r="D45" s="146"/>
      <c r="E45" s="163"/>
      <c r="F45" s="149"/>
      <c r="G45" s="148"/>
      <c r="H45" s="148"/>
      <c r="I45" s="147"/>
      <c r="J45" s="146"/>
      <c r="K45" s="146"/>
      <c r="L45" s="146"/>
      <c r="M45" s="199"/>
      <c r="N45" s="146"/>
      <c r="O45" s="146"/>
      <c r="P45" s="110"/>
      <c r="Q45" s="55"/>
      <c r="R45" s="149"/>
      <c r="S45" s="135"/>
      <c r="T45" s="43"/>
    </row>
    <row r="46" spans="1:20" ht="22.5" x14ac:dyDescent="0.25">
      <c r="A46" s="90">
        <v>42</v>
      </c>
      <c r="B46" s="40"/>
      <c r="C46" s="146"/>
      <c r="D46" s="146"/>
      <c r="E46" s="148"/>
      <c r="F46" s="149"/>
      <c r="G46" s="148"/>
      <c r="H46" s="148"/>
      <c r="I46" s="147"/>
      <c r="J46" s="146"/>
      <c r="K46" s="163"/>
      <c r="L46" s="146"/>
      <c r="M46" s="199"/>
      <c r="N46" s="146"/>
      <c r="O46" s="146"/>
      <c r="P46" s="110"/>
      <c r="Q46" s="55"/>
      <c r="R46" s="149"/>
      <c r="S46" s="135"/>
      <c r="T46" s="43"/>
    </row>
    <row r="47" spans="1:20" ht="22.5" x14ac:dyDescent="0.25">
      <c r="A47" s="90">
        <v>43</v>
      </c>
      <c r="B47" s="40"/>
      <c r="C47" s="163"/>
      <c r="D47" s="146"/>
      <c r="E47" s="178"/>
      <c r="F47" s="149"/>
      <c r="G47" s="148"/>
      <c r="H47" s="148"/>
      <c r="I47" s="147"/>
      <c r="J47" s="146"/>
      <c r="K47" s="146"/>
      <c r="L47" s="38"/>
      <c r="M47" s="199"/>
      <c r="N47" s="33"/>
      <c r="O47" s="33"/>
      <c r="P47" s="110"/>
      <c r="Q47" s="55"/>
      <c r="R47" s="149"/>
      <c r="S47" s="135"/>
      <c r="T47" s="43"/>
    </row>
    <row r="48" spans="1:20" ht="22.5" x14ac:dyDescent="0.25">
      <c r="A48" s="90">
        <v>44</v>
      </c>
      <c r="B48" s="40"/>
      <c r="C48" s="146"/>
      <c r="D48" s="146"/>
      <c r="E48" s="148"/>
      <c r="F48" s="149"/>
      <c r="G48" s="148"/>
      <c r="H48" s="148"/>
      <c r="I48" s="147"/>
      <c r="J48" s="146"/>
      <c r="K48" s="146"/>
      <c r="L48" s="38"/>
      <c r="M48" s="199"/>
      <c r="N48" s="33"/>
      <c r="O48" s="33"/>
      <c r="P48" s="110"/>
      <c r="Q48" s="55"/>
      <c r="R48" s="149"/>
      <c r="S48" s="135"/>
      <c r="T48" s="43"/>
    </row>
    <row r="49" spans="1:20" ht="22.5" x14ac:dyDescent="0.25">
      <c r="A49" s="90">
        <v>45</v>
      </c>
      <c r="B49" s="40"/>
      <c r="C49" s="146"/>
      <c r="D49" s="146"/>
      <c r="E49" s="148"/>
      <c r="F49" s="149"/>
      <c r="G49" s="148"/>
      <c r="H49" s="148"/>
      <c r="I49" s="147"/>
      <c r="J49" s="146"/>
      <c r="K49" s="146"/>
      <c r="L49" s="38"/>
      <c r="M49" s="199"/>
      <c r="N49" s="33"/>
      <c r="O49" s="33"/>
      <c r="P49" s="110"/>
      <c r="Q49" s="55"/>
      <c r="R49" s="149"/>
      <c r="S49" s="135"/>
      <c r="T49" s="43"/>
    </row>
    <row r="50" spans="1:20" ht="22.5" x14ac:dyDescent="0.25">
      <c r="A50" s="90">
        <v>46</v>
      </c>
      <c r="B50" s="40"/>
      <c r="C50" s="146"/>
      <c r="D50" s="146"/>
      <c r="E50" s="148"/>
      <c r="F50" s="149"/>
      <c r="G50" s="148"/>
      <c r="H50" s="148"/>
      <c r="I50" s="147"/>
      <c r="J50" s="146"/>
      <c r="K50" s="146"/>
      <c r="L50" s="38"/>
      <c r="M50" s="199"/>
      <c r="N50" s="55"/>
      <c r="O50" s="33"/>
      <c r="P50" s="110"/>
      <c r="Q50" s="55"/>
      <c r="R50" s="149"/>
      <c r="S50" s="135"/>
      <c r="T50" s="43"/>
    </row>
    <row r="51" spans="1:20" ht="22.5" x14ac:dyDescent="0.25">
      <c r="A51" s="90">
        <v>47</v>
      </c>
      <c r="B51" s="40"/>
      <c r="C51" s="146"/>
      <c r="D51" s="146"/>
      <c r="E51" s="148"/>
      <c r="F51" s="149"/>
      <c r="G51" s="148"/>
      <c r="H51" s="148"/>
      <c r="I51" s="147"/>
      <c r="J51" s="146"/>
      <c r="K51" s="146"/>
      <c r="L51" s="38"/>
      <c r="M51" s="199"/>
      <c r="N51" s="55"/>
      <c r="O51" s="33"/>
      <c r="P51" s="110"/>
      <c r="Q51" s="55"/>
      <c r="R51" s="149"/>
      <c r="S51" s="135"/>
      <c r="T51" s="43"/>
    </row>
    <row r="52" spans="1:20" ht="22.5" x14ac:dyDescent="0.25">
      <c r="A52" s="90">
        <v>48</v>
      </c>
      <c r="B52" s="40"/>
      <c r="C52" s="146"/>
      <c r="D52" s="146"/>
      <c r="E52" s="148"/>
      <c r="F52" s="149"/>
      <c r="G52" s="148"/>
      <c r="H52" s="148"/>
      <c r="I52" s="147"/>
      <c r="J52" s="146"/>
      <c r="K52" s="146"/>
      <c r="L52" s="209"/>
      <c r="M52" s="199"/>
      <c r="N52" s="55"/>
      <c r="O52" s="33"/>
      <c r="P52" s="110"/>
      <c r="Q52" s="55"/>
      <c r="R52" s="149"/>
      <c r="S52" s="135"/>
      <c r="T52" s="43"/>
    </row>
    <row r="53" spans="1:20" ht="22.5" x14ac:dyDescent="0.25">
      <c r="A53" s="90">
        <v>49</v>
      </c>
      <c r="B53" s="40"/>
      <c r="C53" s="146"/>
      <c r="D53" s="146"/>
      <c r="E53" s="148"/>
      <c r="F53" s="149"/>
      <c r="G53" s="148"/>
      <c r="H53" s="148"/>
      <c r="I53" s="147"/>
      <c r="J53" s="146"/>
      <c r="K53" s="146"/>
      <c r="L53" s="209"/>
      <c r="M53" s="199"/>
      <c r="N53" s="55"/>
      <c r="O53" s="33"/>
      <c r="P53" s="110"/>
      <c r="Q53" s="115"/>
      <c r="R53" s="149"/>
      <c r="S53" s="135"/>
      <c r="T53" s="43"/>
    </row>
    <row r="54" spans="1:20" ht="22.5" x14ac:dyDescent="0.25">
      <c r="A54" s="90">
        <v>50</v>
      </c>
      <c r="B54" s="40"/>
      <c r="C54" s="146"/>
      <c r="D54" s="146"/>
      <c r="E54" s="148"/>
      <c r="F54" s="149"/>
      <c r="G54" s="148"/>
      <c r="H54" s="148"/>
      <c r="I54" s="147"/>
      <c r="J54" s="146"/>
      <c r="K54" s="146"/>
      <c r="L54" s="38"/>
      <c r="M54" s="199"/>
      <c r="N54" s="55"/>
      <c r="O54" s="33"/>
      <c r="P54" s="110"/>
      <c r="Q54" s="115"/>
      <c r="R54" s="149"/>
      <c r="S54" s="135"/>
      <c r="T54" s="43"/>
    </row>
    <row r="55" spans="1:20" ht="22.5" x14ac:dyDescent="0.25">
      <c r="A55" s="90">
        <v>51</v>
      </c>
      <c r="B55" s="40"/>
      <c r="C55" s="146"/>
      <c r="D55" s="146"/>
      <c r="E55" s="148"/>
      <c r="F55" s="149"/>
      <c r="G55" s="148"/>
      <c r="H55" s="148"/>
      <c r="I55" s="147"/>
      <c r="J55" s="146"/>
      <c r="K55" s="146"/>
      <c r="L55" s="38"/>
      <c r="M55" s="199"/>
      <c r="N55" s="55"/>
      <c r="O55" s="33"/>
      <c r="P55" s="110"/>
      <c r="Q55" s="115"/>
      <c r="R55" s="149"/>
      <c r="S55" s="135"/>
      <c r="T55" s="43"/>
    </row>
    <row r="56" spans="1:20" ht="22.5" x14ac:dyDescent="0.25">
      <c r="A56" s="90">
        <v>52</v>
      </c>
      <c r="B56" s="40"/>
      <c r="C56" s="146"/>
      <c r="D56" s="146"/>
      <c r="E56" s="152"/>
      <c r="F56" s="149"/>
      <c r="G56" s="148"/>
      <c r="H56" s="148"/>
      <c r="I56" s="147"/>
      <c r="J56" s="146"/>
      <c r="K56" s="146"/>
      <c r="L56" s="38"/>
      <c r="M56" s="199"/>
      <c r="N56" s="33"/>
      <c r="O56" s="33"/>
      <c r="P56" s="110"/>
      <c r="Q56" s="115"/>
      <c r="R56" s="55"/>
      <c r="S56" s="135"/>
      <c r="T56" s="43"/>
    </row>
    <row r="57" spans="1:20" ht="22.5" x14ac:dyDescent="0.25">
      <c r="A57" s="90">
        <v>53</v>
      </c>
      <c r="B57" s="40"/>
      <c r="C57" s="146"/>
      <c r="D57" s="146"/>
      <c r="E57" s="152"/>
      <c r="F57" s="149"/>
      <c r="G57" s="148"/>
      <c r="H57" s="148"/>
      <c r="I57" s="147"/>
      <c r="J57" s="146"/>
      <c r="K57" s="146"/>
      <c r="L57" s="43"/>
      <c r="M57" s="199"/>
      <c r="N57" s="55"/>
      <c r="O57" s="55"/>
      <c r="P57" s="110"/>
      <c r="Q57" s="115"/>
      <c r="R57" s="55"/>
      <c r="S57" s="135"/>
      <c r="T57" s="43"/>
    </row>
    <row r="58" spans="1:20" ht="19.5" x14ac:dyDescent="0.25">
      <c r="A58" s="90">
        <v>54</v>
      </c>
      <c r="B58" s="33"/>
      <c r="C58" s="146"/>
      <c r="D58" s="146"/>
      <c r="E58" s="163"/>
      <c r="F58" s="149"/>
      <c r="G58" s="148"/>
      <c r="H58" s="148"/>
      <c r="I58" s="147"/>
      <c r="J58" s="146"/>
      <c r="K58" s="146"/>
      <c r="L58" s="41"/>
      <c r="M58" s="199"/>
      <c r="N58" s="48"/>
      <c r="O58" s="38"/>
      <c r="P58" s="42"/>
      <c r="Q58" s="37"/>
      <c r="R58" s="43"/>
      <c r="S58" s="135"/>
      <c r="T58" s="43"/>
    </row>
    <row r="59" spans="1:20" ht="19.5" x14ac:dyDescent="0.25">
      <c r="A59" s="90">
        <v>55</v>
      </c>
      <c r="B59" s="33"/>
      <c r="C59" s="146"/>
      <c r="D59" s="146"/>
      <c r="E59" s="148"/>
      <c r="F59" s="149"/>
      <c r="G59" s="148"/>
      <c r="H59" s="148"/>
      <c r="I59" s="147"/>
      <c r="J59" s="146"/>
      <c r="K59" s="163"/>
      <c r="L59" s="41"/>
      <c r="M59" s="199"/>
      <c r="N59" s="37"/>
      <c r="O59" s="38"/>
      <c r="P59" s="42"/>
      <c r="Q59" s="37"/>
      <c r="R59" s="43"/>
      <c r="S59" s="135"/>
      <c r="T59" s="37"/>
    </row>
    <row r="60" spans="1:20" ht="19.5" x14ac:dyDescent="0.25">
      <c r="A60" s="90">
        <v>56</v>
      </c>
      <c r="B60" s="33"/>
      <c r="C60" s="40"/>
      <c r="D60" s="41"/>
      <c r="E60" s="37"/>
      <c r="F60" s="37"/>
      <c r="G60" s="43"/>
      <c r="H60" s="56"/>
      <c r="I60" s="38"/>
      <c r="J60" s="49"/>
      <c r="K60" s="40"/>
      <c r="L60" s="41"/>
      <c r="M60" s="38"/>
      <c r="N60" s="37"/>
      <c r="O60" s="38"/>
      <c r="P60" s="42"/>
      <c r="Q60" s="37"/>
      <c r="R60" s="43"/>
      <c r="S60" s="135"/>
      <c r="T60" s="37"/>
    </row>
    <row r="61" spans="1:20" ht="19.5" x14ac:dyDescent="0.25">
      <c r="A61" s="90">
        <v>57</v>
      </c>
      <c r="B61" s="33"/>
      <c r="C61" s="40"/>
      <c r="D61" s="41"/>
      <c r="E61" s="37"/>
      <c r="F61" s="37"/>
      <c r="G61" s="43"/>
      <c r="H61" s="38"/>
      <c r="I61" s="38"/>
      <c r="J61" s="49"/>
      <c r="K61" s="40"/>
      <c r="L61" s="35"/>
      <c r="M61" s="43"/>
      <c r="N61" s="37"/>
      <c r="O61" s="43"/>
      <c r="P61" s="42"/>
      <c r="Q61" s="37"/>
      <c r="R61" s="43"/>
      <c r="S61" s="135"/>
      <c r="T61" s="37"/>
    </row>
    <row r="62" spans="1:20" ht="19.5" x14ac:dyDescent="0.25">
      <c r="A62" s="90">
        <v>58</v>
      </c>
      <c r="B62" s="33"/>
      <c r="C62" s="40"/>
      <c r="D62" s="41"/>
      <c r="E62" s="37"/>
      <c r="F62" s="37"/>
      <c r="G62" s="43"/>
      <c r="H62" s="38"/>
      <c r="I62" s="38"/>
      <c r="J62" s="49"/>
      <c r="K62" s="40"/>
      <c r="L62" s="35"/>
      <c r="M62" s="43"/>
      <c r="N62" s="37"/>
      <c r="O62" s="43"/>
      <c r="P62" s="42"/>
      <c r="Q62" s="37"/>
      <c r="R62" s="43"/>
      <c r="S62" s="135"/>
      <c r="T62" s="37"/>
    </row>
    <row r="63" spans="1:20" ht="19.5" x14ac:dyDescent="0.25">
      <c r="A63" s="90">
        <v>59</v>
      </c>
      <c r="B63" s="33"/>
      <c r="C63" s="59"/>
      <c r="D63" s="41"/>
      <c r="E63" s="60"/>
      <c r="F63" s="61"/>
      <c r="G63" s="62"/>
      <c r="H63" s="62"/>
      <c r="I63" s="63"/>
      <c r="J63" s="64"/>
      <c r="K63" s="65"/>
      <c r="L63" s="66"/>
      <c r="M63" s="67"/>
      <c r="N63" s="35"/>
      <c r="O63" s="38"/>
      <c r="P63" s="42"/>
      <c r="Q63" s="37"/>
      <c r="R63" s="43"/>
      <c r="S63" s="135"/>
      <c r="T63" s="37"/>
    </row>
    <row r="64" spans="1:20" ht="19.5" x14ac:dyDescent="0.25">
      <c r="A64" s="90">
        <v>60</v>
      </c>
      <c r="B64" s="33"/>
      <c r="C64" s="68"/>
      <c r="D64" s="41"/>
      <c r="E64" s="60"/>
      <c r="F64" s="61"/>
      <c r="G64" s="62"/>
      <c r="H64" s="62"/>
      <c r="I64" s="63"/>
      <c r="J64" s="64"/>
      <c r="K64" s="65"/>
      <c r="L64" s="66"/>
      <c r="M64" s="67"/>
      <c r="N64" s="35"/>
      <c r="O64" s="38"/>
      <c r="P64" s="42"/>
      <c r="Q64" s="37"/>
      <c r="R64" s="43"/>
      <c r="S64" s="135"/>
      <c r="T64" s="37"/>
    </row>
    <row r="65" spans="1:20" ht="19.5" x14ac:dyDescent="0.25">
      <c r="A65" s="90">
        <v>61</v>
      </c>
      <c r="B65" s="33"/>
      <c r="C65" s="50"/>
      <c r="D65" s="41"/>
      <c r="E65" s="51"/>
      <c r="F65" s="37"/>
      <c r="G65" s="69"/>
      <c r="H65" s="45"/>
      <c r="I65" s="38"/>
      <c r="J65" s="52"/>
      <c r="K65" s="40"/>
      <c r="L65" s="37"/>
      <c r="M65" s="43"/>
      <c r="N65" s="35"/>
      <c r="O65" s="43"/>
      <c r="P65" s="42"/>
      <c r="Q65" s="37"/>
      <c r="R65" s="43"/>
      <c r="S65" s="135"/>
      <c r="T65" s="37"/>
    </row>
    <row r="66" spans="1:20" ht="19.5" x14ac:dyDescent="0.25">
      <c r="A66" s="90">
        <v>62</v>
      </c>
      <c r="B66" s="33"/>
      <c r="C66" s="50"/>
      <c r="D66" s="35"/>
      <c r="E66" s="51"/>
      <c r="F66" s="37"/>
      <c r="G66" s="69"/>
      <c r="H66" s="45"/>
      <c r="I66" s="38"/>
      <c r="J66" s="52"/>
      <c r="K66" s="50"/>
      <c r="L66" s="37"/>
      <c r="M66" s="43"/>
      <c r="N66" s="35"/>
      <c r="O66" s="43"/>
      <c r="P66" s="42"/>
      <c r="Q66" s="37"/>
      <c r="R66" s="43"/>
      <c r="S66" s="135"/>
      <c r="T66" s="37"/>
    </row>
    <row r="67" spans="1:20" ht="19.5" x14ac:dyDescent="0.25">
      <c r="A67" s="90">
        <v>63</v>
      </c>
      <c r="B67" s="33"/>
      <c r="C67" s="40"/>
      <c r="D67" s="35"/>
      <c r="E67" s="70"/>
      <c r="F67" s="37"/>
      <c r="G67" s="56"/>
      <c r="H67" s="56"/>
      <c r="I67" s="38"/>
      <c r="J67" s="55"/>
      <c r="K67" s="40"/>
      <c r="L67" s="35"/>
      <c r="M67" s="43"/>
      <c r="N67" s="37"/>
      <c r="O67" s="37"/>
      <c r="P67" s="42"/>
      <c r="Q67" s="37"/>
      <c r="R67" s="43"/>
      <c r="S67" s="135"/>
      <c r="T67" s="37"/>
    </row>
    <row r="68" spans="1:20" x14ac:dyDescent="0.25">
      <c r="A68" s="90">
        <v>64</v>
      </c>
      <c r="B68" s="91"/>
      <c r="C68" s="92"/>
      <c r="D68" s="92"/>
      <c r="E68" s="93"/>
      <c r="F68" s="92"/>
      <c r="G68" s="93"/>
      <c r="H68" s="93"/>
      <c r="I68" s="91"/>
      <c r="J68" s="92"/>
      <c r="K68" s="92"/>
      <c r="L68" s="92"/>
      <c r="M68" s="108"/>
      <c r="N68" s="92"/>
      <c r="O68" s="92"/>
      <c r="P68" s="94"/>
      <c r="Q68" s="92"/>
      <c r="R68" s="92"/>
      <c r="S68" s="135"/>
      <c r="T68" s="92"/>
    </row>
    <row r="69" spans="1:20" x14ac:dyDescent="0.25">
      <c r="A69" s="90">
        <v>65</v>
      </c>
      <c r="B69" s="91"/>
      <c r="C69" s="92"/>
      <c r="D69" s="92"/>
      <c r="E69" s="93"/>
      <c r="F69" s="92"/>
      <c r="G69" s="93"/>
      <c r="H69" s="93"/>
      <c r="I69" s="91"/>
      <c r="J69" s="92"/>
      <c r="K69" s="92"/>
      <c r="L69" s="92"/>
      <c r="M69" s="108"/>
      <c r="N69" s="92"/>
      <c r="O69" s="92"/>
      <c r="P69" s="94"/>
      <c r="Q69" s="92"/>
      <c r="R69" s="92"/>
      <c r="S69" s="135"/>
      <c r="T69" s="92"/>
    </row>
    <row r="70" spans="1:20" x14ac:dyDescent="0.25">
      <c r="A70" s="90">
        <v>66</v>
      </c>
      <c r="B70" s="91"/>
      <c r="C70" s="92"/>
      <c r="D70" s="92"/>
      <c r="E70" s="93"/>
      <c r="F70" s="92"/>
      <c r="G70" s="93"/>
      <c r="H70" s="93"/>
      <c r="I70" s="91"/>
      <c r="J70" s="92"/>
      <c r="K70" s="92"/>
      <c r="L70" s="92"/>
      <c r="M70" s="108"/>
      <c r="N70" s="92"/>
      <c r="O70" s="92"/>
      <c r="P70" s="94"/>
      <c r="Q70" s="92"/>
      <c r="R70" s="92"/>
      <c r="S70" s="135"/>
      <c r="T70" s="92"/>
    </row>
    <row r="71" spans="1:20" x14ac:dyDescent="0.25">
      <c r="A71" s="90">
        <v>67</v>
      </c>
      <c r="B71" s="91"/>
      <c r="C71" s="92"/>
      <c r="D71" s="92"/>
      <c r="E71" s="93"/>
      <c r="F71" s="92"/>
      <c r="G71" s="93"/>
      <c r="H71" s="93"/>
      <c r="I71" s="91"/>
      <c r="J71" s="92"/>
      <c r="K71" s="92"/>
      <c r="L71" s="92"/>
      <c r="M71" s="108"/>
      <c r="N71" s="92"/>
      <c r="O71" s="92"/>
      <c r="P71" s="94"/>
      <c r="Q71" s="92"/>
      <c r="R71" s="92"/>
      <c r="S71" s="135"/>
      <c r="T71" s="92"/>
    </row>
    <row r="72" spans="1:20" x14ac:dyDescent="0.25">
      <c r="A72" s="90">
        <v>68</v>
      </c>
      <c r="B72" s="91"/>
      <c r="C72" s="92"/>
      <c r="D72" s="92"/>
      <c r="E72" s="93"/>
      <c r="F72" s="92"/>
      <c r="G72" s="93"/>
      <c r="H72" s="93"/>
      <c r="I72" s="91"/>
      <c r="J72" s="92"/>
      <c r="K72" s="92"/>
      <c r="L72" s="92"/>
      <c r="M72" s="108"/>
      <c r="N72" s="92"/>
      <c r="O72" s="92"/>
      <c r="P72" s="94"/>
      <c r="Q72" s="92"/>
      <c r="R72" s="92"/>
      <c r="S72" s="135"/>
      <c r="T72" s="92"/>
    </row>
    <row r="73" spans="1:20" x14ac:dyDescent="0.25">
      <c r="A73" s="90">
        <v>69</v>
      </c>
      <c r="B73" s="91"/>
      <c r="C73" s="92"/>
      <c r="D73" s="92"/>
      <c r="E73" s="93"/>
      <c r="F73" s="92"/>
      <c r="G73" s="93"/>
      <c r="H73" s="93"/>
      <c r="I73" s="91"/>
      <c r="J73" s="92"/>
      <c r="K73" s="92"/>
      <c r="L73" s="92"/>
      <c r="M73" s="108"/>
      <c r="N73" s="92"/>
      <c r="O73" s="92"/>
      <c r="P73" s="94"/>
      <c r="Q73" s="92"/>
      <c r="R73" s="92"/>
      <c r="S73" s="135"/>
      <c r="T73" s="92"/>
    </row>
    <row r="74" spans="1:20" x14ac:dyDescent="0.25">
      <c r="A74" s="90">
        <v>70</v>
      </c>
      <c r="B74" s="91"/>
      <c r="C74" s="92"/>
      <c r="D74" s="92"/>
      <c r="E74" s="93"/>
      <c r="F74" s="92"/>
      <c r="G74" s="93"/>
      <c r="H74" s="93"/>
      <c r="I74" s="91"/>
      <c r="J74" s="92"/>
      <c r="K74" s="92"/>
      <c r="L74" s="92"/>
      <c r="M74" s="108"/>
      <c r="N74" s="92"/>
      <c r="O74" s="92"/>
      <c r="P74" s="94"/>
      <c r="Q74" s="92"/>
      <c r="R74" s="92"/>
      <c r="S74" s="135"/>
      <c r="T74" s="92"/>
    </row>
    <row r="75" spans="1:20" x14ac:dyDescent="0.25">
      <c r="A75" s="90">
        <v>71</v>
      </c>
      <c r="B75" s="91"/>
      <c r="C75" s="92"/>
      <c r="D75" s="92"/>
      <c r="E75" s="93"/>
      <c r="F75" s="92"/>
      <c r="G75" s="93"/>
      <c r="H75" s="93"/>
      <c r="I75" s="91"/>
      <c r="J75" s="92"/>
      <c r="K75" s="92"/>
      <c r="L75" s="92"/>
      <c r="M75" s="108"/>
      <c r="N75" s="92"/>
      <c r="O75" s="92"/>
      <c r="P75" s="94"/>
      <c r="Q75" s="92"/>
      <c r="R75" s="92"/>
      <c r="S75" s="135"/>
      <c r="T75" s="92"/>
    </row>
    <row r="76" spans="1:20" x14ac:dyDescent="0.25">
      <c r="A76" s="90">
        <v>72</v>
      </c>
      <c r="B76" s="91"/>
      <c r="C76" s="92"/>
      <c r="D76" s="92"/>
      <c r="E76" s="93"/>
      <c r="F76" s="92"/>
      <c r="G76" s="93"/>
      <c r="H76" s="93"/>
      <c r="I76" s="91"/>
      <c r="J76" s="92"/>
      <c r="K76" s="92"/>
      <c r="L76" s="92"/>
      <c r="M76" s="108"/>
      <c r="N76" s="92"/>
      <c r="O76" s="92"/>
      <c r="P76" s="94"/>
      <c r="Q76" s="92"/>
      <c r="R76" s="92"/>
      <c r="S76" s="135"/>
      <c r="T76" s="92"/>
    </row>
    <row r="77" spans="1:20" x14ac:dyDescent="0.25">
      <c r="A77" s="90">
        <v>73</v>
      </c>
      <c r="B77" s="91"/>
      <c r="C77" s="92"/>
      <c r="D77" s="92"/>
      <c r="E77" s="93"/>
      <c r="F77" s="92"/>
      <c r="G77" s="93"/>
      <c r="H77" s="93"/>
      <c r="I77" s="91"/>
      <c r="J77" s="92"/>
      <c r="K77" s="92"/>
      <c r="L77" s="92"/>
      <c r="M77" s="108"/>
      <c r="N77" s="92"/>
      <c r="O77" s="92"/>
      <c r="P77" s="94"/>
      <c r="Q77" s="92"/>
      <c r="R77" s="92"/>
      <c r="S77" s="135"/>
      <c r="T77" s="92"/>
    </row>
    <row r="78" spans="1:20" x14ac:dyDescent="0.25">
      <c r="A78" s="90">
        <v>74</v>
      </c>
      <c r="B78" s="91"/>
      <c r="C78" s="92"/>
      <c r="D78" s="92"/>
      <c r="E78" s="93"/>
      <c r="F78" s="92"/>
      <c r="G78" s="93"/>
      <c r="H78" s="93"/>
      <c r="I78" s="91"/>
      <c r="J78" s="92"/>
      <c r="K78" s="92"/>
      <c r="L78" s="92"/>
      <c r="M78" s="108"/>
      <c r="N78" s="92"/>
      <c r="O78" s="92"/>
      <c r="P78" s="94"/>
      <c r="Q78" s="92"/>
      <c r="R78" s="92"/>
      <c r="S78" s="135"/>
      <c r="T78" s="92"/>
    </row>
    <row r="79" spans="1:20" x14ac:dyDescent="0.25">
      <c r="A79" s="90">
        <v>75</v>
      </c>
      <c r="B79" s="91"/>
      <c r="C79" s="92"/>
      <c r="D79" s="92"/>
      <c r="E79" s="93"/>
      <c r="F79" s="92"/>
      <c r="G79" s="93"/>
      <c r="H79" s="93"/>
      <c r="I79" s="91"/>
      <c r="J79" s="92"/>
      <c r="K79" s="92"/>
      <c r="L79" s="92"/>
      <c r="M79" s="108"/>
      <c r="N79" s="92"/>
      <c r="O79" s="92"/>
      <c r="P79" s="94"/>
      <c r="Q79" s="92"/>
      <c r="R79" s="92"/>
      <c r="S79" s="135"/>
      <c r="T79" s="92"/>
    </row>
    <row r="80" spans="1:20" x14ac:dyDescent="0.25">
      <c r="A80" s="90">
        <v>76</v>
      </c>
      <c r="B80" s="91"/>
      <c r="C80" s="92"/>
      <c r="D80" s="92"/>
      <c r="E80" s="93"/>
      <c r="F80" s="92"/>
      <c r="G80" s="93"/>
      <c r="H80" s="93"/>
      <c r="I80" s="91"/>
      <c r="J80" s="92"/>
      <c r="K80" s="92"/>
      <c r="L80" s="92"/>
      <c r="M80" s="108"/>
      <c r="N80" s="92"/>
      <c r="O80" s="92"/>
      <c r="P80" s="94"/>
      <c r="Q80" s="92"/>
      <c r="R80" s="92"/>
      <c r="S80" s="135"/>
      <c r="T80" s="92"/>
    </row>
    <row r="81" spans="1:20" x14ac:dyDescent="0.25">
      <c r="A81" s="90">
        <v>77</v>
      </c>
      <c r="B81" s="91"/>
      <c r="C81" s="92"/>
      <c r="D81" s="92"/>
      <c r="E81" s="93"/>
      <c r="F81" s="92"/>
      <c r="G81" s="93"/>
      <c r="H81" s="93"/>
      <c r="I81" s="91"/>
      <c r="J81" s="92"/>
      <c r="K81" s="92"/>
      <c r="L81" s="92"/>
      <c r="M81" s="108"/>
      <c r="N81" s="92"/>
      <c r="O81" s="92"/>
      <c r="P81" s="94"/>
      <c r="Q81" s="92"/>
      <c r="R81" s="92"/>
      <c r="S81" s="135"/>
      <c r="T81" s="92"/>
    </row>
    <row r="82" spans="1:20" x14ac:dyDescent="0.25">
      <c r="A82" s="90">
        <v>78</v>
      </c>
      <c r="B82" s="91"/>
      <c r="C82" s="92"/>
      <c r="D82" s="92"/>
      <c r="E82" s="93"/>
      <c r="F82" s="92"/>
      <c r="G82" s="93"/>
      <c r="H82" s="93"/>
      <c r="I82" s="91"/>
      <c r="J82" s="92"/>
      <c r="K82" s="92"/>
      <c r="L82" s="92"/>
      <c r="M82" s="108"/>
      <c r="N82" s="92"/>
      <c r="O82" s="92"/>
      <c r="P82" s="94"/>
      <c r="Q82" s="92"/>
      <c r="R82" s="92"/>
      <c r="S82" s="135"/>
      <c r="T82" s="92"/>
    </row>
    <row r="83" spans="1:20" x14ac:dyDescent="0.25">
      <c r="A83" s="90">
        <v>79</v>
      </c>
      <c r="B83" s="91"/>
      <c r="C83" s="92"/>
      <c r="D83" s="92"/>
      <c r="E83" s="93"/>
      <c r="F83" s="92"/>
      <c r="G83" s="93"/>
      <c r="H83" s="93"/>
      <c r="I83" s="91"/>
      <c r="J83" s="92"/>
      <c r="K83" s="92"/>
      <c r="L83" s="92"/>
      <c r="M83" s="108"/>
      <c r="N83" s="92"/>
      <c r="O83" s="92"/>
      <c r="P83" s="94"/>
      <c r="Q83" s="92"/>
      <c r="R83" s="92"/>
      <c r="S83" s="135"/>
      <c r="T83" s="92"/>
    </row>
    <row r="84" spans="1:20" x14ac:dyDescent="0.25">
      <c r="A84" s="90">
        <v>80</v>
      </c>
      <c r="B84" s="91"/>
      <c r="C84" s="92"/>
      <c r="D84" s="92"/>
      <c r="E84" s="93"/>
      <c r="F84" s="92"/>
      <c r="G84" s="93"/>
      <c r="H84" s="93"/>
      <c r="I84" s="91"/>
      <c r="J84" s="92"/>
      <c r="K84" s="92"/>
      <c r="L84" s="92"/>
      <c r="M84" s="108"/>
      <c r="N84" s="92"/>
      <c r="O84" s="92"/>
      <c r="P84" s="94"/>
      <c r="Q84" s="92"/>
      <c r="R84" s="92"/>
      <c r="S84" s="135"/>
      <c r="T84" s="92"/>
    </row>
    <row r="85" spans="1:20" x14ac:dyDescent="0.25">
      <c r="A85" s="90">
        <v>81</v>
      </c>
      <c r="B85" s="91"/>
      <c r="C85" s="92"/>
      <c r="D85" s="92"/>
      <c r="E85" s="93"/>
      <c r="F85" s="92"/>
      <c r="G85" s="93"/>
      <c r="H85" s="93"/>
      <c r="I85" s="91"/>
      <c r="J85" s="92"/>
      <c r="K85" s="92"/>
      <c r="L85" s="92"/>
      <c r="M85" s="108"/>
      <c r="N85" s="92"/>
      <c r="O85" s="92"/>
      <c r="P85" s="94"/>
      <c r="Q85" s="92"/>
      <c r="R85" s="92"/>
      <c r="S85" s="135"/>
      <c r="T85" s="92"/>
    </row>
    <row r="86" spans="1:20" x14ac:dyDescent="0.25">
      <c r="A86" s="90">
        <v>82</v>
      </c>
      <c r="B86" s="91"/>
      <c r="C86" s="92"/>
      <c r="D86" s="92"/>
      <c r="E86" s="93"/>
      <c r="F86" s="92"/>
      <c r="G86" s="93"/>
      <c r="H86" s="93"/>
      <c r="I86" s="91"/>
      <c r="J86" s="92"/>
      <c r="K86" s="92"/>
      <c r="L86" s="92"/>
      <c r="M86" s="108"/>
      <c r="N86" s="92"/>
      <c r="O86" s="92"/>
      <c r="P86" s="94"/>
      <c r="Q86" s="92"/>
      <c r="R86" s="92"/>
      <c r="S86" s="135"/>
      <c r="T86" s="92"/>
    </row>
    <row r="87" spans="1:20" x14ac:dyDescent="0.25">
      <c r="A87" s="90">
        <v>83</v>
      </c>
      <c r="B87" s="91"/>
      <c r="C87" s="92"/>
      <c r="D87" s="92"/>
      <c r="E87" s="93"/>
      <c r="F87" s="92"/>
      <c r="G87" s="93"/>
      <c r="H87" s="93"/>
      <c r="I87" s="91"/>
      <c r="J87" s="92"/>
      <c r="K87" s="92"/>
      <c r="L87" s="92"/>
      <c r="M87" s="108"/>
      <c r="N87" s="92"/>
      <c r="O87" s="92"/>
      <c r="P87" s="94"/>
      <c r="Q87" s="92"/>
      <c r="R87" s="92"/>
      <c r="S87" s="135"/>
      <c r="T87" s="92"/>
    </row>
    <row r="88" spans="1:20" x14ac:dyDescent="0.25">
      <c r="A88" s="90">
        <v>84</v>
      </c>
      <c r="B88" s="91"/>
      <c r="C88" s="92"/>
      <c r="D88" s="92"/>
      <c r="E88" s="93"/>
      <c r="F88" s="92"/>
      <c r="G88" s="93"/>
      <c r="H88" s="93"/>
      <c r="I88" s="91"/>
      <c r="J88" s="92"/>
      <c r="K88" s="92"/>
      <c r="L88" s="92"/>
      <c r="M88" s="108"/>
      <c r="N88" s="92"/>
      <c r="O88" s="92"/>
      <c r="P88" s="94"/>
      <c r="Q88" s="92"/>
      <c r="R88" s="92"/>
      <c r="S88" s="135"/>
      <c r="T88" s="92"/>
    </row>
    <row r="89" spans="1:20" x14ac:dyDescent="0.25">
      <c r="A89" s="90">
        <v>85</v>
      </c>
      <c r="B89" s="91"/>
      <c r="C89" s="92"/>
      <c r="D89" s="92"/>
      <c r="E89" s="93"/>
      <c r="F89" s="92"/>
      <c r="G89" s="93"/>
      <c r="H89" s="93"/>
      <c r="I89" s="91"/>
      <c r="J89" s="92"/>
      <c r="K89" s="92"/>
      <c r="L89" s="92"/>
      <c r="M89" s="108"/>
      <c r="N89" s="92"/>
      <c r="O89" s="92"/>
      <c r="P89" s="94"/>
      <c r="Q89" s="92"/>
      <c r="R89" s="92"/>
      <c r="S89" s="135"/>
      <c r="T89" s="92"/>
    </row>
    <row r="90" spans="1:20" x14ac:dyDescent="0.25">
      <c r="A90" s="90">
        <v>86</v>
      </c>
      <c r="B90" s="91"/>
      <c r="C90" s="92"/>
      <c r="D90" s="92"/>
      <c r="E90" s="93"/>
      <c r="F90" s="92"/>
      <c r="G90" s="93"/>
      <c r="H90" s="93"/>
      <c r="I90" s="91"/>
      <c r="J90" s="92"/>
      <c r="K90" s="92"/>
      <c r="L90" s="92"/>
      <c r="M90" s="108"/>
      <c r="N90" s="92"/>
      <c r="O90" s="92"/>
      <c r="P90" s="94"/>
      <c r="Q90" s="92"/>
      <c r="R90" s="92"/>
      <c r="S90" s="135"/>
      <c r="T90" s="92"/>
    </row>
    <row r="91" spans="1:20" x14ac:dyDescent="0.25">
      <c r="A91" s="90">
        <v>87</v>
      </c>
      <c r="B91" s="91"/>
      <c r="C91" s="92"/>
      <c r="D91" s="92"/>
      <c r="E91" s="93"/>
      <c r="F91" s="92"/>
      <c r="G91" s="93"/>
      <c r="H91" s="93"/>
      <c r="I91" s="91"/>
      <c r="J91" s="92"/>
      <c r="K91" s="92"/>
      <c r="L91" s="92"/>
      <c r="M91" s="108"/>
      <c r="N91" s="92"/>
      <c r="O91" s="92"/>
      <c r="P91" s="94"/>
      <c r="Q91" s="92"/>
      <c r="R91" s="92"/>
      <c r="S91" s="135"/>
      <c r="T91" s="92"/>
    </row>
    <row r="92" spans="1:20" x14ac:dyDescent="0.25">
      <c r="A92" s="90">
        <v>88</v>
      </c>
      <c r="B92" s="91"/>
      <c r="C92" s="92"/>
      <c r="D92" s="92"/>
      <c r="E92" s="93"/>
      <c r="F92" s="92"/>
      <c r="G92" s="93"/>
      <c r="H92" s="93"/>
      <c r="I92" s="91"/>
      <c r="J92" s="92"/>
      <c r="K92" s="92"/>
      <c r="L92" s="92"/>
      <c r="M92" s="108"/>
      <c r="N92" s="92"/>
      <c r="O92" s="92"/>
      <c r="P92" s="94"/>
      <c r="Q92" s="92"/>
      <c r="R92" s="92"/>
      <c r="S92" s="135"/>
      <c r="T92" s="92"/>
    </row>
    <row r="93" spans="1:20" x14ac:dyDescent="0.25">
      <c r="A93" s="90">
        <v>89</v>
      </c>
      <c r="B93" s="91"/>
      <c r="C93" s="92"/>
      <c r="D93" s="92"/>
      <c r="E93" s="93"/>
      <c r="F93" s="92"/>
      <c r="G93" s="93"/>
      <c r="H93" s="93"/>
      <c r="I93" s="91"/>
      <c r="J93" s="92"/>
      <c r="K93" s="92"/>
      <c r="L93" s="92"/>
      <c r="M93" s="108"/>
      <c r="N93" s="92"/>
      <c r="O93" s="92"/>
      <c r="P93" s="94"/>
      <c r="Q93" s="92"/>
      <c r="R93" s="92"/>
      <c r="S93" s="135"/>
      <c r="T93" s="92"/>
    </row>
    <row r="94" spans="1:20" x14ac:dyDescent="0.25">
      <c r="A94" s="90">
        <v>90</v>
      </c>
      <c r="B94" s="91"/>
      <c r="C94" s="92"/>
      <c r="D94" s="92"/>
      <c r="E94" s="93"/>
      <c r="F94" s="92"/>
      <c r="G94" s="93"/>
      <c r="H94" s="93"/>
      <c r="I94" s="91"/>
      <c r="J94" s="92"/>
      <c r="K94" s="92"/>
      <c r="L94" s="92"/>
      <c r="M94" s="108"/>
      <c r="N94" s="92"/>
      <c r="O94" s="92"/>
      <c r="P94" s="94"/>
      <c r="Q94" s="92"/>
      <c r="R94" s="92"/>
      <c r="S94" s="135"/>
      <c r="T94" s="92"/>
    </row>
    <row r="95" spans="1:20" x14ac:dyDescent="0.25">
      <c r="A95" s="90">
        <v>91</v>
      </c>
      <c r="B95" s="91"/>
      <c r="C95" s="92"/>
      <c r="D95" s="92"/>
      <c r="E95" s="93"/>
      <c r="F95" s="92"/>
      <c r="G95" s="93"/>
      <c r="H95" s="93"/>
      <c r="I95" s="91"/>
      <c r="J95" s="92"/>
      <c r="K95" s="92"/>
      <c r="L95" s="92"/>
      <c r="M95" s="108"/>
      <c r="N95" s="92"/>
      <c r="O95" s="92"/>
      <c r="P95" s="94"/>
      <c r="Q95" s="92"/>
      <c r="R95" s="92"/>
      <c r="S95" s="135"/>
      <c r="T95" s="92"/>
    </row>
    <row r="96" spans="1:20" x14ac:dyDescent="0.25">
      <c r="A96" s="90">
        <v>92</v>
      </c>
      <c r="B96" s="91"/>
      <c r="C96" s="92"/>
      <c r="D96" s="92"/>
      <c r="E96" s="93"/>
      <c r="F96" s="92"/>
      <c r="G96" s="93"/>
      <c r="H96" s="93"/>
      <c r="I96" s="91"/>
      <c r="J96" s="92"/>
      <c r="K96" s="92"/>
      <c r="L96" s="92"/>
      <c r="M96" s="108"/>
      <c r="N96" s="92"/>
      <c r="O96" s="92"/>
      <c r="P96" s="94"/>
      <c r="Q96" s="92"/>
      <c r="R96" s="92"/>
      <c r="S96" s="135"/>
      <c r="T96" s="92"/>
    </row>
    <row r="97" spans="1:20" x14ac:dyDescent="0.25">
      <c r="A97" s="90">
        <v>93</v>
      </c>
      <c r="B97" s="91"/>
      <c r="C97" s="92"/>
      <c r="D97" s="92"/>
      <c r="E97" s="93"/>
      <c r="F97" s="92"/>
      <c r="G97" s="93"/>
      <c r="H97" s="93"/>
      <c r="I97" s="91"/>
      <c r="J97" s="92"/>
      <c r="K97" s="92"/>
      <c r="L97" s="92"/>
      <c r="M97" s="108"/>
      <c r="N97" s="92"/>
      <c r="O97" s="92"/>
      <c r="P97" s="94"/>
      <c r="Q97" s="92"/>
      <c r="R97" s="92"/>
      <c r="S97" s="135"/>
      <c r="T97" s="92"/>
    </row>
    <row r="98" spans="1:20" x14ac:dyDescent="0.25">
      <c r="A98" s="90">
        <v>94</v>
      </c>
      <c r="B98" s="91"/>
      <c r="C98" s="92"/>
      <c r="D98" s="92"/>
      <c r="E98" s="93"/>
      <c r="F98" s="92"/>
      <c r="G98" s="93"/>
      <c r="H98" s="93"/>
      <c r="I98" s="91"/>
      <c r="J98" s="92"/>
      <c r="K98" s="92"/>
      <c r="L98" s="92"/>
      <c r="M98" s="108"/>
      <c r="N98" s="92"/>
      <c r="O98" s="92"/>
      <c r="P98" s="94"/>
      <c r="Q98" s="92"/>
      <c r="R98" s="92"/>
      <c r="S98" s="135"/>
      <c r="T98" s="92"/>
    </row>
    <row r="99" spans="1:20" x14ac:dyDescent="0.25">
      <c r="A99" s="90">
        <v>95</v>
      </c>
      <c r="B99" s="91"/>
      <c r="C99" s="92"/>
      <c r="D99" s="92"/>
      <c r="E99" s="93"/>
      <c r="F99" s="92"/>
      <c r="G99" s="93"/>
      <c r="H99" s="93"/>
      <c r="I99" s="91"/>
      <c r="J99" s="92"/>
      <c r="K99" s="92"/>
      <c r="L99" s="92"/>
      <c r="M99" s="108"/>
      <c r="N99" s="92"/>
      <c r="O99" s="92"/>
      <c r="P99" s="94"/>
      <c r="Q99" s="92"/>
      <c r="R99" s="92"/>
      <c r="S99" s="135"/>
      <c r="T99" s="92"/>
    </row>
    <row r="100" spans="1:20" x14ac:dyDescent="0.25">
      <c r="A100" s="90">
        <v>96</v>
      </c>
      <c r="B100" s="91"/>
      <c r="C100" s="92"/>
      <c r="D100" s="92"/>
      <c r="E100" s="93"/>
      <c r="F100" s="92"/>
      <c r="G100" s="93"/>
      <c r="H100" s="93"/>
      <c r="I100" s="91"/>
      <c r="J100" s="92"/>
      <c r="K100" s="92"/>
      <c r="L100" s="92"/>
      <c r="M100" s="108"/>
      <c r="N100" s="92"/>
      <c r="O100" s="92"/>
      <c r="P100" s="94"/>
      <c r="Q100" s="92"/>
      <c r="R100" s="92"/>
      <c r="S100" s="135"/>
      <c r="T100" s="92"/>
    </row>
    <row r="101" spans="1:20" x14ac:dyDescent="0.25">
      <c r="A101" s="90">
        <v>97</v>
      </c>
      <c r="B101" s="91"/>
      <c r="C101" s="92"/>
      <c r="D101" s="92"/>
      <c r="E101" s="93"/>
      <c r="F101" s="92"/>
      <c r="G101" s="93"/>
      <c r="H101" s="93"/>
      <c r="I101" s="91"/>
      <c r="J101" s="92"/>
      <c r="K101" s="92"/>
      <c r="L101" s="92"/>
      <c r="M101" s="108"/>
      <c r="N101" s="92"/>
      <c r="O101" s="92"/>
      <c r="P101" s="94"/>
      <c r="Q101" s="92"/>
      <c r="R101" s="92"/>
      <c r="S101" s="135"/>
      <c r="T101" s="92"/>
    </row>
    <row r="102" spans="1:20" x14ac:dyDescent="0.25">
      <c r="A102" s="90">
        <v>98</v>
      </c>
      <c r="B102" s="91"/>
      <c r="C102" s="92"/>
      <c r="D102" s="92"/>
      <c r="E102" s="93"/>
      <c r="F102" s="92"/>
      <c r="G102" s="93"/>
      <c r="H102" s="93"/>
      <c r="I102" s="91"/>
      <c r="J102" s="92"/>
      <c r="K102" s="92"/>
      <c r="L102" s="92"/>
      <c r="M102" s="108"/>
      <c r="N102" s="92"/>
      <c r="O102" s="92"/>
      <c r="P102" s="94"/>
      <c r="Q102" s="92"/>
      <c r="R102" s="92"/>
      <c r="S102" s="135"/>
      <c r="T102" s="92"/>
    </row>
    <row r="103" spans="1:20" x14ac:dyDescent="0.25">
      <c r="A103" s="90">
        <v>99</v>
      </c>
      <c r="B103" s="91"/>
      <c r="C103" s="92"/>
      <c r="D103" s="92"/>
      <c r="E103" s="93"/>
      <c r="F103" s="92"/>
      <c r="G103" s="93"/>
      <c r="H103" s="93"/>
      <c r="I103" s="91"/>
      <c r="J103" s="92"/>
      <c r="K103" s="92"/>
      <c r="L103" s="92"/>
      <c r="M103" s="108"/>
      <c r="N103" s="92"/>
      <c r="O103" s="92"/>
      <c r="P103" s="94"/>
      <c r="Q103" s="92"/>
      <c r="R103" s="92"/>
      <c r="S103" s="135"/>
      <c r="T103" s="92"/>
    </row>
    <row r="104" spans="1:20" x14ac:dyDescent="0.25">
      <c r="A104" s="90">
        <v>100</v>
      </c>
      <c r="B104" s="91"/>
      <c r="C104" s="92"/>
      <c r="D104" s="92"/>
      <c r="E104" s="93"/>
      <c r="F104" s="92"/>
      <c r="G104" s="93"/>
      <c r="H104" s="93"/>
      <c r="I104" s="91"/>
      <c r="J104" s="92"/>
      <c r="K104" s="92"/>
      <c r="L104" s="92"/>
      <c r="M104" s="108"/>
      <c r="N104" s="92"/>
      <c r="O104" s="92"/>
      <c r="P104" s="94"/>
      <c r="Q104" s="92"/>
      <c r="R104" s="92"/>
      <c r="S104" s="135"/>
      <c r="T104" s="92"/>
    </row>
    <row r="105" spans="1:20" x14ac:dyDescent="0.25">
      <c r="A105" s="90">
        <v>101</v>
      </c>
      <c r="B105" s="91"/>
      <c r="C105" s="92"/>
      <c r="D105" s="92"/>
      <c r="E105" s="93"/>
      <c r="F105" s="92"/>
      <c r="G105" s="93"/>
      <c r="H105" s="93"/>
      <c r="I105" s="91"/>
      <c r="J105" s="92"/>
      <c r="K105" s="92"/>
      <c r="L105" s="92"/>
      <c r="M105" s="108"/>
      <c r="N105" s="92"/>
      <c r="O105" s="92"/>
      <c r="P105" s="94"/>
      <c r="Q105" s="92"/>
      <c r="R105" s="92"/>
      <c r="S105" s="135"/>
      <c r="T105" s="92"/>
    </row>
    <row r="106" spans="1:20" x14ac:dyDescent="0.25">
      <c r="A106" s="90">
        <v>102</v>
      </c>
      <c r="B106" s="91"/>
      <c r="C106" s="92"/>
      <c r="D106" s="92"/>
      <c r="E106" s="93"/>
      <c r="F106" s="92"/>
      <c r="G106" s="93"/>
      <c r="H106" s="93"/>
      <c r="I106" s="91"/>
      <c r="J106" s="92"/>
      <c r="K106" s="92"/>
      <c r="L106" s="92"/>
      <c r="M106" s="108"/>
      <c r="N106" s="92"/>
      <c r="O106" s="92"/>
      <c r="P106" s="94"/>
      <c r="Q106" s="92"/>
      <c r="R106" s="92"/>
      <c r="S106" s="135"/>
      <c r="T106" s="92"/>
    </row>
    <row r="107" spans="1:20" x14ac:dyDescent="0.25">
      <c r="A107" s="90">
        <v>103</v>
      </c>
      <c r="B107" s="91"/>
      <c r="C107" s="92"/>
      <c r="D107" s="92"/>
      <c r="E107" s="93"/>
      <c r="F107" s="92"/>
      <c r="G107" s="93"/>
      <c r="H107" s="93"/>
      <c r="I107" s="91"/>
      <c r="J107" s="92"/>
      <c r="K107" s="92"/>
      <c r="L107" s="92"/>
      <c r="M107" s="108"/>
      <c r="N107" s="92"/>
      <c r="O107" s="92"/>
      <c r="P107" s="94"/>
      <c r="Q107" s="92"/>
      <c r="R107" s="92"/>
      <c r="S107" s="135"/>
      <c r="T107" s="92"/>
    </row>
    <row r="108" spans="1:20" x14ac:dyDescent="0.25">
      <c r="A108" s="90">
        <v>104</v>
      </c>
      <c r="B108" s="91"/>
      <c r="C108" s="92"/>
      <c r="D108" s="92"/>
      <c r="E108" s="93"/>
      <c r="F108" s="92"/>
      <c r="G108" s="93"/>
      <c r="H108" s="93"/>
      <c r="I108" s="91"/>
      <c r="J108" s="92"/>
      <c r="K108" s="92"/>
      <c r="L108" s="92"/>
      <c r="M108" s="108"/>
      <c r="N108" s="92"/>
      <c r="O108" s="92"/>
      <c r="P108" s="94"/>
      <c r="Q108" s="92"/>
      <c r="R108" s="92"/>
      <c r="S108" s="135"/>
      <c r="T108" s="92"/>
    </row>
    <row r="109" spans="1:20" x14ac:dyDescent="0.25">
      <c r="A109" s="90">
        <v>105</v>
      </c>
      <c r="B109" s="91"/>
      <c r="C109" s="92"/>
      <c r="D109" s="92"/>
      <c r="E109" s="93"/>
      <c r="F109" s="92"/>
      <c r="G109" s="93"/>
      <c r="H109" s="93"/>
      <c r="I109" s="91"/>
      <c r="J109" s="92"/>
      <c r="K109" s="92"/>
      <c r="L109" s="92"/>
      <c r="M109" s="108"/>
      <c r="N109" s="92"/>
      <c r="O109" s="92"/>
      <c r="P109" s="94"/>
      <c r="Q109" s="92"/>
      <c r="R109" s="92"/>
      <c r="S109" s="135"/>
      <c r="T109" s="92"/>
    </row>
    <row r="110" spans="1:20" x14ac:dyDescent="0.25">
      <c r="A110" s="90">
        <v>106</v>
      </c>
      <c r="B110" s="91"/>
      <c r="C110" s="92"/>
      <c r="D110" s="92"/>
      <c r="E110" s="93"/>
      <c r="F110" s="92"/>
      <c r="G110" s="93"/>
      <c r="H110" s="93"/>
      <c r="I110" s="91"/>
      <c r="J110" s="92"/>
      <c r="K110" s="92"/>
      <c r="L110" s="92"/>
      <c r="M110" s="108"/>
      <c r="N110" s="92"/>
      <c r="O110" s="92"/>
      <c r="P110" s="94"/>
      <c r="Q110" s="92"/>
      <c r="R110" s="92"/>
      <c r="S110" s="135"/>
      <c r="T110" s="92"/>
    </row>
    <row r="111" spans="1:20" x14ac:dyDescent="0.25">
      <c r="A111" s="90">
        <v>107</v>
      </c>
      <c r="B111" s="91"/>
      <c r="C111" s="92"/>
      <c r="D111" s="92"/>
      <c r="E111" s="93"/>
      <c r="F111" s="92"/>
      <c r="G111" s="93"/>
      <c r="H111" s="93"/>
      <c r="I111" s="91"/>
      <c r="J111" s="92"/>
      <c r="K111" s="92"/>
      <c r="L111" s="92"/>
      <c r="M111" s="108"/>
      <c r="N111" s="92"/>
      <c r="O111" s="92"/>
      <c r="P111" s="94"/>
      <c r="Q111" s="92"/>
      <c r="R111" s="92"/>
      <c r="S111" s="135"/>
      <c r="T111" s="92"/>
    </row>
    <row r="112" spans="1:20" x14ac:dyDescent="0.25">
      <c r="A112" s="90">
        <v>108</v>
      </c>
      <c r="B112" s="91"/>
      <c r="C112" s="92"/>
      <c r="D112" s="92"/>
      <c r="E112" s="93"/>
      <c r="F112" s="92"/>
      <c r="G112" s="93"/>
      <c r="H112" s="93"/>
      <c r="I112" s="91"/>
      <c r="J112" s="92"/>
      <c r="K112" s="92"/>
      <c r="L112" s="92"/>
      <c r="M112" s="108"/>
      <c r="N112" s="92"/>
      <c r="O112" s="92"/>
      <c r="P112" s="94"/>
      <c r="Q112" s="92"/>
      <c r="R112" s="92"/>
      <c r="S112" s="135"/>
      <c r="T112" s="92"/>
    </row>
    <row r="113" spans="1:20" x14ac:dyDescent="0.25">
      <c r="A113" s="90">
        <v>109</v>
      </c>
      <c r="B113" s="91"/>
      <c r="C113" s="92"/>
      <c r="D113" s="92"/>
      <c r="E113" s="93"/>
      <c r="F113" s="92"/>
      <c r="G113" s="93"/>
      <c r="H113" s="93"/>
      <c r="I113" s="91"/>
      <c r="J113" s="92"/>
      <c r="K113" s="92"/>
      <c r="L113" s="92"/>
      <c r="M113" s="108"/>
      <c r="N113" s="92"/>
      <c r="O113" s="92"/>
      <c r="P113" s="94"/>
      <c r="Q113" s="92"/>
      <c r="R113" s="92"/>
      <c r="S113" s="135"/>
      <c r="T113" s="92"/>
    </row>
    <row r="114" spans="1:20" x14ac:dyDescent="0.25">
      <c r="A114" s="90">
        <v>110</v>
      </c>
      <c r="B114" s="91"/>
      <c r="C114" s="92"/>
      <c r="D114" s="92"/>
      <c r="E114" s="93"/>
      <c r="F114" s="92"/>
      <c r="G114" s="93"/>
      <c r="H114" s="93"/>
      <c r="I114" s="91"/>
      <c r="J114" s="92"/>
      <c r="K114" s="92"/>
      <c r="L114" s="92"/>
      <c r="M114" s="108"/>
      <c r="N114" s="92"/>
      <c r="O114" s="92"/>
      <c r="P114" s="94"/>
      <c r="Q114" s="92"/>
      <c r="R114" s="92"/>
      <c r="S114" s="135"/>
      <c r="T114" s="92"/>
    </row>
    <row r="115" spans="1:20" x14ac:dyDescent="0.25">
      <c r="A115" s="90">
        <v>111</v>
      </c>
      <c r="B115" s="91"/>
      <c r="C115" s="92"/>
      <c r="D115" s="92"/>
      <c r="E115" s="93"/>
      <c r="F115" s="92"/>
      <c r="G115" s="93"/>
      <c r="H115" s="93"/>
      <c r="I115" s="91"/>
      <c r="J115" s="92"/>
      <c r="K115" s="92"/>
      <c r="L115" s="92"/>
      <c r="M115" s="108"/>
      <c r="N115" s="92"/>
      <c r="O115" s="92"/>
      <c r="P115" s="94"/>
      <c r="Q115" s="92"/>
      <c r="R115" s="92"/>
      <c r="S115" s="135"/>
      <c r="T115" s="92"/>
    </row>
    <row r="116" spans="1:20" x14ac:dyDescent="0.25">
      <c r="A116" s="90">
        <v>112</v>
      </c>
      <c r="B116" s="91"/>
      <c r="C116" s="92"/>
      <c r="D116" s="92"/>
      <c r="E116" s="93"/>
      <c r="F116" s="92"/>
      <c r="G116" s="93"/>
      <c r="H116" s="93"/>
      <c r="I116" s="91"/>
      <c r="J116" s="92"/>
      <c r="K116" s="92"/>
      <c r="L116" s="92"/>
      <c r="M116" s="108"/>
      <c r="N116" s="92"/>
      <c r="O116" s="92"/>
      <c r="P116" s="94"/>
      <c r="Q116" s="92"/>
      <c r="R116" s="92"/>
      <c r="S116" s="135"/>
      <c r="T116" s="92"/>
    </row>
    <row r="117" spans="1:20" x14ac:dyDescent="0.25">
      <c r="A117" s="90">
        <v>113</v>
      </c>
      <c r="B117" s="91"/>
      <c r="C117" s="92"/>
      <c r="D117" s="92"/>
      <c r="E117" s="93"/>
      <c r="F117" s="92"/>
      <c r="G117" s="93"/>
      <c r="H117" s="93"/>
      <c r="I117" s="91"/>
      <c r="J117" s="92"/>
      <c r="K117" s="92"/>
      <c r="L117" s="92"/>
      <c r="M117" s="108"/>
      <c r="N117" s="92"/>
      <c r="O117" s="92"/>
      <c r="P117" s="94"/>
      <c r="Q117" s="92"/>
      <c r="R117" s="92"/>
      <c r="S117" s="135"/>
      <c r="T117" s="92"/>
    </row>
    <row r="118" spans="1:20" x14ac:dyDescent="0.25">
      <c r="A118" s="90">
        <v>114</v>
      </c>
      <c r="B118" s="91"/>
      <c r="C118" s="92"/>
      <c r="D118" s="92"/>
      <c r="E118" s="93"/>
      <c r="F118" s="92"/>
      <c r="G118" s="93"/>
      <c r="H118" s="93"/>
      <c r="I118" s="91"/>
      <c r="J118" s="92"/>
      <c r="K118" s="92"/>
      <c r="L118" s="92"/>
      <c r="M118" s="108"/>
      <c r="N118" s="92"/>
      <c r="O118" s="92"/>
      <c r="P118" s="94"/>
      <c r="Q118" s="92"/>
      <c r="R118" s="92"/>
      <c r="S118" s="135"/>
      <c r="T118" s="92"/>
    </row>
    <row r="119" spans="1:20" x14ac:dyDescent="0.25">
      <c r="A119" s="90">
        <v>115</v>
      </c>
      <c r="B119" s="91"/>
      <c r="C119" s="92"/>
      <c r="D119" s="92"/>
      <c r="E119" s="93"/>
      <c r="F119" s="92"/>
      <c r="G119" s="93"/>
      <c r="H119" s="93"/>
      <c r="I119" s="91"/>
      <c r="J119" s="92"/>
      <c r="K119" s="92"/>
      <c r="L119" s="92"/>
      <c r="M119" s="108"/>
      <c r="N119" s="92"/>
      <c r="O119" s="92"/>
      <c r="P119" s="94"/>
      <c r="Q119" s="92"/>
      <c r="R119" s="92"/>
      <c r="S119" s="135"/>
      <c r="T119" s="92"/>
    </row>
    <row r="120" spans="1:20" x14ac:dyDescent="0.25">
      <c r="A120" s="90">
        <v>116</v>
      </c>
      <c r="B120" s="91"/>
      <c r="C120" s="92"/>
      <c r="D120" s="92"/>
      <c r="E120" s="93"/>
      <c r="F120" s="92"/>
      <c r="G120" s="93"/>
      <c r="H120" s="93"/>
      <c r="I120" s="91"/>
      <c r="J120" s="92"/>
      <c r="K120" s="92"/>
      <c r="L120" s="92"/>
      <c r="M120" s="108"/>
      <c r="N120" s="92"/>
      <c r="O120" s="92"/>
      <c r="P120" s="94"/>
      <c r="Q120" s="92"/>
      <c r="R120" s="92"/>
      <c r="S120" s="135"/>
      <c r="T120" s="92"/>
    </row>
    <row r="121" spans="1:20" x14ac:dyDescent="0.25">
      <c r="A121" s="90">
        <v>117</v>
      </c>
      <c r="B121" s="91"/>
      <c r="C121" s="92"/>
      <c r="D121" s="92"/>
      <c r="E121" s="93"/>
      <c r="F121" s="92"/>
      <c r="G121" s="93"/>
      <c r="H121" s="93"/>
      <c r="I121" s="91"/>
      <c r="J121" s="92"/>
      <c r="K121" s="92"/>
      <c r="L121" s="92"/>
      <c r="M121" s="108"/>
      <c r="N121" s="92"/>
      <c r="O121" s="92"/>
      <c r="P121" s="94"/>
      <c r="Q121" s="92"/>
      <c r="R121" s="92"/>
      <c r="S121" s="135"/>
      <c r="T121" s="92"/>
    </row>
    <row r="122" spans="1:20" x14ac:dyDescent="0.25">
      <c r="A122" s="90">
        <v>118</v>
      </c>
      <c r="B122" s="91"/>
      <c r="C122" s="92"/>
      <c r="D122" s="92"/>
      <c r="E122" s="93"/>
      <c r="F122" s="92"/>
      <c r="G122" s="93"/>
      <c r="H122" s="93"/>
      <c r="I122" s="91"/>
      <c r="J122" s="92"/>
      <c r="K122" s="92"/>
      <c r="L122" s="92"/>
      <c r="M122" s="108"/>
      <c r="N122" s="92"/>
      <c r="O122" s="92"/>
      <c r="P122" s="94"/>
      <c r="Q122" s="92"/>
      <c r="R122" s="92"/>
      <c r="S122" s="135"/>
      <c r="T122" s="92"/>
    </row>
    <row r="123" spans="1:20" x14ac:dyDescent="0.25">
      <c r="A123" s="90">
        <v>119</v>
      </c>
      <c r="B123" s="91"/>
      <c r="C123" s="92"/>
      <c r="D123" s="92"/>
      <c r="E123" s="93"/>
      <c r="F123" s="92"/>
      <c r="G123" s="93"/>
      <c r="H123" s="93"/>
      <c r="I123" s="91"/>
      <c r="J123" s="92"/>
      <c r="K123" s="92"/>
      <c r="L123" s="92"/>
      <c r="M123" s="108"/>
      <c r="N123" s="92"/>
      <c r="O123" s="92"/>
      <c r="P123" s="94"/>
      <c r="Q123" s="92"/>
      <c r="R123" s="92"/>
      <c r="S123" s="135"/>
      <c r="T123" s="92"/>
    </row>
    <row r="124" spans="1:20" x14ac:dyDescent="0.25">
      <c r="A124" s="90">
        <v>120</v>
      </c>
      <c r="B124" s="91"/>
      <c r="C124" s="92"/>
      <c r="D124" s="92"/>
      <c r="E124" s="93"/>
      <c r="F124" s="92"/>
      <c r="G124" s="93"/>
      <c r="H124" s="93"/>
      <c r="I124" s="91"/>
      <c r="J124" s="92"/>
      <c r="K124" s="92"/>
      <c r="L124" s="92"/>
      <c r="M124" s="108"/>
      <c r="N124" s="92"/>
      <c r="O124" s="92"/>
      <c r="P124" s="94"/>
      <c r="Q124" s="92"/>
      <c r="R124" s="92"/>
      <c r="S124" s="135"/>
      <c r="T124" s="92"/>
    </row>
    <row r="125" spans="1:20" x14ac:dyDescent="0.25">
      <c r="A125" s="90">
        <v>121</v>
      </c>
      <c r="B125" s="91"/>
      <c r="C125" s="92"/>
      <c r="D125" s="92"/>
      <c r="E125" s="93"/>
      <c r="F125" s="92"/>
      <c r="G125" s="93"/>
      <c r="H125" s="93"/>
      <c r="I125" s="91"/>
      <c r="J125" s="92"/>
      <c r="K125" s="92"/>
      <c r="L125" s="92"/>
      <c r="M125" s="108"/>
      <c r="N125" s="92"/>
      <c r="O125" s="92"/>
      <c r="P125" s="94"/>
      <c r="Q125" s="92"/>
      <c r="R125" s="92"/>
      <c r="S125" s="135"/>
      <c r="T125" s="92"/>
    </row>
    <row r="126" spans="1:20" x14ac:dyDescent="0.25">
      <c r="A126" s="90">
        <v>122</v>
      </c>
      <c r="B126" s="91"/>
      <c r="C126" s="92"/>
      <c r="D126" s="92"/>
      <c r="E126" s="93"/>
      <c r="F126" s="92"/>
      <c r="G126" s="93"/>
      <c r="H126" s="93"/>
      <c r="I126" s="91"/>
      <c r="J126" s="92"/>
      <c r="K126" s="92"/>
      <c r="L126" s="92"/>
      <c r="M126" s="108"/>
      <c r="N126" s="92"/>
      <c r="O126" s="92"/>
      <c r="P126" s="94"/>
      <c r="Q126" s="92"/>
      <c r="R126" s="92"/>
      <c r="S126" s="135"/>
      <c r="T126" s="92"/>
    </row>
    <row r="127" spans="1:20" x14ac:dyDescent="0.25">
      <c r="A127" s="90">
        <v>123</v>
      </c>
      <c r="B127" s="91"/>
      <c r="C127" s="92"/>
      <c r="D127" s="92"/>
      <c r="E127" s="93"/>
      <c r="F127" s="92"/>
      <c r="G127" s="93"/>
      <c r="H127" s="93"/>
      <c r="I127" s="91"/>
      <c r="J127" s="92"/>
      <c r="K127" s="92"/>
      <c r="L127" s="92"/>
      <c r="M127" s="108"/>
      <c r="N127" s="92"/>
      <c r="O127" s="92"/>
      <c r="P127" s="94"/>
      <c r="Q127" s="92"/>
      <c r="R127" s="92"/>
      <c r="S127" s="135"/>
      <c r="T127" s="92"/>
    </row>
    <row r="128" spans="1:20" x14ac:dyDescent="0.25">
      <c r="A128" s="90">
        <v>124</v>
      </c>
      <c r="B128" s="91"/>
      <c r="C128" s="92"/>
      <c r="D128" s="92"/>
      <c r="E128" s="93"/>
      <c r="F128" s="92"/>
      <c r="G128" s="93"/>
      <c r="H128" s="93"/>
      <c r="I128" s="91"/>
      <c r="J128" s="92"/>
      <c r="K128" s="92"/>
      <c r="L128" s="92"/>
      <c r="M128" s="108"/>
      <c r="N128" s="92"/>
      <c r="O128" s="92"/>
      <c r="P128" s="94"/>
      <c r="Q128" s="92"/>
      <c r="R128" s="92"/>
      <c r="S128" s="135"/>
      <c r="T128" s="92"/>
    </row>
    <row r="129" spans="1:20" x14ac:dyDescent="0.25">
      <c r="A129" s="90">
        <v>125</v>
      </c>
      <c r="B129" s="91"/>
      <c r="C129" s="92"/>
      <c r="D129" s="92"/>
      <c r="E129" s="93"/>
      <c r="F129" s="92"/>
      <c r="G129" s="93"/>
      <c r="H129" s="93"/>
      <c r="I129" s="91"/>
      <c r="J129" s="92"/>
      <c r="K129" s="92"/>
      <c r="L129" s="92"/>
      <c r="M129" s="108"/>
      <c r="N129" s="92"/>
      <c r="O129" s="92"/>
      <c r="P129" s="94"/>
      <c r="Q129" s="92"/>
      <c r="R129" s="92"/>
      <c r="S129" s="135"/>
      <c r="T129" s="92"/>
    </row>
    <row r="130" spans="1:20" x14ac:dyDescent="0.25">
      <c r="A130" s="90">
        <v>126</v>
      </c>
      <c r="B130" s="91"/>
      <c r="C130" s="92"/>
      <c r="D130" s="92"/>
      <c r="E130" s="93"/>
      <c r="F130" s="92"/>
      <c r="G130" s="93"/>
      <c r="H130" s="93"/>
      <c r="I130" s="91"/>
      <c r="J130" s="92"/>
      <c r="K130" s="92"/>
      <c r="L130" s="92"/>
      <c r="M130" s="108"/>
      <c r="N130" s="92"/>
      <c r="O130" s="92"/>
      <c r="P130" s="94"/>
      <c r="Q130" s="92"/>
      <c r="R130" s="92"/>
      <c r="S130" s="135"/>
      <c r="T130" s="92"/>
    </row>
    <row r="131" spans="1:20" x14ac:dyDescent="0.25">
      <c r="A131" s="90">
        <v>127</v>
      </c>
      <c r="B131" s="91"/>
      <c r="C131" s="92"/>
      <c r="D131" s="92"/>
      <c r="E131" s="93"/>
      <c r="F131" s="92"/>
      <c r="G131" s="93"/>
      <c r="H131" s="93"/>
      <c r="I131" s="91"/>
      <c r="J131" s="92"/>
      <c r="K131" s="92"/>
      <c r="L131" s="92"/>
      <c r="M131" s="108"/>
      <c r="N131" s="92"/>
      <c r="O131" s="92"/>
      <c r="P131" s="94"/>
      <c r="Q131" s="92"/>
      <c r="R131" s="92"/>
      <c r="S131" s="135"/>
      <c r="T131" s="92"/>
    </row>
    <row r="132" spans="1:20" x14ac:dyDescent="0.25">
      <c r="A132" s="90">
        <v>128</v>
      </c>
      <c r="B132" s="91"/>
      <c r="C132" s="92"/>
      <c r="D132" s="92"/>
      <c r="E132" s="93"/>
      <c r="F132" s="92"/>
      <c r="G132" s="93"/>
      <c r="H132" s="93"/>
      <c r="I132" s="91"/>
      <c r="J132" s="92"/>
      <c r="K132" s="92"/>
      <c r="L132" s="92"/>
      <c r="M132" s="108"/>
      <c r="N132" s="92"/>
      <c r="O132" s="92"/>
      <c r="P132" s="94"/>
      <c r="Q132" s="92"/>
      <c r="R132" s="92"/>
      <c r="S132" s="135"/>
      <c r="T132" s="92"/>
    </row>
    <row r="133" spans="1:20" x14ac:dyDescent="0.25">
      <c r="A133" s="90">
        <v>129</v>
      </c>
      <c r="B133" s="91"/>
      <c r="C133" s="92"/>
      <c r="D133" s="92"/>
      <c r="E133" s="93"/>
      <c r="F133" s="92"/>
      <c r="G133" s="93"/>
      <c r="H133" s="93"/>
      <c r="I133" s="91"/>
      <c r="J133" s="92"/>
      <c r="K133" s="92"/>
      <c r="L133" s="92"/>
      <c r="M133" s="108"/>
      <c r="N133" s="92"/>
      <c r="O133" s="92"/>
      <c r="P133" s="94"/>
      <c r="Q133" s="92"/>
      <c r="R133" s="92"/>
      <c r="S133" s="135"/>
      <c r="T133" s="92"/>
    </row>
    <row r="134" spans="1:20" x14ac:dyDescent="0.25">
      <c r="A134" s="90">
        <v>130</v>
      </c>
      <c r="B134" s="91"/>
      <c r="C134" s="92"/>
      <c r="D134" s="92"/>
      <c r="E134" s="93"/>
      <c r="F134" s="92"/>
      <c r="G134" s="93"/>
      <c r="H134" s="93"/>
      <c r="I134" s="91"/>
      <c r="J134" s="92"/>
      <c r="K134" s="92"/>
      <c r="L134" s="92"/>
      <c r="M134" s="108"/>
      <c r="N134" s="92"/>
      <c r="O134" s="92"/>
      <c r="P134" s="94"/>
      <c r="Q134" s="92"/>
      <c r="R134" s="92"/>
      <c r="S134" s="135"/>
      <c r="T134" s="92"/>
    </row>
    <row r="135" spans="1:20" x14ac:dyDescent="0.25">
      <c r="A135" s="90">
        <v>131</v>
      </c>
      <c r="B135" s="91"/>
      <c r="C135" s="92"/>
      <c r="D135" s="92"/>
      <c r="E135" s="93"/>
      <c r="F135" s="92"/>
      <c r="G135" s="93"/>
      <c r="H135" s="93"/>
      <c r="I135" s="91"/>
      <c r="J135" s="92"/>
      <c r="K135" s="92"/>
      <c r="L135" s="92"/>
      <c r="M135" s="108"/>
      <c r="N135" s="92"/>
      <c r="O135" s="92"/>
      <c r="P135" s="94"/>
      <c r="Q135" s="92"/>
      <c r="R135" s="92"/>
      <c r="S135" s="135"/>
      <c r="T135" s="92"/>
    </row>
    <row r="136" spans="1:20" x14ac:dyDescent="0.25">
      <c r="A136" s="90">
        <v>132</v>
      </c>
      <c r="B136" s="91"/>
      <c r="C136" s="92"/>
      <c r="D136" s="92"/>
      <c r="E136" s="93"/>
      <c r="F136" s="92"/>
      <c r="G136" s="93"/>
      <c r="H136" s="93"/>
      <c r="I136" s="91"/>
      <c r="J136" s="92"/>
      <c r="K136" s="92"/>
      <c r="L136" s="92"/>
      <c r="M136" s="108"/>
      <c r="N136" s="92"/>
      <c r="O136" s="92"/>
      <c r="P136" s="94"/>
      <c r="Q136" s="92"/>
      <c r="R136" s="92"/>
      <c r="S136" s="135"/>
      <c r="T136" s="92"/>
    </row>
    <row r="137" spans="1:20" x14ac:dyDescent="0.25">
      <c r="A137" s="90">
        <v>133</v>
      </c>
      <c r="B137" s="91"/>
      <c r="C137" s="92"/>
      <c r="D137" s="92"/>
      <c r="E137" s="93"/>
      <c r="F137" s="92"/>
      <c r="G137" s="93"/>
      <c r="H137" s="93"/>
      <c r="I137" s="91"/>
      <c r="J137" s="92"/>
      <c r="K137" s="92"/>
      <c r="L137" s="92"/>
      <c r="M137" s="108"/>
      <c r="N137" s="92"/>
      <c r="O137" s="92"/>
      <c r="P137" s="94"/>
      <c r="Q137" s="92"/>
      <c r="R137" s="92"/>
      <c r="S137" s="135"/>
      <c r="T137" s="92"/>
    </row>
    <row r="138" spans="1:20" x14ac:dyDescent="0.25">
      <c r="A138" s="90">
        <v>134</v>
      </c>
      <c r="B138" s="91"/>
      <c r="C138" s="92"/>
      <c r="D138" s="92"/>
      <c r="E138" s="93"/>
      <c r="F138" s="92"/>
      <c r="G138" s="93"/>
      <c r="H138" s="93"/>
      <c r="I138" s="91">
        <f t="shared" ref="I138:I164" si="1">+G138+H138</f>
        <v>0</v>
      </c>
      <c r="J138" s="92"/>
      <c r="K138" s="92"/>
      <c r="L138" s="92"/>
      <c r="M138" s="108"/>
      <c r="N138" s="92"/>
      <c r="O138" s="92"/>
      <c r="P138" s="94"/>
      <c r="Q138" s="92"/>
      <c r="R138" s="92"/>
      <c r="S138" s="135"/>
      <c r="T138" s="92"/>
    </row>
    <row r="139" spans="1:20" x14ac:dyDescent="0.25">
      <c r="A139" s="90">
        <v>135</v>
      </c>
      <c r="B139" s="91"/>
      <c r="C139" s="92"/>
      <c r="D139" s="92"/>
      <c r="E139" s="93"/>
      <c r="F139" s="92"/>
      <c r="G139" s="93"/>
      <c r="H139" s="93"/>
      <c r="I139" s="91">
        <f t="shared" si="1"/>
        <v>0</v>
      </c>
      <c r="J139" s="92"/>
      <c r="K139" s="92"/>
      <c r="L139" s="92"/>
      <c r="M139" s="108"/>
      <c r="N139" s="92"/>
      <c r="O139" s="92"/>
      <c r="P139" s="94"/>
      <c r="Q139" s="92"/>
      <c r="R139" s="92"/>
      <c r="S139" s="135"/>
      <c r="T139" s="92"/>
    </row>
    <row r="140" spans="1:20" x14ac:dyDescent="0.25">
      <c r="A140" s="90">
        <v>136</v>
      </c>
      <c r="B140" s="91"/>
      <c r="C140" s="92"/>
      <c r="D140" s="92"/>
      <c r="E140" s="93"/>
      <c r="F140" s="92"/>
      <c r="G140" s="93"/>
      <c r="H140" s="93"/>
      <c r="I140" s="91">
        <f t="shared" si="1"/>
        <v>0</v>
      </c>
      <c r="J140" s="92"/>
      <c r="K140" s="92"/>
      <c r="L140" s="92"/>
      <c r="M140" s="108"/>
      <c r="N140" s="92"/>
      <c r="O140" s="92"/>
      <c r="P140" s="94"/>
      <c r="Q140" s="92"/>
      <c r="R140" s="92"/>
      <c r="S140" s="135"/>
      <c r="T140" s="92"/>
    </row>
    <row r="141" spans="1:20" x14ac:dyDescent="0.25">
      <c r="A141" s="90">
        <v>137</v>
      </c>
      <c r="B141" s="91"/>
      <c r="C141" s="92"/>
      <c r="D141" s="92"/>
      <c r="E141" s="93"/>
      <c r="F141" s="92"/>
      <c r="G141" s="93"/>
      <c r="H141" s="93"/>
      <c r="I141" s="91">
        <f t="shared" si="1"/>
        <v>0</v>
      </c>
      <c r="J141" s="92"/>
      <c r="K141" s="92"/>
      <c r="L141" s="92"/>
      <c r="M141" s="108"/>
      <c r="N141" s="92"/>
      <c r="O141" s="92"/>
      <c r="P141" s="94"/>
      <c r="Q141" s="92"/>
      <c r="R141" s="92"/>
      <c r="S141" s="135"/>
      <c r="T141" s="92"/>
    </row>
    <row r="142" spans="1:20" x14ac:dyDescent="0.25">
      <c r="A142" s="90">
        <v>138</v>
      </c>
      <c r="B142" s="91"/>
      <c r="C142" s="92"/>
      <c r="D142" s="92"/>
      <c r="E142" s="93"/>
      <c r="F142" s="92"/>
      <c r="G142" s="93"/>
      <c r="H142" s="93"/>
      <c r="I142" s="91">
        <f t="shared" si="1"/>
        <v>0</v>
      </c>
      <c r="J142" s="92"/>
      <c r="K142" s="92"/>
      <c r="L142" s="92"/>
      <c r="M142" s="108"/>
      <c r="N142" s="92"/>
      <c r="O142" s="92"/>
      <c r="P142" s="94"/>
      <c r="Q142" s="92"/>
      <c r="R142" s="92"/>
      <c r="S142" s="135"/>
      <c r="T142" s="92"/>
    </row>
    <row r="143" spans="1:20" x14ac:dyDescent="0.25">
      <c r="A143" s="90">
        <v>139</v>
      </c>
      <c r="B143" s="91"/>
      <c r="C143" s="92"/>
      <c r="D143" s="92"/>
      <c r="E143" s="93"/>
      <c r="F143" s="92"/>
      <c r="G143" s="93"/>
      <c r="H143" s="93"/>
      <c r="I143" s="91">
        <f t="shared" si="1"/>
        <v>0</v>
      </c>
      <c r="J143" s="92"/>
      <c r="K143" s="92"/>
      <c r="L143" s="92"/>
      <c r="M143" s="108"/>
      <c r="N143" s="92"/>
      <c r="O143" s="92"/>
      <c r="P143" s="94"/>
      <c r="Q143" s="92"/>
      <c r="R143" s="92"/>
      <c r="S143" s="135"/>
      <c r="T143" s="92"/>
    </row>
    <row r="144" spans="1:20" x14ac:dyDescent="0.25">
      <c r="A144" s="90">
        <v>140</v>
      </c>
      <c r="B144" s="91"/>
      <c r="C144" s="92"/>
      <c r="D144" s="92"/>
      <c r="E144" s="93"/>
      <c r="F144" s="92"/>
      <c r="G144" s="93"/>
      <c r="H144" s="93"/>
      <c r="I144" s="91">
        <f t="shared" si="1"/>
        <v>0</v>
      </c>
      <c r="J144" s="92"/>
      <c r="K144" s="92"/>
      <c r="L144" s="92"/>
      <c r="M144" s="108"/>
      <c r="N144" s="92"/>
      <c r="O144" s="92"/>
      <c r="P144" s="94"/>
      <c r="Q144" s="92"/>
      <c r="R144" s="92"/>
      <c r="S144" s="135"/>
      <c r="T144" s="92"/>
    </row>
    <row r="145" spans="1:20" x14ac:dyDescent="0.25">
      <c r="A145" s="90">
        <v>141</v>
      </c>
      <c r="B145" s="91"/>
      <c r="C145" s="92"/>
      <c r="D145" s="92"/>
      <c r="E145" s="93"/>
      <c r="F145" s="92"/>
      <c r="G145" s="93"/>
      <c r="H145" s="93"/>
      <c r="I145" s="91">
        <f t="shared" si="1"/>
        <v>0</v>
      </c>
      <c r="J145" s="92"/>
      <c r="K145" s="92"/>
      <c r="L145" s="92"/>
      <c r="M145" s="108"/>
      <c r="N145" s="92"/>
      <c r="O145" s="92"/>
      <c r="P145" s="94"/>
      <c r="Q145" s="92"/>
      <c r="R145" s="92"/>
      <c r="S145" s="135"/>
      <c r="T145" s="92"/>
    </row>
    <row r="146" spans="1:20" x14ac:dyDescent="0.25">
      <c r="A146" s="90">
        <v>142</v>
      </c>
      <c r="B146" s="91"/>
      <c r="C146" s="92"/>
      <c r="D146" s="92"/>
      <c r="E146" s="93"/>
      <c r="F146" s="92"/>
      <c r="G146" s="93"/>
      <c r="H146" s="93"/>
      <c r="I146" s="91">
        <f t="shared" si="1"/>
        <v>0</v>
      </c>
      <c r="J146" s="92"/>
      <c r="K146" s="92"/>
      <c r="L146" s="92"/>
      <c r="M146" s="108"/>
      <c r="N146" s="92"/>
      <c r="O146" s="92"/>
      <c r="P146" s="94"/>
      <c r="Q146" s="92"/>
      <c r="R146" s="92"/>
      <c r="S146" s="135"/>
      <c r="T146" s="92"/>
    </row>
    <row r="147" spans="1:20" x14ac:dyDescent="0.25">
      <c r="A147" s="90">
        <v>143</v>
      </c>
      <c r="B147" s="91"/>
      <c r="C147" s="92"/>
      <c r="D147" s="92"/>
      <c r="E147" s="93"/>
      <c r="F147" s="92"/>
      <c r="G147" s="93"/>
      <c r="H147" s="93"/>
      <c r="I147" s="91">
        <f t="shared" si="1"/>
        <v>0</v>
      </c>
      <c r="J147" s="92"/>
      <c r="K147" s="92"/>
      <c r="L147" s="92"/>
      <c r="M147" s="108"/>
      <c r="N147" s="92"/>
      <c r="O147" s="92"/>
      <c r="P147" s="94"/>
      <c r="Q147" s="92"/>
      <c r="R147" s="92"/>
      <c r="S147" s="135"/>
      <c r="T147" s="92"/>
    </row>
    <row r="148" spans="1:20" x14ac:dyDescent="0.25">
      <c r="A148" s="90">
        <v>144</v>
      </c>
      <c r="B148" s="91"/>
      <c r="C148" s="92"/>
      <c r="D148" s="92"/>
      <c r="E148" s="93"/>
      <c r="F148" s="92"/>
      <c r="G148" s="93"/>
      <c r="H148" s="93"/>
      <c r="I148" s="91">
        <f t="shared" si="1"/>
        <v>0</v>
      </c>
      <c r="J148" s="92"/>
      <c r="K148" s="92"/>
      <c r="L148" s="92"/>
      <c r="M148" s="108"/>
      <c r="N148" s="92"/>
      <c r="O148" s="92"/>
      <c r="P148" s="94"/>
      <c r="Q148" s="92"/>
      <c r="R148" s="92"/>
      <c r="S148" s="135"/>
      <c r="T148" s="92"/>
    </row>
    <row r="149" spans="1:20" x14ac:dyDescent="0.25">
      <c r="A149" s="90">
        <v>145</v>
      </c>
      <c r="B149" s="91"/>
      <c r="C149" s="92"/>
      <c r="D149" s="92"/>
      <c r="E149" s="93"/>
      <c r="F149" s="92"/>
      <c r="G149" s="93"/>
      <c r="H149" s="93"/>
      <c r="I149" s="91">
        <f t="shared" si="1"/>
        <v>0</v>
      </c>
      <c r="J149" s="92"/>
      <c r="K149" s="92"/>
      <c r="L149" s="92"/>
      <c r="M149" s="108"/>
      <c r="N149" s="92"/>
      <c r="O149" s="92"/>
      <c r="P149" s="94"/>
      <c r="Q149" s="92"/>
      <c r="R149" s="92"/>
      <c r="S149" s="135"/>
      <c r="T149" s="92"/>
    </row>
    <row r="150" spans="1:20" x14ac:dyDescent="0.25">
      <c r="A150" s="90">
        <v>146</v>
      </c>
      <c r="B150" s="91"/>
      <c r="C150" s="92"/>
      <c r="D150" s="92"/>
      <c r="E150" s="93"/>
      <c r="F150" s="92"/>
      <c r="G150" s="93"/>
      <c r="H150" s="93"/>
      <c r="I150" s="91">
        <f t="shared" si="1"/>
        <v>0</v>
      </c>
      <c r="J150" s="92"/>
      <c r="K150" s="92"/>
      <c r="L150" s="92"/>
      <c r="M150" s="108"/>
      <c r="N150" s="92"/>
      <c r="O150" s="92"/>
      <c r="P150" s="94"/>
      <c r="Q150" s="92"/>
      <c r="R150" s="92"/>
      <c r="S150" s="135"/>
      <c r="T150" s="92"/>
    </row>
    <row r="151" spans="1:20" x14ac:dyDescent="0.25">
      <c r="A151" s="90">
        <v>147</v>
      </c>
      <c r="B151" s="91"/>
      <c r="C151" s="92"/>
      <c r="D151" s="92"/>
      <c r="E151" s="93"/>
      <c r="F151" s="92"/>
      <c r="G151" s="93"/>
      <c r="H151" s="93"/>
      <c r="I151" s="91">
        <f t="shared" si="1"/>
        <v>0</v>
      </c>
      <c r="J151" s="92"/>
      <c r="K151" s="92"/>
      <c r="L151" s="92"/>
      <c r="M151" s="108"/>
      <c r="N151" s="92"/>
      <c r="O151" s="92"/>
      <c r="P151" s="94"/>
      <c r="Q151" s="92"/>
      <c r="R151" s="92"/>
      <c r="S151" s="135"/>
      <c r="T151" s="92"/>
    </row>
    <row r="152" spans="1:20" x14ac:dyDescent="0.25">
      <c r="A152" s="90">
        <v>148</v>
      </c>
      <c r="B152" s="91"/>
      <c r="C152" s="92"/>
      <c r="D152" s="92"/>
      <c r="E152" s="93"/>
      <c r="F152" s="92"/>
      <c r="G152" s="93"/>
      <c r="H152" s="93"/>
      <c r="I152" s="91">
        <f t="shared" si="1"/>
        <v>0</v>
      </c>
      <c r="J152" s="92"/>
      <c r="K152" s="92"/>
      <c r="L152" s="92"/>
      <c r="M152" s="108"/>
      <c r="N152" s="92"/>
      <c r="O152" s="92"/>
      <c r="P152" s="94"/>
      <c r="Q152" s="92"/>
      <c r="R152" s="92"/>
      <c r="S152" s="135"/>
      <c r="T152" s="92"/>
    </row>
    <row r="153" spans="1:20" x14ac:dyDescent="0.25">
      <c r="A153" s="90">
        <v>149</v>
      </c>
      <c r="B153" s="91"/>
      <c r="C153" s="92"/>
      <c r="D153" s="92"/>
      <c r="E153" s="93"/>
      <c r="F153" s="92"/>
      <c r="G153" s="93"/>
      <c r="H153" s="93"/>
      <c r="I153" s="91">
        <f t="shared" si="1"/>
        <v>0</v>
      </c>
      <c r="J153" s="92"/>
      <c r="K153" s="92"/>
      <c r="L153" s="92"/>
      <c r="M153" s="108"/>
      <c r="N153" s="92"/>
      <c r="O153" s="92"/>
      <c r="P153" s="94"/>
      <c r="Q153" s="92"/>
      <c r="R153" s="92"/>
      <c r="S153" s="135"/>
      <c r="T153" s="92"/>
    </row>
    <row r="154" spans="1:20" x14ac:dyDescent="0.25">
      <c r="A154" s="90">
        <v>150</v>
      </c>
      <c r="B154" s="91"/>
      <c r="C154" s="92"/>
      <c r="D154" s="92"/>
      <c r="E154" s="93"/>
      <c r="F154" s="92"/>
      <c r="G154" s="93"/>
      <c r="H154" s="93"/>
      <c r="I154" s="91">
        <f t="shared" si="1"/>
        <v>0</v>
      </c>
      <c r="J154" s="92"/>
      <c r="K154" s="92"/>
      <c r="L154" s="92"/>
      <c r="M154" s="108"/>
      <c r="N154" s="92"/>
      <c r="O154" s="92"/>
      <c r="P154" s="94"/>
      <c r="Q154" s="92"/>
      <c r="R154" s="92"/>
      <c r="S154" s="135"/>
      <c r="T154" s="92"/>
    </row>
    <row r="155" spans="1:20" x14ac:dyDescent="0.25">
      <c r="A155" s="90">
        <v>151</v>
      </c>
      <c r="B155" s="91"/>
      <c r="C155" s="92"/>
      <c r="D155" s="92"/>
      <c r="E155" s="93"/>
      <c r="F155" s="92"/>
      <c r="G155" s="93"/>
      <c r="H155" s="93"/>
      <c r="I155" s="91">
        <f t="shared" si="1"/>
        <v>0</v>
      </c>
      <c r="J155" s="92"/>
      <c r="K155" s="92"/>
      <c r="L155" s="92"/>
      <c r="M155" s="108"/>
      <c r="N155" s="92"/>
      <c r="O155" s="92"/>
      <c r="P155" s="94"/>
      <c r="Q155" s="92"/>
      <c r="R155" s="92"/>
      <c r="S155" s="135"/>
      <c r="T155" s="92"/>
    </row>
    <row r="156" spans="1:20" x14ac:dyDescent="0.25">
      <c r="A156" s="90">
        <v>152</v>
      </c>
      <c r="B156" s="91"/>
      <c r="C156" s="92"/>
      <c r="D156" s="92"/>
      <c r="E156" s="93"/>
      <c r="F156" s="92"/>
      <c r="G156" s="93"/>
      <c r="H156" s="93"/>
      <c r="I156" s="91">
        <f t="shared" si="1"/>
        <v>0</v>
      </c>
      <c r="J156" s="92"/>
      <c r="K156" s="92"/>
      <c r="L156" s="92"/>
      <c r="M156" s="108"/>
      <c r="N156" s="92"/>
      <c r="O156" s="92"/>
      <c r="P156" s="94"/>
      <c r="Q156" s="92"/>
      <c r="R156" s="92"/>
      <c r="S156" s="135"/>
      <c r="T156" s="92"/>
    </row>
    <row r="157" spans="1:20" x14ac:dyDescent="0.25">
      <c r="A157" s="90">
        <v>153</v>
      </c>
      <c r="B157" s="91"/>
      <c r="C157" s="92"/>
      <c r="D157" s="92"/>
      <c r="E157" s="93"/>
      <c r="F157" s="92"/>
      <c r="G157" s="93"/>
      <c r="H157" s="93"/>
      <c r="I157" s="91">
        <f t="shared" si="1"/>
        <v>0</v>
      </c>
      <c r="J157" s="92"/>
      <c r="K157" s="92"/>
      <c r="L157" s="92"/>
      <c r="M157" s="108"/>
      <c r="N157" s="92"/>
      <c r="O157" s="92"/>
      <c r="P157" s="94"/>
      <c r="Q157" s="92"/>
      <c r="R157" s="92"/>
      <c r="S157" s="135"/>
      <c r="T157" s="92"/>
    </row>
    <row r="158" spans="1:20" x14ac:dyDescent="0.25">
      <c r="A158" s="90">
        <v>154</v>
      </c>
      <c r="B158" s="91"/>
      <c r="C158" s="92"/>
      <c r="D158" s="92"/>
      <c r="E158" s="93"/>
      <c r="F158" s="92"/>
      <c r="G158" s="93"/>
      <c r="H158" s="93"/>
      <c r="I158" s="91">
        <f t="shared" si="1"/>
        <v>0</v>
      </c>
      <c r="J158" s="92"/>
      <c r="K158" s="92"/>
      <c r="L158" s="92"/>
      <c r="M158" s="108"/>
      <c r="N158" s="92"/>
      <c r="O158" s="92"/>
      <c r="P158" s="94"/>
      <c r="Q158" s="92"/>
      <c r="R158" s="92"/>
      <c r="S158" s="135"/>
      <c r="T158" s="92"/>
    </row>
    <row r="159" spans="1:20" x14ac:dyDescent="0.25">
      <c r="A159" s="90">
        <v>155</v>
      </c>
      <c r="B159" s="91"/>
      <c r="C159" s="92"/>
      <c r="D159" s="92"/>
      <c r="E159" s="93"/>
      <c r="F159" s="92"/>
      <c r="G159" s="93"/>
      <c r="H159" s="93"/>
      <c r="I159" s="91">
        <f t="shared" si="1"/>
        <v>0</v>
      </c>
      <c r="J159" s="92"/>
      <c r="K159" s="92"/>
      <c r="L159" s="92"/>
      <c r="M159" s="108"/>
      <c r="N159" s="92"/>
      <c r="O159" s="92"/>
      <c r="P159" s="94"/>
      <c r="Q159" s="92"/>
      <c r="R159" s="92"/>
      <c r="S159" s="135"/>
      <c r="T159" s="92"/>
    </row>
    <row r="160" spans="1:20" x14ac:dyDescent="0.25">
      <c r="A160" s="90">
        <v>156</v>
      </c>
      <c r="B160" s="91"/>
      <c r="C160" s="92"/>
      <c r="D160" s="92"/>
      <c r="E160" s="93"/>
      <c r="F160" s="92"/>
      <c r="G160" s="93"/>
      <c r="H160" s="93"/>
      <c r="I160" s="91">
        <f t="shared" si="1"/>
        <v>0</v>
      </c>
      <c r="J160" s="92"/>
      <c r="K160" s="92"/>
      <c r="L160" s="92"/>
      <c r="M160" s="108"/>
      <c r="N160" s="92"/>
      <c r="O160" s="92"/>
      <c r="P160" s="94"/>
      <c r="Q160" s="92"/>
      <c r="R160" s="92"/>
      <c r="S160" s="135"/>
      <c r="T160" s="92"/>
    </row>
    <row r="161" spans="1:20" x14ac:dyDescent="0.25">
      <c r="A161" s="90">
        <v>157</v>
      </c>
      <c r="B161" s="91"/>
      <c r="C161" s="92"/>
      <c r="D161" s="92"/>
      <c r="E161" s="93"/>
      <c r="F161" s="92"/>
      <c r="G161" s="93"/>
      <c r="H161" s="93"/>
      <c r="I161" s="91">
        <f t="shared" si="1"/>
        <v>0</v>
      </c>
      <c r="J161" s="92"/>
      <c r="K161" s="92"/>
      <c r="L161" s="92"/>
      <c r="M161" s="108"/>
      <c r="N161" s="92"/>
      <c r="O161" s="92"/>
      <c r="P161" s="94"/>
      <c r="Q161" s="92"/>
      <c r="R161" s="92"/>
      <c r="S161" s="135"/>
      <c r="T161" s="92"/>
    </row>
    <row r="162" spans="1:20" x14ac:dyDescent="0.25">
      <c r="A162" s="90">
        <v>158</v>
      </c>
      <c r="B162" s="91"/>
      <c r="C162" s="92"/>
      <c r="D162" s="92"/>
      <c r="E162" s="93"/>
      <c r="F162" s="92"/>
      <c r="G162" s="93"/>
      <c r="H162" s="93"/>
      <c r="I162" s="91">
        <f t="shared" si="1"/>
        <v>0</v>
      </c>
      <c r="J162" s="92"/>
      <c r="K162" s="92"/>
      <c r="L162" s="92"/>
      <c r="M162" s="108"/>
      <c r="N162" s="92"/>
      <c r="O162" s="92"/>
      <c r="P162" s="94"/>
      <c r="Q162" s="92"/>
      <c r="R162" s="92"/>
      <c r="S162" s="135"/>
      <c r="T162" s="92"/>
    </row>
    <row r="163" spans="1:20" x14ac:dyDescent="0.25">
      <c r="A163" s="90">
        <v>159</v>
      </c>
      <c r="B163" s="91"/>
      <c r="C163" s="92"/>
      <c r="D163" s="92"/>
      <c r="E163" s="93"/>
      <c r="F163" s="92"/>
      <c r="G163" s="93"/>
      <c r="H163" s="93"/>
      <c r="I163" s="91">
        <f t="shared" si="1"/>
        <v>0</v>
      </c>
      <c r="J163" s="92"/>
      <c r="K163" s="92"/>
      <c r="L163" s="92"/>
      <c r="M163" s="108"/>
      <c r="N163" s="92"/>
      <c r="O163" s="92"/>
      <c r="P163" s="94"/>
      <c r="Q163" s="92"/>
      <c r="R163" s="92"/>
      <c r="S163" s="135"/>
      <c r="T163" s="92"/>
    </row>
    <row r="164" spans="1:20" x14ac:dyDescent="0.25">
      <c r="A164" s="90">
        <v>160</v>
      </c>
      <c r="B164" s="91"/>
      <c r="C164" s="92"/>
      <c r="D164" s="92"/>
      <c r="E164" s="93"/>
      <c r="F164" s="92"/>
      <c r="G164" s="93"/>
      <c r="H164" s="93"/>
      <c r="I164" s="91">
        <f t="shared" si="1"/>
        <v>0</v>
      </c>
      <c r="J164" s="92"/>
      <c r="K164" s="92"/>
      <c r="L164" s="92"/>
      <c r="M164" s="108"/>
      <c r="N164" s="92"/>
      <c r="O164" s="92"/>
      <c r="P164" s="94"/>
      <c r="Q164" s="92"/>
      <c r="R164" s="92"/>
      <c r="S164" s="135"/>
      <c r="T164" s="92"/>
    </row>
    <row r="165" spans="1:20" x14ac:dyDescent="0.25">
      <c r="A165" s="95" t="s">
        <v>11</v>
      </c>
      <c r="B165" s="95"/>
      <c r="C165" s="95">
        <f>COUNTIFS(C5:C164,"*")</f>
        <v>40</v>
      </c>
      <c r="D165" s="95"/>
      <c r="E165" s="96"/>
      <c r="F165" s="95"/>
      <c r="G165" s="96">
        <f>SUM(G5:G164)</f>
        <v>1210</v>
      </c>
      <c r="H165" s="96">
        <f>SUM(H5:H164)</f>
        <v>1258</v>
      </c>
      <c r="I165" s="96">
        <f>SUM(I5:I164)</f>
        <v>2468</v>
      </c>
      <c r="J165" s="95"/>
      <c r="K165" s="95"/>
      <c r="L165" s="95"/>
      <c r="M165" s="95"/>
      <c r="N165" s="95"/>
      <c r="O165" s="95"/>
      <c r="P165" s="98"/>
      <c r="Q165" s="95"/>
      <c r="R165" s="95"/>
      <c r="S165" s="95"/>
      <c r="T165" s="99"/>
    </row>
    <row r="166" spans="1:20" x14ac:dyDescent="0.25">
      <c r="A166" s="100" t="s">
        <v>63</v>
      </c>
      <c r="B166" s="101">
        <f>COUNTIF(B$5:B$164,"Team 1")</f>
        <v>20</v>
      </c>
      <c r="C166" s="100" t="s">
        <v>28</v>
      </c>
      <c r="D166" s="101">
        <f>COUNTIF(D5:D164,"Anganwadi")</f>
        <v>18</v>
      </c>
    </row>
    <row r="167" spans="1:20" x14ac:dyDescent="0.25">
      <c r="A167" s="100" t="s">
        <v>64</v>
      </c>
      <c r="B167" s="101">
        <f>COUNTIF(B$6:B$164,"Team 2")</f>
        <v>20</v>
      </c>
      <c r="C167" s="100" t="s">
        <v>26</v>
      </c>
      <c r="D167" s="101">
        <f>COUNTIF(D5:D164,"School")</f>
        <v>22</v>
      </c>
    </row>
  </sheetData>
  <sheetProtection password="CBE1" sheet="1" objects="1" scenarios="1"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conditionalFormatting sqref="C28">
    <cfRule type="duplicateValues" dxfId="11" priority="6"/>
  </conditionalFormatting>
  <conditionalFormatting sqref="C20">
    <cfRule type="duplicateValues" dxfId="10" priority="5"/>
  </conditionalFormatting>
  <conditionalFormatting sqref="C33">
    <cfRule type="duplicateValues" dxfId="9" priority="4"/>
  </conditionalFormatting>
  <conditionalFormatting sqref="C15">
    <cfRule type="duplicateValues" dxfId="8" priority="3"/>
  </conditionalFormatting>
  <conditionalFormatting sqref="C7">
    <cfRule type="duplicateValues" dxfId="7" priority="2"/>
  </conditionalFormatting>
  <conditionalFormatting sqref="C20">
    <cfRule type="duplicateValues" dxfId="6" priority="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8" activePane="bottomRight" state="frozen"/>
      <selection pane="topRight" activeCell="C1" sqref="C1"/>
      <selection pane="bottomLeft" activeCell="A5" sqref="A5"/>
      <selection pane="bottomRight" activeCell="S12" sqref="S12"/>
    </sheetView>
  </sheetViews>
  <sheetFormatPr defaultRowHeight="15.75" x14ac:dyDescent="0.25"/>
  <cols>
    <col min="1" max="1" width="10" style="85" customWidth="1"/>
    <col min="2" max="2" width="13.140625" style="85" customWidth="1"/>
    <col min="3" max="3" width="25.85546875" style="85" customWidth="1"/>
    <col min="4" max="4" width="17.42578125" style="85" bestFit="1" customWidth="1"/>
    <col min="5" max="5" width="16" style="107" customWidth="1"/>
    <col min="6" max="6" width="17" style="85" customWidth="1"/>
    <col min="7" max="7" width="6.140625" style="102" customWidth="1"/>
    <col min="8" max="8" width="6.28515625" style="102" bestFit="1" customWidth="1"/>
    <col min="9" max="9" width="6" style="85" bestFit="1" customWidth="1"/>
    <col min="10" max="10" width="16.7109375" style="85" customWidth="1"/>
    <col min="11" max="12" width="19.5703125" style="85" customWidth="1"/>
    <col min="13" max="13" width="19.5703125" style="109" customWidth="1"/>
    <col min="14" max="14" width="19.140625" style="230" customWidth="1"/>
    <col min="15" max="15" width="14.85546875" style="85" bestFit="1" customWidth="1"/>
    <col min="16" max="16" width="15.28515625" style="85" customWidth="1"/>
    <col min="17" max="17" width="11.5703125" style="85" bestFit="1" customWidth="1"/>
    <col min="18" max="18" width="17.5703125" style="85" customWidth="1"/>
    <col min="19" max="19" width="19.5703125" style="85" customWidth="1"/>
    <col min="20" max="16384" width="9.140625" style="85"/>
  </cols>
  <sheetData>
    <row r="1" spans="1:20" ht="51" customHeight="1" x14ac:dyDescent="0.25">
      <c r="A1" s="288" t="s">
        <v>72</v>
      </c>
      <c r="B1" s="288"/>
      <c r="C1" s="288"/>
      <c r="D1" s="289"/>
      <c r="E1" s="289"/>
      <c r="F1" s="289"/>
      <c r="G1" s="289"/>
      <c r="H1" s="289"/>
      <c r="I1" s="289"/>
      <c r="J1" s="289"/>
      <c r="K1" s="289"/>
      <c r="L1" s="289"/>
      <c r="M1" s="289"/>
      <c r="N1" s="289"/>
      <c r="O1" s="289"/>
      <c r="P1" s="289"/>
      <c r="Q1" s="289"/>
      <c r="R1" s="289"/>
      <c r="S1" s="289"/>
    </row>
    <row r="2" spans="1:20" x14ac:dyDescent="0.25">
      <c r="A2" s="292" t="s">
        <v>60</v>
      </c>
      <c r="B2" s="293"/>
      <c r="C2" s="293"/>
      <c r="D2" s="86">
        <v>43586</v>
      </c>
      <c r="E2" s="104"/>
      <c r="F2" s="87"/>
      <c r="G2" s="87"/>
      <c r="H2" s="87"/>
      <c r="I2" s="87"/>
      <c r="J2" s="87"/>
      <c r="K2" s="87"/>
      <c r="L2" s="87"/>
      <c r="M2" s="212"/>
      <c r="N2" s="212"/>
      <c r="O2" s="87"/>
      <c r="P2" s="87"/>
      <c r="Q2" s="87"/>
      <c r="R2" s="87"/>
      <c r="S2" s="87"/>
    </row>
    <row r="3" spans="1:20" ht="24" customHeight="1" x14ac:dyDescent="0.25">
      <c r="A3" s="287" t="s">
        <v>14</v>
      </c>
      <c r="B3" s="290" t="s">
        <v>73</v>
      </c>
      <c r="C3" s="286" t="s">
        <v>7</v>
      </c>
      <c r="D3" s="286" t="s">
        <v>56</v>
      </c>
      <c r="E3" s="296" t="s">
        <v>16</v>
      </c>
      <c r="F3" s="294" t="s">
        <v>74</v>
      </c>
      <c r="G3" s="286" t="s">
        <v>8</v>
      </c>
      <c r="H3" s="286"/>
      <c r="I3" s="286"/>
      <c r="J3" s="286" t="s">
        <v>34</v>
      </c>
      <c r="K3" s="290" t="s">
        <v>36</v>
      </c>
      <c r="L3" s="290" t="s">
        <v>53</v>
      </c>
      <c r="M3" s="290" t="s">
        <v>54</v>
      </c>
      <c r="N3" s="290" t="s">
        <v>37</v>
      </c>
      <c r="O3" s="290" t="s">
        <v>38</v>
      </c>
      <c r="P3" s="287" t="s">
        <v>55</v>
      </c>
      <c r="Q3" s="286" t="s">
        <v>75</v>
      </c>
      <c r="R3" s="286" t="s">
        <v>35</v>
      </c>
      <c r="S3" s="286" t="s">
        <v>76</v>
      </c>
      <c r="T3" s="286" t="s">
        <v>13</v>
      </c>
    </row>
    <row r="4" spans="1:20" ht="25.5" customHeight="1" x14ac:dyDescent="0.25">
      <c r="A4" s="287"/>
      <c r="B4" s="295"/>
      <c r="C4" s="286"/>
      <c r="D4" s="286"/>
      <c r="E4" s="296"/>
      <c r="F4" s="294"/>
      <c r="G4" s="89" t="s">
        <v>9</v>
      </c>
      <c r="H4" s="89" t="s">
        <v>10</v>
      </c>
      <c r="I4" s="89" t="s">
        <v>11</v>
      </c>
      <c r="J4" s="286"/>
      <c r="K4" s="291"/>
      <c r="L4" s="291"/>
      <c r="M4" s="291"/>
      <c r="N4" s="291"/>
      <c r="O4" s="291"/>
      <c r="P4" s="287"/>
      <c r="Q4" s="287"/>
      <c r="R4" s="286"/>
      <c r="S4" s="286"/>
      <c r="T4" s="286"/>
    </row>
    <row r="5" spans="1:20" ht="19.5" x14ac:dyDescent="0.25">
      <c r="A5" s="90">
        <v>1</v>
      </c>
      <c r="B5" s="40" t="s">
        <v>63</v>
      </c>
      <c r="C5" s="146" t="s">
        <v>195</v>
      </c>
      <c r="D5" s="146" t="s">
        <v>26</v>
      </c>
      <c r="E5" s="148">
        <v>18190102503</v>
      </c>
      <c r="F5" s="149" t="s">
        <v>90</v>
      </c>
      <c r="G5" s="148">
        <v>102</v>
      </c>
      <c r="H5" s="148">
        <v>66</v>
      </c>
      <c r="I5" s="147">
        <f>+G5+H5</f>
        <v>168</v>
      </c>
      <c r="J5" s="146"/>
      <c r="K5" s="146" t="s">
        <v>130</v>
      </c>
      <c r="L5" s="146" t="s">
        <v>373</v>
      </c>
      <c r="M5" s="199">
        <v>7086043943</v>
      </c>
      <c r="N5" s="224" t="s">
        <v>301</v>
      </c>
      <c r="O5" s="146"/>
      <c r="P5" s="144" t="s">
        <v>374</v>
      </c>
      <c r="Q5" s="135" t="s">
        <v>91</v>
      </c>
      <c r="R5" s="149">
        <v>15</v>
      </c>
      <c r="S5" s="135" t="s">
        <v>521</v>
      </c>
      <c r="T5" s="37"/>
    </row>
    <row r="6" spans="1:20" ht="19.5" x14ac:dyDescent="0.25">
      <c r="A6" s="90">
        <v>2</v>
      </c>
      <c r="B6" s="40" t="s">
        <v>64</v>
      </c>
      <c r="C6" s="164" t="s">
        <v>196</v>
      </c>
      <c r="D6" s="164" t="s">
        <v>26</v>
      </c>
      <c r="E6" s="165">
        <v>18190314005</v>
      </c>
      <c r="F6" s="166" t="s">
        <v>90</v>
      </c>
      <c r="G6" s="165">
        <v>68</v>
      </c>
      <c r="H6" s="165">
        <v>54</v>
      </c>
      <c r="I6" s="167">
        <f t="shared" ref="I6:I50" si="0">+G6+H6</f>
        <v>122</v>
      </c>
      <c r="J6" s="164"/>
      <c r="K6" s="164" t="s">
        <v>114</v>
      </c>
      <c r="L6" s="146" t="s">
        <v>411</v>
      </c>
      <c r="M6" s="199">
        <v>9678342868</v>
      </c>
      <c r="N6" s="224" t="s">
        <v>421</v>
      </c>
      <c r="O6" s="146"/>
      <c r="P6" s="144" t="s">
        <v>374</v>
      </c>
      <c r="Q6" s="135" t="s">
        <v>91</v>
      </c>
      <c r="R6" s="149">
        <v>10</v>
      </c>
      <c r="S6" s="135" t="s">
        <v>521</v>
      </c>
      <c r="T6" s="37"/>
    </row>
    <row r="7" spans="1:20" ht="19.5" x14ac:dyDescent="0.3">
      <c r="A7" s="90">
        <v>3</v>
      </c>
      <c r="B7" s="40" t="s">
        <v>63</v>
      </c>
      <c r="C7" s="168" t="s">
        <v>197</v>
      </c>
      <c r="D7" s="168" t="s">
        <v>26</v>
      </c>
      <c r="E7" s="147">
        <v>18190107303</v>
      </c>
      <c r="F7" s="169" t="s">
        <v>198</v>
      </c>
      <c r="G7" s="148">
        <v>50</v>
      </c>
      <c r="H7" s="148">
        <v>61</v>
      </c>
      <c r="I7" s="147">
        <f t="shared" si="0"/>
        <v>111</v>
      </c>
      <c r="J7" s="146"/>
      <c r="K7" s="146" t="s">
        <v>130</v>
      </c>
      <c r="L7" s="146" t="s">
        <v>373</v>
      </c>
      <c r="M7" s="199">
        <v>7086043943</v>
      </c>
      <c r="N7" s="224" t="s">
        <v>414</v>
      </c>
      <c r="O7" s="146"/>
      <c r="P7" s="145" t="s">
        <v>375</v>
      </c>
      <c r="Q7" s="135" t="s">
        <v>92</v>
      </c>
      <c r="R7" s="149">
        <v>12</v>
      </c>
      <c r="S7" s="135" t="s">
        <v>521</v>
      </c>
      <c r="T7" s="37"/>
    </row>
    <row r="8" spans="1:20" ht="19.5" x14ac:dyDescent="0.3">
      <c r="A8" s="90">
        <v>4</v>
      </c>
      <c r="B8" s="40" t="s">
        <v>64</v>
      </c>
      <c r="C8" s="170" t="s">
        <v>199</v>
      </c>
      <c r="D8" s="170" t="s">
        <v>26</v>
      </c>
      <c r="E8" s="171">
        <v>18190309201</v>
      </c>
      <c r="F8" s="172" t="s">
        <v>90</v>
      </c>
      <c r="G8" s="171">
        <v>11</v>
      </c>
      <c r="H8" s="171">
        <v>11</v>
      </c>
      <c r="I8" s="173">
        <f t="shared" si="0"/>
        <v>22</v>
      </c>
      <c r="J8" s="170"/>
      <c r="K8" s="170" t="s">
        <v>402</v>
      </c>
      <c r="L8" s="146" t="s">
        <v>403</v>
      </c>
      <c r="M8" s="180">
        <v>6000239084</v>
      </c>
      <c r="N8" s="225" t="s">
        <v>415</v>
      </c>
      <c r="O8" s="146"/>
      <c r="P8" s="145" t="s">
        <v>375</v>
      </c>
      <c r="Q8" s="140" t="s">
        <v>92</v>
      </c>
      <c r="R8" s="149">
        <v>12</v>
      </c>
      <c r="S8" s="135" t="s">
        <v>521</v>
      </c>
      <c r="T8" s="37"/>
    </row>
    <row r="9" spans="1:20" ht="19.5" x14ac:dyDescent="0.25">
      <c r="A9" s="90">
        <v>5</v>
      </c>
      <c r="B9" s="40" t="s">
        <v>63</v>
      </c>
      <c r="C9" s="146" t="s">
        <v>201</v>
      </c>
      <c r="D9" s="146" t="s">
        <v>26</v>
      </c>
      <c r="E9" s="148">
        <v>18190103501</v>
      </c>
      <c r="F9" s="149" t="s">
        <v>90</v>
      </c>
      <c r="G9" s="148">
        <v>43</v>
      </c>
      <c r="H9" s="148">
        <v>75</v>
      </c>
      <c r="I9" s="147">
        <f t="shared" si="0"/>
        <v>118</v>
      </c>
      <c r="J9" s="146"/>
      <c r="K9" s="146" t="s">
        <v>130</v>
      </c>
      <c r="L9" s="146" t="s">
        <v>373</v>
      </c>
      <c r="M9" s="199">
        <v>7086043943</v>
      </c>
      <c r="N9" s="224" t="s">
        <v>416</v>
      </c>
      <c r="O9" s="146"/>
      <c r="P9" s="145" t="s">
        <v>376</v>
      </c>
      <c r="Q9" s="135" t="s">
        <v>93</v>
      </c>
      <c r="R9" s="149">
        <v>15</v>
      </c>
      <c r="S9" s="135" t="s">
        <v>521</v>
      </c>
      <c r="T9" s="37"/>
    </row>
    <row r="10" spans="1:20" ht="19.5" x14ac:dyDescent="0.25">
      <c r="A10" s="90">
        <v>6</v>
      </c>
      <c r="B10" s="40" t="s">
        <v>64</v>
      </c>
      <c r="C10" s="146" t="s">
        <v>202</v>
      </c>
      <c r="D10" s="146" t="s">
        <v>26</v>
      </c>
      <c r="E10" s="148">
        <v>18190302005</v>
      </c>
      <c r="F10" s="149" t="s">
        <v>90</v>
      </c>
      <c r="G10" s="148">
        <v>13</v>
      </c>
      <c r="H10" s="148">
        <v>11</v>
      </c>
      <c r="I10" s="147">
        <f t="shared" si="0"/>
        <v>24</v>
      </c>
      <c r="J10" s="146"/>
      <c r="K10" s="146" t="s">
        <v>200</v>
      </c>
      <c r="L10" s="146" t="s">
        <v>404</v>
      </c>
      <c r="M10" s="149">
        <v>6001520259</v>
      </c>
      <c r="N10" s="225" t="s">
        <v>417</v>
      </c>
      <c r="O10" s="146"/>
      <c r="P10" s="145" t="s">
        <v>376</v>
      </c>
      <c r="Q10" s="135" t="s">
        <v>93</v>
      </c>
      <c r="R10" s="149">
        <v>12</v>
      </c>
      <c r="S10" s="135" t="s">
        <v>521</v>
      </c>
      <c r="T10" s="37"/>
    </row>
    <row r="11" spans="1:20" ht="19.5" x14ac:dyDescent="0.25">
      <c r="A11" s="90">
        <v>7</v>
      </c>
      <c r="B11" s="40" t="s">
        <v>63</v>
      </c>
      <c r="C11" s="146" t="s">
        <v>203</v>
      </c>
      <c r="D11" s="146" t="s">
        <v>26</v>
      </c>
      <c r="E11" s="148">
        <v>18190103404</v>
      </c>
      <c r="F11" s="149" t="s">
        <v>90</v>
      </c>
      <c r="G11" s="148">
        <v>28</v>
      </c>
      <c r="H11" s="148">
        <v>33</v>
      </c>
      <c r="I11" s="147">
        <f t="shared" si="0"/>
        <v>61</v>
      </c>
      <c r="J11" s="146"/>
      <c r="K11" s="146" t="s">
        <v>300</v>
      </c>
      <c r="L11" s="146" t="s">
        <v>407</v>
      </c>
      <c r="M11" s="223">
        <v>9401298298</v>
      </c>
      <c r="N11" s="225" t="s">
        <v>433</v>
      </c>
      <c r="O11" s="146"/>
      <c r="P11" s="145" t="s">
        <v>377</v>
      </c>
      <c r="Q11" s="135" t="s">
        <v>87</v>
      </c>
      <c r="R11" s="149">
        <v>12</v>
      </c>
      <c r="S11" s="135" t="s">
        <v>521</v>
      </c>
      <c r="T11" s="37"/>
    </row>
    <row r="12" spans="1:20" ht="19.5" x14ac:dyDescent="0.25">
      <c r="A12" s="90">
        <v>8</v>
      </c>
      <c r="B12" s="40" t="s">
        <v>64</v>
      </c>
      <c r="C12" s="146" t="s">
        <v>204</v>
      </c>
      <c r="D12" s="146" t="s">
        <v>26</v>
      </c>
      <c r="E12" s="148">
        <v>18190305301</v>
      </c>
      <c r="F12" s="149" t="s">
        <v>90</v>
      </c>
      <c r="G12" s="148">
        <v>25</v>
      </c>
      <c r="H12" s="148">
        <v>26</v>
      </c>
      <c r="I12" s="147">
        <f t="shared" si="0"/>
        <v>51</v>
      </c>
      <c r="J12" s="146"/>
      <c r="K12" s="146" t="s">
        <v>187</v>
      </c>
      <c r="L12" s="146" t="s">
        <v>350</v>
      </c>
      <c r="M12" s="199">
        <v>9678367171</v>
      </c>
      <c r="N12" s="224" t="s">
        <v>429</v>
      </c>
      <c r="O12" s="146"/>
      <c r="P12" s="145" t="s">
        <v>377</v>
      </c>
      <c r="Q12" s="135" t="s">
        <v>87</v>
      </c>
      <c r="R12" s="149">
        <v>12</v>
      </c>
      <c r="S12" s="135" t="s">
        <v>521</v>
      </c>
      <c r="T12" s="37"/>
    </row>
    <row r="13" spans="1:20" ht="19.5" x14ac:dyDescent="0.25">
      <c r="A13" s="90">
        <v>9</v>
      </c>
      <c r="B13" s="40" t="s">
        <v>63</v>
      </c>
      <c r="C13" s="174" t="s">
        <v>205</v>
      </c>
      <c r="D13" s="146" t="s">
        <v>26</v>
      </c>
      <c r="E13" s="175">
        <v>18190305302</v>
      </c>
      <c r="F13" s="149" t="s">
        <v>90</v>
      </c>
      <c r="G13" s="148">
        <v>37</v>
      </c>
      <c r="H13" s="148">
        <v>27</v>
      </c>
      <c r="I13" s="147">
        <f t="shared" si="0"/>
        <v>64</v>
      </c>
      <c r="J13" s="146"/>
      <c r="K13" s="146" t="s">
        <v>187</v>
      </c>
      <c r="L13" s="146" t="s">
        <v>350</v>
      </c>
      <c r="M13" s="199">
        <v>9678367171</v>
      </c>
      <c r="N13" s="224" t="s">
        <v>429</v>
      </c>
      <c r="O13" s="146"/>
      <c r="P13" s="145" t="s">
        <v>378</v>
      </c>
      <c r="Q13" s="135" t="s">
        <v>94</v>
      </c>
      <c r="R13" s="149">
        <v>14</v>
      </c>
      <c r="S13" s="135" t="s">
        <v>521</v>
      </c>
      <c r="T13" s="37"/>
    </row>
    <row r="14" spans="1:20" ht="19.5" x14ac:dyDescent="0.25">
      <c r="A14" s="90">
        <v>10</v>
      </c>
      <c r="B14" s="40" t="s">
        <v>64</v>
      </c>
      <c r="C14" s="146" t="s">
        <v>206</v>
      </c>
      <c r="D14" s="146" t="s">
        <v>26</v>
      </c>
      <c r="E14" s="148">
        <v>18190103401</v>
      </c>
      <c r="F14" s="149" t="s">
        <v>90</v>
      </c>
      <c r="G14" s="148">
        <v>30</v>
      </c>
      <c r="H14" s="148">
        <v>25</v>
      </c>
      <c r="I14" s="147">
        <f t="shared" si="0"/>
        <v>55</v>
      </c>
      <c r="J14" s="146"/>
      <c r="K14" s="146" t="s">
        <v>110</v>
      </c>
      <c r="L14" s="146" t="s">
        <v>407</v>
      </c>
      <c r="M14" s="223">
        <v>9401298298</v>
      </c>
      <c r="N14" s="225" t="s">
        <v>433</v>
      </c>
      <c r="O14" s="146"/>
      <c r="P14" s="145" t="s">
        <v>378</v>
      </c>
      <c r="Q14" s="135" t="s">
        <v>94</v>
      </c>
      <c r="R14" s="149">
        <v>14</v>
      </c>
      <c r="S14" s="135" t="s">
        <v>521</v>
      </c>
      <c r="T14" s="37"/>
    </row>
    <row r="15" spans="1:20" ht="19.5" x14ac:dyDescent="0.25">
      <c r="A15" s="90">
        <v>11</v>
      </c>
      <c r="B15" s="40" t="s">
        <v>63</v>
      </c>
      <c r="C15" s="146" t="s">
        <v>207</v>
      </c>
      <c r="D15" s="146" t="s">
        <v>26</v>
      </c>
      <c r="E15" s="148">
        <v>18190305303</v>
      </c>
      <c r="F15" s="149" t="s">
        <v>90</v>
      </c>
      <c r="G15" s="148">
        <v>28</v>
      </c>
      <c r="H15" s="148">
        <v>21</v>
      </c>
      <c r="I15" s="147">
        <f t="shared" si="0"/>
        <v>49</v>
      </c>
      <c r="J15" s="146"/>
      <c r="K15" s="146" t="s">
        <v>187</v>
      </c>
      <c r="L15" s="146" t="s">
        <v>405</v>
      </c>
      <c r="M15" s="199">
        <v>7638083377</v>
      </c>
      <c r="N15" s="225" t="s">
        <v>433</v>
      </c>
      <c r="O15" s="146"/>
      <c r="P15" s="145" t="s">
        <v>379</v>
      </c>
      <c r="Q15" s="135" t="s">
        <v>89</v>
      </c>
      <c r="R15" s="149">
        <v>25</v>
      </c>
      <c r="S15" s="135" t="s">
        <v>521</v>
      </c>
      <c r="T15" s="37"/>
    </row>
    <row r="16" spans="1:20" ht="19.5" x14ac:dyDescent="0.25">
      <c r="A16" s="90">
        <v>12</v>
      </c>
      <c r="B16" s="40" t="s">
        <v>64</v>
      </c>
      <c r="C16" s="176" t="s">
        <v>208</v>
      </c>
      <c r="D16" s="146" t="s">
        <v>26</v>
      </c>
      <c r="E16" s="148">
        <v>18190103402</v>
      </c>
      <c r="F16" s="149" t="s">
        <v>88</v>
      </c>
      <c r="G16" s="148">
        <v>9</v>
      </c>
      <c r="H16" s="148">
        <v>15</v>
      </c>
      <c r="I16" s="147">
        <f t="shared" si="0"/>
        <v>24</v>
      </c>
      <c r="J16" s="146"/>
      <c r="K16" s="146" t="s">
        <v>300</v>
      </c>
      <c r="L16" s="146" t="s">
        <v>406</v>
      </c>
      <c r="M16" s="223">
        <v>9401466486</v>
      </c>
      <c r="N16" s="224" t="s">
        <v>436</v>
      </c>
      <c r="O16" s="146"/>
      <c r="P16" s="145" t="s">
        <v>379</v>
      </c>
      <c r="Q16" s="135" t="s">
        <v>89</v>
      </c>
      <c r="R16" s="149">
        <v>45</v>
      </c>
      <c r="S16" s="135" t="s">
        <v>521</v>
      </c>
      <c r="T16" s="37"/>
    </row>
    <row r="17" spans="1:20" ht="19.5" x14ac:dyDescent="0.25">
      <c r="A17" s="90">
        <v>13</v>
      </c>
      <c r="B17" s="40" t="s">
        <v>63</v>
      </c>
      <c r="C17" s="146" t="s">
        <v>209</v>
      </c>
      <c r="D17" s="146" t="s">
        <v>26</v>
      </c>
      <c r="E17" s="148">
        <v>18190305304</v>
      </c>
      <c r="F17" s="149" t="s">
        <v>90</v>
      </c>
      <c r="G17" s="148">
        <v>14</v>
      </c>
      <c r="H17" s="148">
        <v>11</v>
      </c>
      <c r="I17" s="147">
        <f t="shared" si="0"/>
        <v>25</v>
      </c>
      <c r="J17" s="146"/>
      <c r="K17" s="146" t="s">
        <v>187</v>
      </c>
      <c r="L17" s="146" t="s">
        <v>405</v>
      </c>
      <c r="M17" s="199">
        <v>7638083377</v>
      </c>
      <c r="N17" s="225" t="s">
        <v>427</v>
      </c>
      <c r="O17" s="146"/>
      <c r="P17" s="145" t="s">
        <v>380</v>
      </c>
      <c r="Q17" s="135" t="s">
        <v>91</v>
      </c>
      <c r="R17" s="149">
        <v>46</v>
      </c>
      <c r="S17" s="135" t="s">
        <v>521</v>
      </c>
      <c r="T17" s="37"/>
    </row>
    <row r="18" spans="1:20" ht="19.5" x14ac:dyDescent="0.25">
      <c r="A18" s="90">
        <v>14</v>
      </c>
      <c r="B18" s="40" t="s">
        <v>64</v>
      </c>
      <c r="C18" s="146" t="s">
        <v>210</v>
      </c>
      <c r="D18" s="146" t="s">
        <v>26</v>
      </c>
      <c r="E18" s="148">
        <v>18190107302</v>
      </c>
      <c r="F18" s="149" t="s">
        <v>88</v>
      </c>
      <c r="G18" s="148">
        <v>70</v>
      </c>
      <c r="H18" s="148">
        <v>97</v>
      </c>
      <c r="I18" s="147">
        <f t="shared" si="0"/>
        <v>167</v>
      </c>
      <c r="J18" s="146"/>
      <c r="K18" s="146" t="s">
        <v>130</v>
      </c>
      <c r="L18" s="146" t="s">
        <v>373</v>
      </c>
      <c r="M18" s="199">
        <v>7086043943</v>
      </c>
      <c r="N18" s="225" t="s">
        <v>418</v>
      </c>
      <c r="O18" s="146"/>
      <c r="P18" s="145" t="s">
        <v>380</v>
      </c>
      <c r="Q18" s="135" t="s">
        <v>91</v>
      </c>
      <c r="R18" s="149">
        <v>28</v>
      </c>
      <c r="S18" s="135" t="s">
        <v>521</v>
      </c>
      <c r="T18" s="37"/>
    </row>
    <row r="19" spans="1:20" ht="19.5" x14ac:dyDescent="0.25">
      <c r="A19" s="90">
        <v>15</v>
      </c>
      <c r="B19" s="40" t="s">
        <v>63</v>
      </c>
      <c r="C19" s="146" t="s">
        <v>211</v>
      </c>
      <c r="D19" s="146" t="s">
        <v>26</v>
      </c>
      <c r="E19" s="148">
        <v>18190305901</v>
      </c>
      <c r="F19" s="149" t="s">
        <v>90</v>
      </c>
      <c r="G19" s="148">
        <v>10</v>
      </c>
      <c r="H19" s="148">
        <v>13</v>
      </c>
      <c r="I19" s="147">
        <f t="shared" si="0"/>
        <v>23</v>
      </c>
      <c r="J19" s="146"/>
      <c r="K19" s="146" t="s">
        <v>187</v>
      </c>
      <c r="L19" s="146" t="s">
        <v>405</v>
      </c>
      <c r="M19" s="199">
        <v>7638083377</v>
      </c>
      <c r="N19" s="225" t="s">
        <v>424</v>
      </c>
      <c r="O19" s="146"/>
      <c r="P19" s="145" t="s">
        <v>381</v>
      </c>
      <c r="Q19" s="135" t="s">
        <v>92</v>
      </c>
      <c r="R19" s="149">
        <v>48</v>
      </c>
      <c r="S19" s="135" t="s">
        <v>521</v>
      </c>
      <c r="T19" s="37"/>
    </row>
    <row r="20" spans="1:20" ht="19.5" x14ac:dyDescent="0.25">
      <c r="A20" s="90">
        <v>16</v>
      </c>
      <c r="B20" s="40" t="s">
        <v>64</v>
      </c>
      <c r="C20" s="146" t="s">
        <v>212</v>
      </c>
      <c r="D20" s="146" t="s">
        <v>26</v>
      </c>
      <c r="E20" s="148">
        <v>18190107601</v>
      </c>
      <c r="F20" s="149" t="s">
        <v>90</v>
      </c>
      <c r="G20" s="148">
        <v>17</v>
      </c>
      <c r="H20" s="148">
        <v>32</v>
      </c>
      <c r="I20" s="147">
        <f t="shared" si="0"/>
        <v>49</v>
      </c>
      <c r="J20" s="146"/>
      <c r="K20" s="146" t="s">
        <v>300</v>
      </c>
      <c r="L20" s="146" t="s">
        <v>407</v>
      </c>
      <c r="M20" s="223">
        <v>9401298298</v>
      </c>
      <c r="N20" s="225" t="s">
        <v>434</v>
      </c>
      <c r="O20" s="146"/>
      <c r="P20" s="145" t="s">
        <v>381</v>
      </c>
      <c r="Q20" s="135" t="s">
        <v>92</v>
      </c>
      <c r="R20" s="149">
        <v>49</v>
      </c>
      <c r="S20" s="135" t="s">
        <v>521</v>
      </c>
      <c r="T20" s="37"/>
    </row>
    <row r="21" spans="1:20" ht="19.5" x14ac:dyDescent="0.25">
      <c r="A21" s="90">
        <v>17</v>
      </c>
      <c r="B21" s="40" t="s">
        <v>63</v>
      </c>
      <c r="C21" s="146" t="s">
        <v>213</v>
      </c>
      <c r="D21" s="146" t="s">
        <v>26</v>
      </c>
      <c r="E21" s="148">
        <v>18190300501</v>
      </c>
      <c r="F21" s="149" t="s">
        <v>90</v>
      </c>
      <c r="G21" s="148">
        <v>25</v>
      </c>
      <c r="H21" s="148">
        <v>19</v>
      </c>
      <c r="I21" s="147">
        <f t="shared" si="0"/>
        <v>44</v>
      </c>
      <c r="J21" s="146"/>
      <c r="K21" s="146" t="s">
        <v>187</v>
      </c>
      <c r="L21" s="146" t="s">
        <v>405</v>
      </c>
      <c r="M21" s="199">
        <v>7638083377</v>
      </c>
      <c r="N21" s="225" t="s">
        <v>427</v>
      </c>
      <c r="O21" s="146"/>
      <c r="P21" s="145" t="s">
        <v>382</v>
      </c>
      <c r="Q21" s="135" t="s">
        <v>87</v>
      </c>
      <c r="R21" s="149">
        <v>24</v>
      </c>
      <c r="S21" s="135" t="s">
        <v>521</v>
      </c>
      <c r="T21" s="37"/>
    </row>
    <row r="22" spans="1:20" ht="19.5" x14ac:dyDescent="0.25">
      <c r="A22" s="90">
        <v>18</v>
      </c>
      <c r="B22" s="40" t="s">
        <v>64</v>
      </c>
      <c r="C22" s="146" t="s">
        <v>214</v>
      </c>
      <c r="D22" s="146" t="s">
        <v>26</v>
      </c>
      <c r="E22" s="148">
        <v>18190103403</v>
      </c>
      <c r="F22" s="149" t="s">
        <v>90</v>
      </c>
      <c r="G22" s="148">
        <v>5</v>
      </c>
      <c r="H22" s="148">
        <v>8</v>
      </c>
      <c r="I22" s="147">
        <f t="shared" si="0"/>
        <v>13</v>
      </c>
      <c r="J22" s="146"/>
      <c r="K22" s="146" t="s">
        <v>300</v>
      </c>
      <c r="L22" s="146" t="s">
        <v>407</v>
      </c>
      <c r="M22" s="223">
        <v>9401298298</v>
      </c>
      <c r="N22" s="225" t="s">
        <v>434</v>
      </c>
      <c r="O22" s="146"/>
      <c r="P22" s="145" t="s">
        <v>382</v>
      </c>
      <c r="Q22" s="135" t="s">
        <v>87</v>
      </c>
      <c r="R22" s="149">
        <v>48</v>
      </c>
      <c r="S22" s="135" t="s">
        <v>521</v>
      </c>
      <c r="T22" s="37"/>
    </row>
    <row r="23" spans="1:20" ht="19.5" x14ac:dyDescent="0.25">
      <c r="A23" s="90">
        <v>19</v>
      </c>
      <c r="B23" s="40" t="s">
        <v>63</v>
      </c>
      <c r="C23" s="146" t="s">
        <v>215</v>
      </c>
      <c r="D23" s="146" t="s">
        <v>26</v>
      </c>
      <c r="E23" s="148"/>
      <c r="F23" s="149" t="s">
        <v>90</v>
      </c>
      <c r="G23" s="148">
        <v>71</v>
      </c>
      <c r="H23" s="148">
        <v>47</v>
      </c>
      <c r="I23" s="147">
        <f t="shared" si="0"/>
        <v>118</v>
      </c>
      <c r="J23" s="146"/>
      <c r="K23" s="146" t="s">
        <v>187</v>
      </c>
      <c r="L23" s="146" t="s">
        <v>405</v>
      </c>
      <c r="M23" s="199">
        <v>7638083377</v>
      </c>
      <c r="N23" s="225" t="s">
        <v>425</v>
      </c>
      <c r="O23" s="146"/>
      <c r="P23" s="145" t="s">
        <v>383</v>
      </c>
      <c r="Q23" s="135" t="s">
        <v>94</v>
      </c>
      <c r="R23" s="149">
        <v>50</v>
      </c>
      <c r="S23" s="135" t="s">
        <v>521</v>
      </c>
      <c r="T23" s="37"/>
    </row>
    <row r="24" spans="1:20" ht="19.5" x14ac:dyDescent="0.25">
      <c r="A24" s="90">
        <v>20</v>
      </c>
      <c r="B24" s="40" t="s">
        <v>64</v>
      </c>
      <c r="C24" s="146" t="s">
        <v>216</v>
      </c>
      <c r="D24" s="146" t="s">
        <v>26</v>
      </c>
      <c r="E24" s="148">
        <v>18190102603</v>
      </c>
      <c r="F24" s="149" t="s">
        <v>90</v>
      </c>
      <c r="G24" s="148">
        <v>25</v>
      </c>
      <c r="H24" s="148">
        <v>29</v>
      </c>
      <c r="I24" s="147">
        <f t="shared" si="0"/>
        <v>54</v>
      </c>
      <c r="J24" s="146"/>
      <c r="K24" s="146" t="s">
        <v>300</v>
      </c>
      <c r="L24" s="146" t="s">
        <v>407</v>
      </c>
      <c r="M24" s="223">
        <v>9401298298</v>
      </c>
      <c r="N24" s="225" t="s">
        <v>434</v>
      </c>
      <c r="O24" s="146"/>
      <c r="P24" s="145" t="s">
        <v>383</v>
      </c>
      <c r="Q24" s="135" t="s">
        <v>94</v>
      </c>
      <c r="R24" s="149">
        <v>24</v>
      </c>
      <c r="S24" s="135" t="s">
        <v>521</v>
      </c>
      <c r="T24" s="48"/>
    </row>
    <row r="25" spans="1:20" ht="19.5" x14ac:dyDescent="0.25">
      <c r="A25" s="90">
        <v>21</v>
      </c>
      <c r="B25" s="40" t="s">
        <v>63</v>
      </c>
      <c r="C25" s="146" t="s">
        <v>217</v>
      </c>
      <c r="D25" s="146" t="s">
        <v>26</v>
      </c>
      <c r="E25" s="148">
        <v>18190303603</v>
      </c>
      <c r="F25" s="149" t="s">
        <v>90</v>
      </c>
      <c r="G25" s="148">
        <v>13</v>
      </c>
      <c r="H25" s="148">
        <v>17</v>
      </c>
      <c r="I25" s="147">
        <f t="shared" si="0"/>
        <v>30</v>
      </c>
      <c r="J25" s="146"/>
      <c r="K25" s="146" t="s">
        <v>187</v>
      </c>
      <c r="L25" s="146" t="s">
        <v>405</v>
      </c>
      <c r="M25" s="199">
        <v>7638083377</v>
      </c>
      <c r="N25" s="225" t="s">
        <v>425</v>
      </c>
      <c r="O25" s="146"/>
      <c r="P25" s="145" t="s">
        <v>384</v>
      </c>
      <c r="Q25" s="135" t="s">
        <v>89</v>
      </c>
      <c r="R25" s="149">
        <v>48</v>
      </c>
      <c r="S25" s="135" t="s">
        <v>521</v>
      </c>
      <c r="T25" s="37"/>
    </row>
    <row r="26" spans="1:20" ht="19.5" x14ac:dyDescent="0.25">
      <c r="A26" s="90">
        <v>22</v>
      </c>
      <c r="B26" s="40" t="s">
        <v>64</v>
      </c>
      <c r="C26" s="146" t="s">
        <v>218</v>
      </c>
      <c r="D26" s="146" t="s">
        <v>28</v>
      </c>
      <c r="E26" s="148">
        <v>18314010608</v>
      </c>
      <c r="F26" s="149" t="s">
        <v>412</v>
      </c>
      <c r="G26" s="148">
        <v>26</v>
      </c>
      <c r="H26" s="148">
        <v>29</v>
      </c>
      <c r="I26" s="147">
        <f t="shared" si="0"/>
        <v>55</v>
      </c>
      <c r="J26" s="146"/>
      <c r="K26" s="146" t="s">
        <v>219</v>
      </c>
      <c r="L26" s="146" t="s">
        <v>292</v>
      </c>
      <c r="M26" s="149"/>
      <c r="N26" s="224" t="s">
        <v>430</v>
      </c>
      <c r="O26" s="146"/>
      <c r="P26" s="145" t="s">
        <v>384</v>
      </c>
      <c r="Q26" s="135" t="s">
        <v>89</v>
      </c>
      <c r="R26" s="149">
        <v>47</v>
      </c>
      <c r="S26" s="135" t="s">
        <v>521</v>
      </c>
      <c r="T26" s="37"/>
    </row>
    <row r="27" spans="1:20" ht="19.5" x14ac:dyDescent="0.25">
      <c r="A27" s="90">
        <v>23</v>
      </c>
      <c r="B27" s="40" t="s">
        <v>63</v>
      </c>
      <c r="C27" s="146" t="s">
        <v>220</v>
      </c>
      <c r="D27" s="146" t="s">
        <v>26</v>
      </c>
      <c r="E27" s="148">
        <v>18190303601</v>
      </c>
      <c r="F27" s="149" t="s">
        <v>90</v>
      </c>
      <c r="G27" s="148">
        <v>22</v>
      </c>
      <c r="H27" s="148">
        <v>19</v>
      </c>
      <c r="I27" s="147">
        <f t="shared" si="0"/>
        <v>41</v>
      </c>
      <c r="J27" s="146"/>
      <c r="K27" s="146" t="s">
        <v>187</v>
      </c>
      <c r="L27" s="146" t="s">
        <v>405</v>
      </c>
      <c r="M27" s="199">
        <v>7638083377</v>
      </c>
      <c r="N27" s="225" t="s">
        <v>424</v>
      </c>
      <c r="O27" s="146"/>
      <c r="P27" s="145" t="s">
        <v>385</v>
      </c>
      <c r="Q27" s="135" t="s">
        <v>91</v>
      </c>
      <c r="R27" s="149">
        <v>20</v>
      </c>
      <c r="S27" s="135" t="s">
        <v>521</v>
      </c>
      <c r="T27" s="37"/>
    </row>
    <row r="28" spans="1:20" ht="19.5" x14ac:dyDescent="0.25">
      <c r="A28" s="90">
        <v>24</v>
      </c>
      <c r="B28" s="40" t="s">
        <v>64</v>
      </c>
      <c r="C28" s="146" t="s">
        <v>221</v>
      </c>
      <c r="D28" s="146" t="s">
        <v>26</v>
      </c>
      <c r="E28" s="148">
        <v>18190103201</v>
      </c>
      <c r="F28" s="149" t="s">
        <v>90</v>
      </c>
      <c r="G28" s="148">
        <v>23</v>
      </c>
      <c r="H28" s="148">
        <v>28</v>
      </c>
      <c r="I28" s="147">
        <f t="shared" si="0"/>
        <v>51</v>
      </c>
      <c r="J28" s="146"/>
      <c r="K28" s="146" t="s">
        <v>130</v>
      </c>
      <c r="L28" s="146" t="s">
        <v>373</v>
      </c>
      <c r="M28" s="199">
        <v>7086043943</v>
      </c>
      <c r="N28" s="225" t="s">
        <v>419</v>
      </c>
      <c r="O28" s="146"/>
      <c r="P28" s="145" t="s">
        <v>385</v>
      </c>
      <c r="Q28" s="135" t="s">
        <v>91</v>
      </c>
      <c r="R28" s="149">
        <v>49</v>
      </c>
      <c r="S28" s="135" t="s">
        <v>521</v>
      </c>
      <c r="T28" s="48"/>
    </row>
    <row r="29" spans="1:20" ht="19.5" x14ac:dyDescent="0.25">
      <c r="A29" s="90">
        <v>25</v>
      </c>
      <c r="B29" s="40" t="s">
        <v>63</v>
      </c>
      <c r="C29" s="146" t="s">
        <v>222</v>
      </c>
      <c r="D29" s="146" t="s">
        <v>26</v>
      </c>
      <c r="E29" s="148"/>
      <c r="F29" s="149" t="s">
        <v>90</v>
      </c>
      <c r="G29" s="148">
        <v>21</v>
      </c>
      <c r="H29" s="148">
        <v>19</v>
      </c>
      <c r="I29" s="147">
        <f t="shared" si="0"/>
        <v>40</v>
      </c>
      <c r="J29" s="146"/>
      <c r="K29" s="146" t="s">
        <v>187</v>
      </c>
      <c r="L29" s="146" t="s">
        <v>405</v>
      </c>
      <c r="M29" s="149"/>
      <c r="N29" s="225" t="s">
        <v>424</v>
      </c>
      <c r="O29" s="146"/>
      <c r="P29" s="145" t="s">
        <v>386</v>
      </c>
      <c r="Q29" s="135" t="s">
        <v>92</v>
      </c>
      <c r="R29" s="149">
        <v>48</v>
      </c>
      <c r="S29" s="135" t="s">
        <v>521</v>
      </c>
      <c r="T29" s="37"/>
    </row>
    <row r="30" spans="1:20" ht="19.5" x14ac:dyDescent="0.25">
      <c r="A30" s="90">
        <v>26</v>
      </c>
      <c r="B30" s="40" t="s">
        <v>64</v>
      </c>
      <c r="C30" s="146" t="s">
        <v>223</v>
      </c>
      <c r="D30" s="146" t="s">
        <v>28</v>
      </c>
      <c r="E30" s="148">
        <v>18314010624</v>
      </c>
      <c r="F30" s="149" t="s">
        <v>412</v>
      </c>
      <c r="G30" s="148">
        <v>29</v>
      </c>
      <c r="H30" s="148">
        <v>37</v>
      </c>
      <c r="I30" s="147">
        <f t="shared" si="0"/>
        <v>66</v>
      </c>
      <c r="J30" s="146"/>
      <c r="K30" s="146" t="s">
        <v>130</v>
      </c>
      <c r="L30" s="146" t="s">
        <v>373</v>
      </c>
      <c r="M30" s="199">
        <v>7086043943</v>
      </c>
      <c r="N30" s="225" t="s">
        <v>419</v>
      </c>
      <c r="O30" s="146"/>
      <c r="P30" s="145" t="s">
        <v>386</v>
      </c>
      <c r="Q30" s="135" t="s">
        <v>92</v>
      </c>
      <c r="R30" s="149">
        <v>19</v>
      </c>
      <c r="S30" s="135" t="s">
        <v>521</v>
      </c>
      <c r="T30" s="37"/>
    </row>
    <row r="31" spans="1:20" ht="19.5" x14ac:dyDescent="0.25">
      <c r="A31" s="90">
        <v>27</v>
      </c>
      <c r="B31" s="40" t="s">
        <v>63</v>
      </c>
      <c r="C31" s="146" t="s">
        <v>224</v>
      </c>
      <c r="D31" s="146" t="s">
        <v>26</v>
      </c>
      <c r="E31" s="148">
        <v>18190302701</v>
      </c>
      <c r="F31" s="149" t="s">
        <v>90</v>
      </c>
      <c r="G31" s="148">
        <v>3</v>
      </c>
      <c r="H31" s="148">
        <v>4</v>
      </c>
      <c r="I31" s="147">
        <f t="shared" si="0"/>
        <v>7</v>
      </c>
      <c r="J31" s="146"/>
      <c r="K31" s="146" t="s">
        <v>183</v>
      </c>
      <c r="L31" s="146" t="s">
        <v>350</v>
      </c>
      <c r="M31" s="199">
        <v>6901026809</v>
      </c>
      <c r="N31" s="224" t="s">
        <v>194</v>
      </c>
      <c r="O31" s="146"/>
      <c r="P31" s="145" t="s">
        <v>387</v>
      </c>
      <c r="Q31" s="135" t="s">
        <v>87</v>
      </c>
      <c r="R31" s="149">
        <v>47</v>
      </c>
      <c r="S31" s="135" t="s">
        <v>521</v>
      </c>
      <c r="T31" s="37"/>
    </row>
    <row r="32" spans="1:20" ht="19.5" x14ac:dyDescent="0.25">
      <c r="A32" s="90">
        <v>28</v>
      </c>
      <c r="B32" s="40" t="s">
        <v>64</v>
      </c>
      <c r="C32" s="146" t="s">
        <v>408</v>
      </c>
      <c r="D32" s="146" t="s">
        <v>26</v>
      </c>
      <c r="E32" s="148"/>
      <c r="F32" s="149" t="s">
        <v>90</v>
      </c>
      <c r="G32" s="148">
        <v>22</v>
      </c>
      <c r="H32" s="148">
        <v>22</v>
      </c>
      <c r="I32" s="147">
        <f t="shared" si="0"/>
        <v>44</v>
      </c>
      <c r="J32" s="146"/>
      <c r="K32" s="146" t="s">
        <v>187</v>
      </c>
      <c r="L32" s="146" t="s">
        <v>405</v>
      </c>
      <c r="M32" s="199">
        <v>7638083377</v>
      </c>
      <c r="N32" s="225" t="s">
        <v>427</v>
      </c>
      <c r="O32" s="146"/>
      <c r="P32" s="145" t="s">
        <v>387</v>
      </c>
      <c r="Q32" s="135" t="s">
        <v>87</v>
      </c>
      <c r="R32" s="149">
        <v>48</v>
      </c>
      <c r="S32" s="135" t="s">
        <v>521</v>
      </c>
      <c r="T32" s="37"/>
    </row>
    <row r="33" spans="1:20" ht="19.5" x14ac:dyDescent="0.25">
      <c r="A33" s="90">
        <v>29</v>
      </c>
      <c r="B33" s="40" t="s">
        <v>63</v>
      </c>
      <c r="C33" s="177" t="s">
        <v>225</v>
      </c>
      <c r="D33" s="146" t="s">
        <v>28</v>
      </c>
      <c r="E33" s="178">
        <v>18314010627</v>
      </c>
      <c r="F33" s="149" t="s">
        <v>412</v>
      </c>
      <c r="G33" s="148">
        <v>37</v>
      </c>
      <c r="H33" s="148">
        <v>39</v>
      </c>
      <c r="I33" s="147">
        <f t="shared" si="0"/>
        <v>76</v>
      </c>
      <c r="J33" s="146"/>
      <c r="K33" s="146" t="s">
        <v>130</v>
      </c>
      <c r="L33" s="146" t="s">
        <v>373</v>
      </c>
      <c r="M33" s="199">
        <v>7086043943</v>
      </c>
      <c r="N33" s="225" t="s">
        <v>420</v>
      </c>
      <c r="O33" s="146"/>
      <c r="P33" s="145" t="s">
        <v>388</v>
      </c>
      <c r="Q33" s="135" t="s">
        <v>94</v>
      </c>
      <c r="R33" s="149">
        <v>31</v>
      </c>
      <c r="S33" s="135" t="s">
        <v>521</v>
      </c>
      <c r="T33" s="37"/>
    </row>
    <row r="34" spans="1:20" ht="19.5" x14ac:dyDescent="0.3">
      <c r="A34" s="90">
        <v>30</v>
      </c>
      <c r="B34" s="40" t="s">
        <v>64</v>
      </c>
      <c r="C34" s="179" t="s">
        <v>226</v>
      </c>
      <c r="D34" s="146" t="s">
        <v>26</v>
      </c>
      <c r="E34" s="148">
        <v>18190300203</v>
      </c>
      <c r="F34" s="149" t="s">
        <v>90</v>
      </c>
      <c r="G34" s="148">
        <v>29</v>
      </c>
      <c r="H34" s="148">
        <v>29</v>
      </c>
      <c r="I34" s="147">
        <f t="shared" si="0"/>
        <v>58</v>
      </c>
      <c r="J34" s="146"/>
      <c r="K34" s="146" t="s">
        <v>193</v>
      </c>
      <c r="L34" s="146" t="s">
        <v>428</v>
      </c>
      <c r="M34" s="199">
        <v>7636867760</v>
      </c>
      <c r="N34" s="224" t="s">
        <v>431</v>
      </c>
      <c r="O34" s="146"/>
      <c r="P34" s="145" t="s">
        <v>388</v>
      </c>
      <c r="Q34" s="135" t="s">
        <v>94</v>
      </c>
      <c r="R34" s="149">
        <v>51</v>
      </c>
      <c r="S34" s="135" t="s">
        <v>521</v>
      </c>
      <c r="T34" s="37"/>
    </row>
    <row r="35" spans="1:20" ht="19.5" x14ac:dyDescent="0.25">
      <c r="A35" s="90">
        <v>31</v>
      </c>
      <c r="B35" s="40" t="s">
        <v>63</v>
      </c>
      <c r="C35" s="146" t="s">
        <v>227</v>
      </c>
      <c r="D35" s="146" t="s">
        <v>26</v>
      </c>
      <c r="E35" s="148">
        <v>18190100401</v>
      </c>
      <c r="F35" s="149" t="s">
        <v>90</v>
      </c>
      <c r="G35" s="148">
        <v>13</v>
      </c>
      <c r="H35" s="148">
        <v>13</v>
      </c>
      <c r="I35" s="147">
        <f t="shared" si="0"/>
        <v>26</v>
      </c>
      <c r="J35" s="146"/>
      <c r="K35" s="146" t="s">
        <v>130</v>
      </c>
      <c r="L35" s="146" t="s">
        <v>373</v>
      </c>
      <c r="M35" s="199">
        <v>7086043943</v>
      </c>
      <c r="N35" s="225" t="s">
        <v>418</v>
      </c>
      <c r="O35" s="146"/>
      <c r="P35" s="84" t="s">
        <v>389</v>
      </c>
      <c r="Q35" s="67" t="s">
        <v>413</v>
      </c>
      <c r="R35" s="149">
        <v>51</v>
      </c>
      <c r="S35" s="135" t="s">
        <v>521</v>
      </c>
      <c r="T35" s="37"/>
    </row>
    <row r="36" spans="1:20" ht="19.5" x14ac:dyDescent="0.25">
      <c r="A36" s="90">
        <v>32</v>
      </c>
      <c r="B36" s="40" t="s">
        <v>64</v>
      </c>
      <c r="C36" s="146" t="s">
        <v>228</v>
      </c>
      <c r="D36" s="146" t="s">
        <v>26</v>
      </c>
      <c r="E36" s="148">
        <v>18190302702</v>
      </c>
      <c r="F36" s="149" t="s">
        <v>88</v>
      </c>
      <c r="G36" s="148">
        <v>42</v>
      </c>
      <c r="H36" s="148">
        <v>35</v>
      </c>
      <c r="I36" s="147">
        <f t="shared" si="0"/>
        <v>77</v>
      </c>
      <c r="J36" s="146"/>
      <c r="K36" s="146" t="s">
        <v>187</v>
      </c>
      <c r="L36" s="146" t="s">
        <v>405</v>
      </c>
      <c r="M36" s="199">
        <v>7638083377</v>
      </c>
      <c r="N36" s="225" t="s">
        <v>425</v>
      </c>
      <c r="O36" s="146"/>
      <c r="P36" s="84" t="s">
        <v>389</v>
      </c>
      <c r="Q36" s="67" t="s">
        <v>89</v>
      </c>
      <c r="R36" s="149">
        <v>24</v>
      </c>
      <c r="S36" s="135" t="s">
        <v>521</v>
      </c>
      <c r="T36" s="37"/>
    </row>
    <row r="37" spans="1:20" ht="19.5" x14ac:dyDescent="0.25">
      <c r="A37" s="90">
        <v>33</v>
      </c>
      <c r="B37" s="40" t="s">
        <v>63</v>
      </c>
      <c r="C37" s="146" t="s">
        <v>229</v>
      </c>
      <c r="D37" s="146" t="s">
        <v>26</v>
      </c>
      <c r="E37" s="148">
        <v>18190300201</v>
      </c>
      <c r="F37" s="149" t="s">
        <v>90</v>
      </c>
      <c r="G37" s="148">
        <v>16</v>
      </c>
      <c r="H37" s="148">
        <v>14</v>
      </c>
      <c r="I37" s="147">
        <f t="shared" si="0"/>
        <v>30</v>
      </c>
      <c r="J37" s="146"/>
      <c r="K37" s="146" t="s">
        <v>187</v>
      </c>
      <c r="L37" s="146" t="s">
        <v>405</v>
      </c>
      <c r="M37" s="199">
        <v>7638083377</v>
      </c>
      <c r="N37" s="225" t="s">
        <v>425</v>
      </c>
      <c r="O37" s="146"/>
      <c r="P37" s="84" t="s">
        <v>390</v>
      </c>
      <c r="Q37" s="43" t="s">
        <v>91</v>
      </c>
      <c r="R37" s="149">
        <v>54</v>
      </c>
      <c r="S37" s="135" t="s">
        <v>521</v>
      </c>
      <c r="T37" s="37"/>
    </row>
    <row r="38" spans="1:20" ht="19.5" x14ac:dyDescent="0.25">
      <c r="A38" s="90">
        <v>34</v>
      </c>
      <c r="B38" s="40" t="s">
        <v>64</v>
      </c>
      <c r="C38" s="146" t="s">
        <v>230</v>
      </c>
      <c r="D38" s="146" t="s">
        <v>26</v>
      </c>
      <c r="E38" s="148">
        <v>181900101501</v>
      </c>
      <c r="F38" s="149" t="s">
        <v>198</v>
      </c>
      <c r="G38" s="148">
        <v>115</v>
      </c>
      <c r="H38" s="148">
        <v>132</v>
      </c>
      <c r="I38" s="147">
        <f t="shared" si="0"/>
        <v>247</v>
      </c>
      <c r="J38" s="146"/>
      <c r="K38" s="146" t="s">
        <v>110</v>
      </c>
      <c r="L38" s="146" t="s">
        <v>111</v>
      </c>
      <c r="M38" s="149"/>
      <c r="N38" s="224" t="s">
        <v>165</v>
      </c>
      <c r="O38" s="146"/>
      <c r="P38" s="84" t="s">
        <v>390</v>
      </c>
      <c r="Q38" s="43" t="s">
        <v>91</v>
      </c>
      <c r="R38" s="149">
        <v>54</v>
      </c>
      <c r="S38" s="135" t="s">
        <v>521</v>
      </c>
      <c r="T38" s="37"/>
    </row>
    <row r="39" spans="1:20" ht="19.5" x14ac:dyDescent="0.25">
      <c r="A39" s="90">
        <v>35</v>
      </c>
      <c r="B39" s="40" t="s">
        <v>63</v>
      </c>
      <c r="C39" s="146" t="s">
        <v>231</v>
      </c>
      <c r="D39" s="146" t="s">
        <v>26</v>
      </c>
      <c r="E39" s="148">
        <v>18190303202</v>
      </c>
      <c r="F39" s="149" t="s">
        <v>90</v>
      </c>
      <c r="G39" s="148">
        <v>40</v>
      </c>
      <c r="H39" s="148">
        <v>37</v>
      </c>
      <c r="I39" s="147">
        <f t="shared" si="0"/>
        <v>77</v>
      </c>
      <c r="J39" s="146"/>
      <c r="K39" s="146" t="s">
        <v>187</v>
      </c>
      <c r="L39" s="146" t="s">
        <v>405</v>
      </c>
      <c r="M39" s="199">
        <v>7638083377</v>
      </c>
      <c r="N39" s="225" t="s">
        <v>425</v>
      </c>
      <c r="O39" s="146"/>
      <c r="P39" s="84" t="s">
        <v>391</v>
      </c>
      <c r="Q39" s="43" t="s">
        <v>92</v>
      </c>
      <c r="R39" s="149">
        <v>26</v>
      </c>
      <c r="S39" s="135" t="s">
        <v>521</v>
      </c>
      <c r="T39" s="37"/>
    </row>
    <row r="40" spans="1:20" ht="19.5" x14ac:dyDescent="0.25">
      <c r="A40" s="90">
        <v>36</v>
      </c>
      <c r="B40" s="40" t="s">
        <v>64</v>
      </c>
      <c r="C40" s="176" t="s">
        <v>232</v>
      </c>
      <c r="D40" s="146" t="s">
        <v>26</v>
      </c>
      <c r="E40" s="148">
        <v>18190102501</v>
      </c>
      <c r="F40" s="149" t="s">
        <v>90</v>
      </c>
      <c r="G40" s="148">
        <v>5</v>
      </c>
      <c r="H40" s="148">
        <v>6</v>
      </c>
      <c r="I40" s="147">
        <f t="shared" si="0"/>
        <v>11</v>
      </c>
      <c r="J40" s="146"/>
      <c r="K40" s="146" t="s">
        <v>130</v>
      </c>
      <c r="L40" s="146" t="s">
        <v>373</v>
      </c>
      <c r="M40" s="199">
        <v>7086043943</v>
      </c>
      <c r="N40" s="225" t="s">
        <v>418</v>
      </c>
      <c r="O40" s="146"/>
      <c r="P40" s="84" t="s">
        <v>391</v>
      </c>
      <c r="Q40" s="43" t="s">
        <v>92</v>
      </c>
      <c r="R40" s="149">
        <v>54</v>
      </c>
      <c r="S40" s="135" t="s">
        <v>521</v>
      </c>
      <c r="T40" s="37"/>
    </row>
    <row r="41" spans="1:20" ht="19.5" x14ac:dyDescent="0.25">
      <c r="A41" s="90">
        <v>37</v>
      </c>
      <c r="B41" s="40" t="s">
        <v>63</v>
      </c>
      <c r="C41" s="146" t="s">
        <v>233</v>
      </c>
      <c r="D41" s="146" t="s">
        <v>26</v>
      </c>
      <c r="E41" s="148">
        <v>18190303203</v>
      </c>
      <c r="F41" s="149" t="s">
        <v>90</v>
      </c>
      <c r="G41" s="148">
        <v>4</v>
      </c>
      <c r="H41" s="148">
        <v>9</v>
      </c>
      <c r="I41" s="147">
        <f t="shared" si="0"/>
        <v>13</v>
      </c>
      <c r="J41" s="146"/>
      <c r="K41" s="146" t="s">
        <v>187</v>
      </c>
      <c r="L41" s="146" t="s">
        <v>405</v>
      </c>
      <c r="M41" s="199">
        <v>7638083377</v>
      </c>
      <c r="N41" s="225" t="s">
        <v>426</v>
      </c>
      <c r="O41" s="146"/>
      <c r="P41" s="84" t="s">
        <v>392</v>
      </c>
      <c r="Q41" s="43" t="s">
        <v>87</v>
      </c>
      <c r="R41" s="149">
        <v>53</v>
      </c>
      <c r="S41" s="135" t="s">
        <v>521</v>
      </c>
      <c r="T41" s="37"/>
    </row>
    <row r="42" spans="1:20" ht="19.5" x14ac:dyDescent="0.25">
      <c r="A42" s="90">
        <v>38</v>
      </c>
      <c r="B42" s="40" t="s">
        <v>64</v>
      </c>
      <c r="C42" s="146" t="s">
        <v>234</v>
      </c>
      <c r="D42" s="146" t="s">
        <v>26</v>
      </c>
      <c r="E42" s="148">
        <v>181900102601</v>
      </c>
      <c r="F42" s="149" t="s">
        <v>90</v>
      </c>
      <c r="G42" s="148">
        <v>21</v>
      </c>
      <c r="H42" s="148">
        <v>15</v>
      </c>
      <c r="I42" s="147">
        <f t="shared" si="0"/>
        <v>36</v>
      </c>
      <c r="J42" s="146"/>
      <c r="K42" s="146" t="s">
        <v>110</v>
      </c>
      <c r="L42" s="146" t="s">
        <v>409</v>
      </c>
      <c r="M42" s="149"/>
      <c r="N42" s="225" t="s">
        <v>435</v>
      </c>
      <c r="O42" s="146"/>
      <c r="P42" s="84" t="s">
        <v>392</v>
      </c>
      <c r="Q42" s="43" t="s">
        <v>87</v>
      </c>
      <c r="R42" s="149">
        <v>28</v>
      </c>
      <c r="S42" s="135" t="s">
        <v>521</v>
      </c>
      <c r="T42" s="37"/>
    </row>
    <row r="43" spans="1:20" ht="19.5" x14ac:dyDescent="0.25">
      <c r="A43" s="90">
        <v>39</v>
      </c>
      <c r="B43" s="40" t="s">
        <v>63</v>
      </c>
      <c r="C43" s="146" t="s">
        <v>235</v>
      </c>
      <c r="D43" s="146" t="s">
        <v>26</v>
      </c>
      <c r="E43" s="148">
        <v>18190303204</v>
      </c>
      <c r="F43" s="149" t="s">
        <v>90</v>
      </c>
      <c r="G43" s="148">
        <v>17</v>
      </c>
      <c r="H43" s="148">
        <v>27</v>
      </c>
      <c r="I43" s="147">
        <f t="shared" si="0"/>
        <v>44</v>
      </c>
      <c r="J43" s="146"/>
      <c r="K43" s="146" t="s">
        <v>187</v>
      </c>
      <c r="L43" s="146" t="s">
        <v>405</v>
      </c>
      <c r="M43" s="199">
        <v>7638083377</v>
      </c>
      <c r="N43" s="225" t="s">
        <v>426</v>
      </c>
      <c r="O43" s="146"/>
      <c r="P43" s="84" t="s">
        <v>393</v>
      </c>
      <c r="Q43" s="43" t="s">
        <v>94</v>
      </c>
      <c r="R43" s="149">
        <v>55</v>
      </c>
      <c r="S43" s="135" t="s">
        <v>521</v>
      </c>
      <c r="T43" s="37"/>
    </row>
    <row r="44" spans="1:20" ht="19.5" x14ac:dyDescent="0.25">
      <c r="A44" s="90">
        <v>40</v>
      </c>
      <c r="B44" s="40" t="s">
        <v>64</v>
      </c>
      <c r="C44" s="146" t="s">
        <v>236</v>
      </c>
      <c r="D44" s="146" t="s">
        <v>26</v>
      </c>
      <c r="E44" s="148">
        <v>18190106603</v>
      </c>
      <c r="F44" s="149" t="s">
        <v>90</v>
      </c>
      <c r="G44" s="148">
        <v>11</v>
      </c>
      <c r="H44" s="148">
        <v>11</v>
      </c>
      <c r="I44" s="147">
        <f t="shared" si="0"/>
        <v>22</v>
      </c>
      <c r="J44" s="146"/>
      <c r="K44" s="146" t="s">
        <v>140</v>
      </c>
      <c r="L44" s="146" t="s">
        <v>86</v>
      </c>
      <c r="M44" s="149"/>
      <c r="N44" s="225" t="s">
        <v>432</v>
      </c>
      <c r="O44" s="146"/>
      <c r="P44" s="84" t="s">
        <v>393</v>
      </c>
      <c r="Q44" s="43" t="s">
        <v>91</v>
      </c>
      <c r="R44" s="149">
        <v>55</v>
      </c>
      <c r="S44" s="135" t="s">
        <v>521</v>
      </c>
      <c r="T44" s="37"/>
    </row>
    <row r="45" spans="1:20" ht="20.25" x14ac:dyDescent="0.25">
      <c r="A45" s="90">
        <v>41</v>
      </c>
      <c r="B45" s="40" t="s">
        <v>63</v>
      </c>
      <c r="C45" s="146" t="s">
        <v>397</v>
      </c>
      <c r="D45" s="146" t="s">
        <v>26</v>
      </c>
      <c r="E45" s="148">
        <v>18190303201</v>
      </c>
      <c r="F45" s="149" t="s">
        <v>90</v>
      </c>
      <c r="G45" s="148">
        <v>11</v>
      </c>
      <c r="H45" s="148">
        <v>10</v>
      </c>
      <c r="I45" s="147">
        <f t="shared" si="0"/>
        <v>21</v>
      </c>
      <c r="J45" s="146"/>
      <c r="K45" s="146" t="s">
        <v>187</v>
      </c>
      <c r="L45" s="146" t="s">
        <v>405</v>
      </c>
      <c r="M45" s="199">
        <v>7638083377</v>
      </c>
      <c r="N45" s="225" t="s">
        <v>426</v>
      </c>
      <c r="O45" s="146"/>
      <c r="P45" s="84" t="s">
        <v>394</v>
      </c>
      <c r="Q45" s="124" t="s">
        <v>413</v>
      </c>
      <c r="R45" s="149"/>
      <c r="S45" s="135" t="s">
        <v>521</v>
      </c>
      <c r="T45" s="37"/>
    </row>
    <row r="46" spans="1:20" ht="19.5" x14ac:dyDescent="0.25">
      <c r="A46" s="90">
        <v>42</v>
      </c>
      <c r="B46" s="40" t="s">
        <v>64</v>
      </c>
      <c r="C46" s="146" t="s">
        <v>398</v>
      </c>
      <c r="D46" s="146" t="s">
        <v>26</v>
      </c>
      <c r="E46" s="148">
        <v>18190105901</v>
      </c>
      <c r="F46" s="146" t="s">
        <v>90</v>
      </c>
      <c r="G46" s="148">
        <v>25</v>
      </c>
      <c r="H46" s="148">
        <v>20</v>
      </c>
      <c r="I46" s="147">
        <f t="shared" si="0"/>
        <v>45</v>
      </c>
      <c r="J46" s="146"/>
      <c r="K46" s="146" t="s">
        <v>130</v>
      </c>
      <c r="L46" s="146" t="s">
        <v>373</v>
      </c>
      <c r="M46" s="199">
        <v>7086043943</v>
      </c>
      <c r="N46" s="225" t="s">
        <v>420</v>
      </c>
      <c r="O46" s="146"/>
      <c r="P46" s="84" t="s">
        <v>394</v>
      </c>
      <c r="Q46" s="43" t="s">
        <v>89</v>
      </c>
      <c r="R46" s="149">
        <v>32</v>
      </c>
      <c r="S46" s="135" t="s">
        <v>521</v>
      </c>
      <c r="T46" s="37"/>
    </row>
    <row r="47" spans="1:20" ht="19.5" x14ac:dyDescent="0.25">
      <c r="A47" s="90">
        <v>43</v>
      </c>
      <c r="B47" s="40" t="s">
        <v>63</v>
      </c>
      <c r="C47" s="146" t="s">
        <v>399</v>
      </c>
      <c r="D47" s="146" t="s">
        <v>26</v>
      </c>
      <c r="E47" s="148">
        <v>18190314009</v>
      </c>
      <c r="F47" s="146" t="s">
        <v>198</v>
      </c>
      <c r="G47" s="148">
        <v>42</v>
      </c>
      <c r="H47" s="148">
        <v>46</v>
      </c>
      <c r="I47" s="147">
        <f t="shared" si="0"/>
        <v>88</v>
      </c>
      <c r="J47" s="146"/>
      <c r="K47" s="146" t="s">
        <v>114</v>
      </c>
      <c r="L47" s="146" t="s">
        <v>410</v>
      </c>
      <c r="M47" s="199">
        <v>7086550623</v>
      </c>
      <c r="N47" s="224" t="s">
        <v>422</v>
      </c>
      <c r="O47" s="146"/>
      <c r="P47" s="84" t="s">
        <v>395</v>
      </c>
      <c r="Q47" s="43" t="s">
        <v>91</v>
      </c>
      <c r="R47" s="149">
        <v>35</v>
      </c>
      <c r="S47" s="135" t="s">
        <v>521</v>
      </c>
      <c r="T47" s="37"/>
    </row>
    <row r="48" spans="1:20" ht="19.5" x14ac:dyDescent="0.25">
      <c r="A48" s="90">
        <v>44</v>
      </c>
      <c r="B48" s="40" t="s">
        <v>64</v>
      </c>
      <c r="C48" s="146" t="s">
        <v>400</v>
      </c>
      <c r="D48" s="146" t="s">
        <v>26</v>
      </c>
      <c r="E48" s="148">
        <v>18190314002</v>
      </c>
      <c r="F48" s="146" t="s">
        <v>90</v>
      </c>
      <c r="G48" s="148">
        <v>41</v>
      </c>
      <c r="H48" s="148">
        <v>33</v>
      </c>
      <c r="I48" s="147">
        <f t="shared" si="0"/>
        <v>74</v>
      </c>
      <c r="J48" s="146"/>
      <c r="K48" s="146" t="s">
        <v>114</v>
      </c>
      <c r="L48" s="146" t="s">
        <v>411</v>
      </c>
      <c r="M48" s="199">
        <v>9678342868</v>
      </c>
      <c r="N48" s="224" t="s">
        <v>423</v>
      </c>
      <c r="O48" s="146"/>
      <c r="P48" s="84" t="s">
        <v>395</v>
      </c>
      <c r="Q48" s="43" t="s">
        <v>91</v>
      </c>
      <c r="R48" s="149"/>
      <c r="S48" s="135" t="s">
        <v>521</v>
      </c>
      <c r="T48" s="37"/>
    </row>
    <row r="49" spans="1:20" ht="19.5" x14ac:dyDescent="0.25">
      <c r="A49" s="90">
        <v>45</v>
      </c>
      <c r="B49" s="40" t="s">
        <v>63</v>
      </c>
      <c r="C49" s="146" t="s">
        <v>327</v>
      </c>
      <c r="D49" s="146" t="s">
        <v>28</v>
      </c>
      <c r="E49" s="148"/>
      <c r="F49" s="146" t="s">
        <v>412</v>
      </c>
      <c r="G49" s="148">
        <v>34</v>
      </c>
      <c r="H49" s="148">
        <v>33</v>
      </c>
      <c r="I49" s="147">
        <f t="shared" si="0"/>
        <v>67</v>
      </c>
      <c r="J49" s="146"/>
      <c r="K49" s="146" t="s">
        <v>187</v>
      </c>
      <c r="L49" s="146" t="s">
        <v>405</v>
      </c>
      <c r="M49" s="199">
        <v>7638083377</v>
      </c>
      <c r="N49" s="225" t="s">
        <v>424</v>
      </c>
      <c r="O49" s="146"/>
      <c r="P49" s="84" t="s">
        <v>396</v>
      </c>
      <c r="Q49" s="43" t="s">
        <v>92</v>
      </c>
      <c r="R49" s="149">
        <v>39</v>
      </c>
      <c r="S49" s="135" t="s">
        <v>521</v>
      </c>
      <c r="T49" s="37"/>
    </row>
    <row r="50" spans="1:20" ht="19.5" x14ac:dyDescent="0.25">
      <c r="A50" s="90">
        <v>46</v>
      </c>
      <c r="B50" s="40" t="s">
        <v>64</v>
      </c>
      <c r="C50" s="146" t="s">
        <v>401</v>
      </c>
      <c r="D50" s="146" t="s">
        <v>28</v>
      </c>
      <c r="E50" s="148">
        <v>18314010615</v>
      </c>
      <c r="F50" s="146" t="s">
        <v>412</v>
      </c>
      <c r="G50" s="148">
        <v>31</v>
      </c>
      <c r="H50" s="148">
        <v>28</v>
      </c>
      <c r="I50" s="147">
        <f t="shared" si="0"/>
        <v>59</v>
      </c>
      <c r="J50" s="146"/>
      <c r="K50" s="163" t="s">
        <v>130</v>
      </c>
      <c r="L50" s="146" t="s">
        <v>373</v>
      </c>
      <c r="M50" s="199">
        <v>7086043943</v>
      </c>
      <c r="N50" s="224" t="s">
        <v>420</v>
      </c>
      <c r="O50" s="146"/>
      <c r="P50" s="84" t="s">
        <v>396</v>
      </c>
      <c r="Q50" s="43" t="s">
        <v>92</v>
      </c>
      <c r="R50" s="149">
        <v>25</v>
      </c>
      <c r="S50" s="135" t="s">
        <v>521</v>
      </c>
      <c r="T50" s="37"/>
    </row>
    <row r="51" spans="1:20" ht="19.5" x14ac:dyDescent="0.3">
      <c r="A51" s="90">
        <v>47</v>
      </c>
      <c r="B51" s="40"/>
      <c r="C51" s="146"/>
      <c r="D51" s="146"/>
      <c r="E51" s="148"/>
      <c r="F51" s="146"/>
      <c r="G51" s="148"/>
      <c r="H51" s="148"/>
      <c r="I51" s="147"/>
      <c r="J51" s="146"/>
      <c r="K51" s="146"/>
      <c r="L51" s="146"/>
      <c r="M51" s="149"/>
      <c r="N51" s="224"/>
      <c r="O51" s="146"/>
      <c r="P51" s="71"/>
      <c r="Q51" s="55"/>
      <c r="R51" s="180"/>
      <c r="S51" s="37"/>
      <c r="T51" s="37"/>
    </row>
    <row r="52" spans="1:20" ht="19.5" x14ac:dyDescent="0.25">
      <c r="A52" s="90">
        <v>48</v>
      </c>
      <c r="B52" s="40"/>
      <c r="C52" s="146"/>
      <c r="D52" s="146"/>
      <c r="E52" s="148"/>
      <c r="F52" s="146"/>
      <c r="G52" s="148"/>
      <c r="H52" s="148"/>
      <c r="I52" s="147"/>
      <c r="J52" s="146"/>
      <c r="K52" s="146"/>
      <c r="L52" s="146"/>
      <c r="M52" s="149"/>
      <c r="N52" s="224"/>
      <c r="O52" s="146"/>
      <c r="P52" s="71"/>
      <c r="Q52" s="55"/>
      <c r="R52" s="149"/>
      <c r="S52" s="37"/>
      <c r="T52" s="37"/>
    </row>
    <row r="53" spans="1:20" ht="19.5" x14ac:dyDescent="0.25">
      <c r="A53" s="90">
        <v>49</v>
      </c>
      <c r="B53" s="40"/>
      <c r="C53" s="146"/>
      <c r="D53" s="146"/>
      <c r="E53" s="178"/>
      <c r="F53" s="146"/>
      <c r="G53" s="148"/>
      <c r="H53" s="148"/>
      <c r="I53" s="147"/>
      <c r="J53" s="146"/>
      <c r="K53" s="146"/>
      <c r="L53" s="146"/>
      <c r="M53" s="149"/>
      <c r="N53" s="224"/>
      <c r="O53" s="146"/>
      <c r="P53" s="71"/>
      <c r="Q53" s="55"/>
      <c r="R53" s="149"/>
      <c r="S53" s="37"/>
      <c r="T53" s="37"/>
    </row>
    <row r="54" spans="1:20" ht="19.5" x14ac:dyDescent="0.25">
      <c r="A54" s="90">
        <v>50</v>
      </c>
      <c r="B54" s="40"/>
      <c r="C54" s="146"/>
      <c r="D54" s="146"/>
      <c r="E54" s="148"/>
      <c r="F54" s="146"/>
      <c r="G54" s="148"/>
      <c r="H54" s="148"/>
      <c r="I54" s="147"/>
      <c r="J54" s="146"/>
      <c r="K54" s="146"/>
      <c r="L54" s="146"/>
      <c r="M54" s="149"/>
      <c r="N54" s="224"/>
      <c r="O54" s="146"/>
      <c r="P54" s="71"/>
      <c r="Q54" s="55"/>
      <c r="R54" s="149"/>
      <c r="S54" s="37"/>
      <c r="T54" s="37"/>
    </row>
    <row r="55" spans="1:20" ht="20.25" x14ac:dyDescent="0.25">
      <c r="A55" s="90">
        <v>51</v>
      </c>
      <c r="B55" s="40"/>
      <c r="C55" s="40"/>
      <c r="D55" s="33"/>
      <c r="E55" s="55"/>
      <c r="F55" s="33"/>
      <c r="G55" s="33"/>
      <c r="H55" s="33"/>
      <c r="I55" s="33"/>
      <c r="J55" s="117"/>
      <c r="K55" s="33"/>
      <c r="L55" s="55"/>
      <c r="M55" s="33"/>
      <c r="N55" s="209"/>
      <c r="O55" s="33"/>
      <c r="P55" s="71"/>
      <c r="Q55" s="55"/>
      <c r="R55" s="55"/>
      <c r="S55" s="37"/>
      <c r="T55" s="37"/>
    </row>
    <row r="56" spans="1:20" ht="20.25" x14ac:dyDescent="0.25">
      <c r="A56" s="90">
        <v>52</v>
      </c>
      <c r="B56" s="40"/>
      <c r="C56" s="47"/>
      <c r="D56" s="33"/>
      <c r="E56" s="33"/>
      <c r="F56" s="33"/>
      <c r="G56" s="33"/>
      <c r="H56" s="33"/>
      <c r="I56" s="33"/>
      <c r="J56" s="119"/>
      <c r="K56" s="33"/>
      <c r="L56" s="55"/>
      <c r="M56" s="33"/>
      <c r="N56" s="209"/>
      <c r="O56" s="33"/>
      <c r="P56" s="71"/>
      <c r="Q56" s="55"/>
      <c r="R56" s="55"/>
      <c r="S56" s="37"/>
      <c r="T56" s="37"/>
    </row>
    <row r="57" spans="1:20" ht="20.25" x14ac:dyDescent="0.25">
      <c r="A57" s="90">
        <v>53</v>
      </c>
      <c r="B57" s="40"/>
      <c r="C57" s="40"/>
      <c r="D57" s="33"/>
      <c r="E57" s="55"/>
      <c r="F57" s="55"/>
      <c r="G57" s="55"/>
      <c r="H57" s="120"/>
      <c r="I57" s="33"/>
      <c r="J57" s="117"/>
      <c r="K57" s="55"/>
      <c r="L57" s="33"/>
      <c r="M57" s="33"/>
      <c r="N57" s="209"/>
      <c r="O57" s="33"/>
      <c r="P57" s="71"/>
      <c r="Q57" s="55"/>
      <c r="R57" s="55"/>
      <c r="S57" s="37"/>
      <c r="T57" s="48"/>
    </row>
    <row r="58" spans="1:20" ht="20.25" x14ac:dyDescent="0.25">
      <c r="A58" s="90">
        <v>54</v>
      </c>
      <c r="B58" s="40"/>
      <c r="C58" s="113"/>
      <c r="D58" s="55"/>
      <c r="E58" s="112"/>
      <c r="F58" s="55"/>
      <c r="G58" s="57"/>
      <c r="H58" s="39"/>
      <c r="I58" s="33"/>
      <c r="J58" s="116"/>
      <c r="K58" s="55"/>
      <c r="L58" s="33"/>
      <c r="M58" s="33"/>
      <c r="N58" s="209"/>
      <c r="O58" s="33"/>
      <c r="P58" s="71"/>
      <c r="Q58" s="55"/>
      <c r="R58" s="55"/>
      <c r="S58" s="37"/>
      <c r="T58" s="37"/>
    </row>
    <row r="59" spans="1:20" ht="20.25" x14ac:dyDescent="0.25">
      <c r="A59" s="90">
        <v>55</v>
      </c>
      <c r="B59" s="40"/>
      <c r="C59" s="113"/>
      <c r="D59" s="55"/>
      <c r="E59" s="112"/>
      <c r="F59" s="55"/>
      <c r="G59" s="55"/>
      <c r="H59" s="55"/>
      <c r="I59" s="33"/>
      <c r="J59" s="116"/>
      <c r="K59" s="55"/>
      <c r="L59" s="33"/>
      <c r="M59" s="33"/>
      <c r="N59" s="209"/>
      <c r="O59" s="33"/>
      <c r="P59" s="71"/>
      <c r="Q59" s="55"/>
      <c r="R59" s="55"/>
      <c r="S59" s="37"/>
      <c r="T59" s="37"/>
    </row>
    <row r="60" spans="1:20" ht="20.25" x14ac:dyDescent="0.25">
      <c r="A60" s="90">
        <v>56</v>
      </c>
      <c r="B60" s="40"/>
      <c r="C60" s="47"/>
      <c r="D60" s="55"/>
      <c r="E60" s="33"/>
      <c r="F60" s="55"/>
      <c r="G60" s="57"/>
      <c r="H60" s="39"/>
      <c r="I60" s="33"/>
      <c r="J60" s="116"/>
      <c r="K60" s="33"/>
      <c r="L60" s="33"/>
      <c r="M60" s="33"/>
      <c r="N60" s="209"/>
      <c r="O60" s="33"/>
      <c r="P60" s="71"/>
      <c r="Q60" s="55"/>
      <c r="R60" s="55"/>
      <c r="S60" s="37"/>
      <c r="T60" s="37"/>
    </row>
    <row r="61" spans="1:20" ht="20.25" x14ac:dyDescent="0.25">
      <c r="A61" s="90">
        <v>57</v>
      </c>
      <c r="B61" s="40"/>
      <c r="C61" s="47"/>
      <c r="D61" s="55"/>
      <c r="E61" s="33"/>
      <c r="F61" s="55"/>
      <c r="G61" s="57"/>
      <c r="H61" s="39"/>
      <c r="I61" s="33"/>
      <c r="J61" s="116"/>
      <c r="K61" s="33"/>
      <c r="L61" s="33"/>
      <c r="M61" s="33"/>
      <c r="N61" s="209"/>
      <c r="O61" s="33"/>
      <c r="P61" s="71"/>
      <c r="Q61" s="55"/>
      <c r="R61" s="55"/>
      <c r="S61" s="37"/>
      <c r="T61" s="37"/>
    </row>
    <row r="62" spans="1:20" ht="20.25" x14ac:dyDescent="0.25">
      <c r="A62" s="90">
        <v>58</v>
      </c>
      <c r="B62" s="40"/>
      <c r="C62" s="47"/>
      <c r="D62" s="55"/>
      <c r="E62" s="33"/>
      <c r="F62" s="55"/>
      <c r="G62" s="57"/>
      <c r="H62" s="39"/>
      <c r="I62" s="33"/>
      <c r="J62" s="116"/>
      <c r="K62" s="33"/>
      <c r="L62" s="33"/>
      <c r="M62" s="33"/>
      <c r="N62" s="209"/>
      <c r="O62" s="33"/>
      <c r="P62" s="71"/>
      <c r="Q62" s="55"/>
      <c r="R62" s="55"/>
      <c r="S62" s="37"/>
      <c r="T62" s="37"/>
    </row>
    <row r="63" spans="1:20" ht="20.25" x14ac:dyDescent="0.25">
      <c r="A63" s="90">
        <v>59</v>
      </c>
      <c r="B63" s="40"/>
      <c r="C63" s="34"/>
      <c r="D63" s="33"/>
      <c r="E63" s="58"/>
      <c r="F63" s="55"/>
      <c r="G63" s="33"/>
      <c r="H63" s="33"/>
      <c r="I63" s="33"/>
      <c r="J63" s="121"/>
      <c r="K63" s="33"/>
      <c r="L63" s="33"/>
      <c r="M63" s="33"/>
      <c r="N63" s="226"/>
      <c r="O63" s="33"/>
      <c r="P63" s="71"/>
      <c r="Q63" s="55"/>
      <c r="R63" s="55"/>
      <c r="S63" s="37"/>
      <c r="T63" s="37"/>
    </row>
    <row r="64" spans="1:20" ht="20.25" x14ac:dyDescent="0.25">
      <c r="A64" s="90">
        <v>60</v>
      </c>
      <c r="B64" s="40"/>
      <c r="C64" s="47"/>
      <c r="D64" s="55"/>
      <c r="E64" s="33"/>
      <c r="F64" s="55"/>
      <c r="G64" s="57"/>
      <c r="H64" s="39"/>
      <c r="I64" s="33"/>
      <c r="J64" s="118"/>
      <c r="K64" s="33"/>
      <c r="L64" s="33"/>
      <c r="M64" s="33"/>
      <c r="N64" s="209"/>
      <c r="O64" s="122"/>
      <c r="P64" s="71"/>
      <c r="Q64" s="55"/>
      <c r="R64" s="55"/>
      <c r="S64" s="37"/>
      <c r="T64" s="37"/>
    </row>
    <row r="65" spans="1:20" ht="20.25" x14ac:dyDescent="0.25">
      <c r="A65" s="90">
        <v>61</v>
      </c>
      <c r="B65" s="40"/>
      <c r="C65" s="113"/>
      <c r="D65" s="55"/>
      <c r="E65" s="112"/>
      <c r="F65" s="55"/>
      <c r="G65" s="57"/>
      <c r="H65" s="39"/>
      <c r="I65" s="33"/>
      <c r="J65" s="117"/>
      <c r="K65" s="55"/>
      <c r="L65" s="33"/>
      <c r="M65" s="33"/>
      <c r="N65" s="209"/>
      <c r="O65" s="33"/>
      <c r="P65" s="71"/>
      <c r="Q65" s="55"/>
      <c r="R65" s="55"/>
      <c r="S65" s="37"/>
      <c r="T65" s="37"/>
    </row>
    <row r="66" spans="1:20" ht="20.25" x14ac:dyDescent="0.25">
      <c r="A66" s="90">
        <v>62</v>
      </c>
      <c r="B66" s="40"/>
      <c r="C66" s="113"/>
      <c r="D66" s="55"/>
      <c r="E66" s="112"/>
      <c r="F66" s="55"/>
      <c r="G66" s="57"/>
      <c r="H66" s="39"/>
      <c r="I66" s="33"/>
      <c r="J66" s="117"/>
      <c r="K66" s="55"/>
      <c r="L66" s="33"/>
      <c r="M66" s="33"/>
      <c r="N66" s="209"/>
      <c r="O66" s="33"/>
      <c r="P66" s="71"/>
      <c r="Q66" s="55"/>
      <c r="R66" s="55"/>
      <c r="S66" s="37"/>
      <c r="T66" s="37"/>
    </row>
    <row r="67" spans="1:20" ht="20.25" x14ac:dyDescent="0.25">
      <c r="A67" s="90">
        <v>63</v>
      </c>
      <c r="B67" s="40"/>
      <c r="C67" s="113"/>
      <c r="D67" s="33"/>
      <c r="E67" s="112"/>
      <c r="F67" s="55"/>
      <c r="G67" s="55"/>
      <c r="H67" s="120"/>
      <c r="I67" s="33"/>
      <c r="J67" s="117"/>
      <c r="K67" s="33"/>
      <c r="L67" s="40"/>
      <c r="M67" s="55"/>
      <c r="N67" s="227"/>
      <c r="O67" s="47"/>
      <c r="P67" s="71"/>
      <c r="Q67" s="55"/>
      <c r="R67" s="55"/>
      <c r="S67" s="37"/>
      <c r="T67" s="37"/>
    </row>
    <row r="68" spans="1:20" ht="20.25" x14ac:dyDescent="0.25">
      <c r="A68" s="90">
        <v>64</v>
      </c>
      <c r="B68" s="40"/>
      <c r="C68" s="123"/>
      <c r="D68" s="40"/>
      <c r="E68" s="55"/>
      <c r="F68" s="40"/>
      <c r="G68" s="40"/>
      <c r="H68" s="40"/>
      <c r="I68" s="40"/>
      <c r="J68" s="124"/>
      <c r="K68" s="40"/>
      <c r="L68" s="40"/>
      <c r="M68" s="55"/>
      <c r="N68" s="227"/>
      <c r="O68" s="40"/>
      <c r="P68" s="71"/>
      <c r="Q68" s="55"/>
      <c r="R68" s="55"/>
      <c r="S68" s="37"/>
      <c r="T68" s="48"/>
    </row>
    <row r="69" spans="1:20" ht="19.5" x14ac:dyDescent="0.25">
      <c r="A69" s="90">
        <v>65</v>
      </c>
      <c r="B69" s="40"/>
      <c r="C69" s="36"/>
      <c r="D69" s="37"/>
      <c r="E69" s="44"/>
      <c r="F69" s="37"/>
      <c r="G69" s="44"/>
      <c r="H69" s="44"/>
      <c r="I69" s="37"/>
      <c r="J69" s="44"/>
      <c r="K69" s="37"/>
      <c r="L69" s="37"/>
      <c r="M69" s="43"/>
      <c r="N69" s="227"/>
      <c r="O69" s="37"/>
      <c r="P69" s="42"/>
      <c r="Q69" s="37"/>
      <c r="R69" s="37"/>
      <c r="S69" s="37"/>
      <c r="T69" s="37"/>
    </row>
    <row r="70" spans="1:20" ht="19.5" x14ac:dyDescent="0.25">
      <c r="A70" s="90">
        <v>66</v>
      </c>
      <c r="B70" s="40"/>
      <c r="C70" s="51"/>
      <c r="D70" s="37"/>
      <c r="E70" s="51"/>
      <c r="F70" s="37"/>
      <c r="G70" s="51"/>
      <c r="H70" s="48"/>
      <c r="I70" s="48"/>
      <c r="J70" s="51"/>
      <c r="K70" s="51"/>
      <c r="L70" s="37"/>
      <c r="M70" s="38"/>
      <c r="N70" s="227"/>
      <c r="O70" s="48"/>
      <c r="P70" s="42"/>
      <c r="Q70" s="37"/>
      <c r="R70" s="37"/>
      <c r="S70" s="37"/>
      <c r="T70" s="37"/>
    </row>
    <row r="71" spans="1:20" ht="19.5" x14ac:dyDescent="0.25">
      <c r="A71" s="90">
        <v>67</v>
      </c>
      <c r="B71" s="40"/>
      <c r="C71" s="51"/>
      <c r="D71" s="37"/>
      <c r="E71" s="51"/>
      <c r="F71" s="37"/>
      <c r="G71" s="51"/>
      <c r="H71" s="44"/>
      <c r="I71" s="48"/>
      <c r="J71" s="51"/>
      <c r="K71" s="51"/>
      <c r="L71" s="37"/>
      <c r="M71" s="38"/>
      <c r="N71" s="227"/>
      <c r="O71" s="48"/>
      <c r="P71" s="42"/>
      <c r="Q71" s="37"/>
      <c r="R71" s="37"/>
      <c r="S71" s="37"/>
      <c r="T71" s="37"/>
    </row>
    <row r="72" spans="1:20" ht="19.5" x14ac:dyDescent="0.25">
      <c r="A72" s="90">
        <v>68</v>
      </c>
      <c r="B72" s="40"/>
      <c r="C72" s="51"/>
      <c r="D72" s="48"/>
      <c r="E72" s="51"/>
      <c r="F72" s="48"/>
      <c r="G72" s="51"/>
      <c r="H72" s="48"/>
      <c r="I72" s="48"/>
      <c r="J72" s="79"/>
      <c r="K72" s="37"/>
      <c r="L72" s="37"/>
      <c r="M72" s="38"/>
      <c r="N72" s="227"/>
      <c r="O72" s="48"/>
      <c r="P72" s="42"/>
      <c r="Q72" s="37"/>
      <c r="R72" s="37"/>
      <c r="S72" s="37"/>
      <c r="T72" s="37"/>
    </row>
    <row r="73" spans="1:20" ht="19.5" x14ac:dyDescent="0.25">
      <c r="A73" s="90">
        <v>69</v>
      </c>
      <c r="B73" s="40"/>
      <c r="C73" s="51"/>
      <c r="D73" s="48"/>
      <c r="E73" s="51"/>
      <c r="F73" s="37"/>
      <c r="G73" s="51"/>
      <c r="H73" s="44"/>
      <c r="I73" s="48"/>
      <c r="J73" s="79"/>
      <c r="K73" s="37"/>
      <c r="L73" s="37"/>
      <c r="M73" s="38"/>
      <c r="N73" s="227"/>
      <c r="O73" s="48"/>
      <c r="P73" s="42"/>
      <c r="Q73" s="37"/>
      <c r="R73" s="37"/>
      <c r="S73" s="37"/>
      <c r="T73" s="37"/>
    </row>
    <row r="74" spans="1:20" ht="19.5" x14ac:dyDescent="0.25">
      <c r="A74" s="90">
        <v>70</v>
      </c>
      <c r="B74" s="40"/>
      <c r="C74" s="51"/>
      <c r="D74" s="48"/>
      <c r="E74" s="51"/>
      <c r="F74" s="37"/>
      <c r="G74" s="51"/>
      <c r="H74" s="44"/>
      <c r="I74" s="48"/>
      <c r="J74" s="79"/>
      <c r="K74" s="51"/>
      <c r="L74" s="37"/>
      <c r="M74" s="38"/>
      <c r="N74" s="227"/>
      <c r="O74" s="48"/>
      <c r="P74" s="42"/>
      <c r="Q74" s="37"/>
      <c r="R74" s="37"/>
      <c r="S74" s="37"/>
      <c r="T74" s="37"/>
    </row>
    <row r="75" spans="1:20" ht="19.5" x14ac:dyDescent="0.25">
      <c r="A75" s="90">
        <v>71</v>
      </c>
      <c r="B75" s="40"/>
      <c r="C75" s="44"/>
      <c r="D75" s="37"/>
      <c r="E75" s="44"/>
      <c r="F75" s="37"/>
      <c r="G75" s="44"/>
      <c r="H75" s="44"/>
      <c r="I75" s="48"/>
      <c r="J75" s="44"/>
      <c r="K75" s="44"/>
      <c r="L75" s="37"/>
      <c r="M75" s="38"/>
      <c r="N75" s="227"/>
      <c r="O75" s="48"/>
      <c r="P75" s="42"/>
      <c r="Q75" s="37"/>
      <c r="R75" s="37"/>
      <c r="S75" s="37"/>
      <c r="T75" s="37"/>
    </row>
    <row r="76" spans="1:20" ht="19.5" x14ac:dyDescent="0.25">
      <c r="A76" s="90">
        <v>72</v>
      </c>
      <c r="B76" s="40"/>
      <c r="C76" s="44"/>
      <c r="D76" s="37"/>
      <c r="E76" s="44"/>
      <c r="F76" s="37"/>
      <c r="G76" s="44"/>
      <c r="H76" s="44"/>
      <c r="I76" s="48"/>
      <c r="J76" s="44"/>
      <c r="K76" s="44"/>
      <c r="L76" s="37"/>
      <c r="M76" s="38"/>
      <c r="N76" s="227"/>
      <c r="O76" s="48"/>
      <c r="P76" s="42"/>
      <c r="Q76" s="37"/>
      <c r="R76" s="37"/>
      <c r="S76" s="37"/>
      <c r="T76" s="37"/>
    </row>
    <row r="77" spans="1:20" ht="19.5" x14ac:dyDescent="0.25">
      <c r="A77" s="90">
        <v>73</v>
      </c>
      <c r="B77" s="40"/>
      <c r="C77" s="44"/>
      <c r="D77" s="37"/>
      <c r="E77" s="44"/>
      <c r="F77" s="37"/>
      <c r="G77" s="44"/>
      <c r="H77" s="44"/>
      <c r="I77" s="37"/>
      <c r="J77" s="48"/>
      <c r="K77" s="37"/>
      <c r="L77" s="37"/>
      <c r="M77" s="38"/>
      <c r="N77" s="227"/>
      <c r="O77" s="48"/>
      <c r="P77" s="42"/>
      <c r="Q77" s="37"/>
      <c r="R77" s="37"/>
      <c r="S77" s="37"/>
      <c r="T77" s="37"/>
    </row>
    <row r="78" spans="1:20" ht="19.5" x14ac:dyDescent="0.25">
      <c r="A78" s="90">
        <v>74</v>
      </c>
      <c r="B78" s="40"/>
      <c r="C78" s="37"/>
      <c r="D78" s="37"/>
      <c r="E78" s="37"/>
      <c r="F78" s="37"/>
      <c r="G78" s="37"/>
      <c r="H78" s="48"/>
      <c r="I78" s="48"/>
      <c r="J78" s="78"/>
      <c r="K78" s="37"/>
      <c r="L78" s="37"/>
      <c r="M78" s="38"/>
      <c r="N78" s="227"/>
      <c r="O78" s="48"/>
      <c r="P78" s="42"/>
      <c r="Q78" s="37"/>
      <c r="R78" s="37"/>
      <c r="S78" s="37"/>
      <c r="T78" s="37"/>
    </row>
    <row r="79" spans="1:20" ht="19.5" x14ac:dyDescent="0.25">
      <c r="A79" s="90">
        <v>75</v>
      </c>
      <c r="B79" s="40"/>
      <c r="C79" s="51"/>
      <c r="D79" s="37"/>
      <c r="E79" s="51"/>
      <c r="F79" s="37"/>
      <c r="G79" s="51"/>
      <c r="H79" s="44"/>
      <c r="I79" s="48"/>
      <c r="J79" s="79"/>
      <c r="K79" s="37"/>
      <c r="L79" s="37"/>
      <c r="M79" s="38"/>
      <c r="N79" s="227"/>
      <c r="O79" s="48"/>
      <c r="P79" s="42"/>
      <c r="Q79" s="37"/>
      <c r="R79" s="37"/>
      <c r="S79" s="37"/>
      <c r="T79" s="37"/>
    </row>
    <row r="80" spans="1:20" ht="19.5" x14ac:dyDescent="0.25">
      <c r="A80" s="90">
        <v>76</v>
      </c>
      <c r="B80" s="40"/>
      <c r="C80" s="44"/>
      <c r="D80" s="37"/>
      <c r="E80" s="51"/>
      <c r="F80" s="37"/>
      <c r="G80" s="44"/>
      <c r="H80" s="44"/>
      <c r="I80" s="48"/>
      <c r="J80" s="44"/>
      <c r="K80" s="37"/>
      <c r="L80" s="37"/>
      <c r="M80" s="43"/>
      <c r="N80" s="227"/>
      <c r="O80" s="37"/>
      <c r="P80" s="42"/>
      <c r="Q80" s="37"/>
      <c r="R80" s="37"/>
      <c r="S80" s="37"/>
      <c r="T80" s="37"/>
    </row>
    <row r="81" spans="1:20" ht="19.5" x14ac:dyDescent="0.25">
      <c r="A81" s="90">
        <v>77</v>
      </c>
      <c r="B81" s="40"/>
      <c r="C81" s="51"/>
      <c r="D81" s="48"/>
      <c r="E81" s="51"/>
      <c r="F81" s="37"/>
      <c r="G81" s="51"/>
      <c r="H81" s="48"/>
      <c r="I81" s="48"/>
      <c r="J81" s="79"/>
      <c r="K81" s="51"/>
      <c r="L81" s="37"/>
      <c r="M81" s="38"/>
      <c r="N81" s="227"/>
      <c r="O81" s="48"/>
      <c r="P81" s="42"/>
      <c r="Q81" s="37"/>
      <c r="R81" s="37"/>
      <c r="S81" s="37"/>
      <c r="T81" s="37"/>
    </row>
    <row r="82" spans="1:20" ht="19.5" x14ac:dyDescent="0.25">
      <c r="A82" s="90">
        <v>78</v>
      </c>
      <c r="B82" s="40"/>
      <c r="C82" s="36"/>
      <c r="D82" s="37"/>
      <c r="E82" s="36"/>
      <c r="F82" s="37"/>
      <c r="G82" s="44"/>
      <c r="H82" s="44"/>
      <c r="I82" s="48"/>
      <c r="J82" s="44"/>
      <c r="K82" s="48"/>
      <c r="L82" s="48"/>
      <c r="M82" s="38"/>
      <c r="N82" s="228"/>
      <c r="O82" s="48"/>
      <c r="P82" s="42"/>
      <c r="Q82" s="37"/>
      <c r="R82" s="37"/>
      <c r="S82" s="37"/>
      <c r="T82" s="37"/>
    </row>
    <row r="83" spans="1:20" ht="19.5" x14ac:dyDescent="0.25">
      <c r="A83" s="90">
        <v>79</v>
      </c>
      <c r="B83" s="40"/>
      <c r="C83" s="36"/>
      <c r="D83" s="37"/>
      <c r="E83" s="44"/>
      <c r="F83" s="48"/>
      <c r="G83" s="44"/>
      <c r="H83" s="44"/>
      <c r="I83" s="48"/>
      <c r="J83" s="44"/>
      <c r="K83" s="48"/>
      <c r="L83" s="48"/>
      <c r="M83" s="38"/>
      <c r="N83" s="227"/>
      <c r="O83" s="48"/>
      <c r="P83" s="42"/>
      <c r="Q83" s="37"/>
      <c r="R83" s="37"/>
      <c r="S83" s="37"/>
      <c r="T83" s="37"/>
    </row>
    <row r="84" spans="1:20" ht="19.5" x14ac:dyDescent="0.25">
      <c r="A84" s="90">
        <v>80</v>
      </c>
      <c r="B84" s="40"/>
      <c r="C84" s="44"/>
      <c r="D84" s="37"/>
      <c r="E84" s="44"/>
      <c r="F84" s="44"/>
      <c r="G84" s="44"/>
      <c r="H84" s="44"/>
      <c r="I84" s="48"/>
      <c r="J84" s="44"/>
      <c r="K84" s="48"/>
      <c r="L84" s="48"/>
      <c r="M84" s="38"/>
      <c r="N84" s="227"/>
      <c r="O84" s="48"/>
      <c r="P84" s="42"/>
      <c r="Q84" s="37"/>
      <c r="R84" s="37"/>
      <c r="S84" s="37"/>
      <c r="T84" s="37"/>
    </row>
    <row r="85" spans="1:20" ht="19.5" x14ac:dyDescent="0.25">
      <c r="A85" s="90">
        <v>81</v>
      </c>
      <c r="B85" s="40"/>
      <c r="C85" s="37"/>
      <c r="D85" s="37"/>
      <c r="E85" s="37"/>
      <c r="F85" s="37"/>
      <c r="G85" s="37"/>
      <c r="H85" s="44"/>
      <c r="I85" s="48"/>
      <c r="J85" s="78"/>
      <c r="K85" s="37"/>
      <c r="L85" s="37"/>
      <c r="M85" s="38"/>
      <c r="N85" s="227"/>
      <c r="O85" s="48"/>
      <c r="P85" s="42"/>
      <c r="Q85" s="37"/>
      <c r="R85" s="37"/>
      <c r="S85" s="37"/>
      <c r="T85" s="37"/>
    </row>
    <row r="86" spans="1:20" ht="19.5" x14ac:dyDescent="0.25">
      <c r="A86" s="90">
        <v>82</v>
      </c>
      <c r="B86" s="40"/>
      <c r="C86" s="37"/>
      <c r="D86" s="37"/>
      <c r="E86" s="37"/>
      <c r="F86" s="37"/>
      <c r="G86" s="37"/>
      <c r="H86" s="44"/>
      <c r="I86" s="48"/>
      <c r="J86" s="78"/>
      <c r="K86" s="37"/>
      <c r="L86" s="37"/>
      <c r="M86" s="43"/>
      <c r="N86" s="227"/>
      <c r="O86" s="37"/>
      <c r="P86" s="42"/>
      <c r="Q86" s="37"/>
      <c r="R86" s="37"/>
      <c r="S86" s="37"/>
      <c r="T86" s="37"/>
    </row>
    <row r="87" spans="1:20" ht="19.5" x14ac:dyDescent="0.25">
      <c r="A87" s="90">
        <v>83</v>
      </c>
      <c r="B87" s="40"/>
      <c r="C87" s="37"/>
      <c r="D87" s="37"/>
      <c r="E87" s="37"/>
      <c r="F87" s="37"/>
      <c r="G87" s="37"/>
      <c r="H87" s="44"/>
      <c r="I87" s="48"/>
      <c r="J87" s="78"/>
      <c r="K87" s="37"/>
      <c r="L87" s="37"/>
      <c r="M87" s="43"/>
      <c r="N87" s="227"/>
      <c r="O87" s="37"/>
      <c r="P87" s="42"/>
      <c r="Q87" s="37"/>
      <c r="R87" s="37"/>
      <c r="S87" s="37"/>
      <c r="T87" s="37"/>
    </row>
    <row r="88" spans="1:20" ht="19.5" x14ac:dyDescent="0.25">
      <c r="A88" s="90">
        <v>84</v>
      </c>
      <c r="B88" s="40"/>
      <c r="C88" s="37"/>
      <c r="D88" s="37"/>
      <c r="E88" s="37"/>
      <c r="F88" s="37"/>
      <c r="G88" s="37"/>
      <c r="H88" s="44"/>
      <c r="I88" s="48"/>
      <c r="J88" s="78"/>
      <c r="K88" s="37"/>
      <c r="L88" s="37"/>
      <c r="M88" s="38"/>
      <c r="N88" s="227"/>
      <c r="O88" s="48"/>
      <c r="P88" s="42"/>
      <c r="Q88" s="37"/>
      <c r="R88" s="37"/>
      <c r="S88" s="37"/>
      <c r="T88" s="37"/>
    </row>
    <row r="89" spans="1:20" x14ac:dyDescent="0.25">
      <c r="A89" s="90">
        <v>85</v>
      </c>
      <c r="B89" s="48"/>
      <c r="C89" s="37"/>
      <c r="D89" s="37"/>
      <c r="E89" s="37"/>
      <c r="F89" s="37"/>
      <c r="G89" s="37"/>
      <c r="H89" s="37"/>
      <c r="I89" s="48"/>
      <c r="J89" s="78"/>
      <c r="K89" s="37"/>
      <c r="L89" s="37"/>
      <c r="M89" s="38"/>
      <c r="N89" s="227"/>
      <c r="O89" s="48"/>
      <c r="P89" s="42"/>
      <c r="Q89" s="37"/>
      <c r="R89" s="37"/>
      <c r="S89" s="37"/>
      <c r="T89" s="37"/>
    </row>
    <row r="90" spans="1:20" x14ac:dyDescent="0.25">
      <c r="A90" s="90">
        <v>86</v>
      </c>
      <c r="B90" s="48"/>
      <c r="C90" s="37"/>
      <c r="D90" s="48"/>
      <c r="E90" s="37"/>
      <c r="F90" s="37"/>
      <c r="G90" s="37"/>
      <c r="H90" s="70"/>
      <c r="I90" s="48"/>
      <c r="J90" s="78"/>
      <c r="K90" s="37"/>
      <c r="L90" s="37"/>
      <c r="M90" s="38"/>
      <c r="N90" s="228"/>
      <c r="O90" s="48"/>
      <c r="P90" s="42"/>
      <c r="Q90" s="37"/>
      <c r="R90" s="37"/>
      <c r="S90" s="37"/>
      <c r="T90" s="37"/>
    </row>
    <row r="91" spans="1:20" x14ac:dyDescent="0.25">
      <c r="A91" s="90">
        <v>87</v>
      </c>
      <c r="B91" s="48"/>
      <c r="C91" s="37"/>
      <c r="D91" s="48"/>
      <c r="E91" s="37"/>
      <c r="F91" s="37"/>
      <c r="G91" s="37"/>
      <c r="H91" s="70"/>
      <c r="I91" s="48"/>
      <c r="J91" s="78"/>
      <c r="K91" s="37"/>
      <c r="L91" s="37"/>
      <c r="M91" s="38"/>
      <c r="N91" s="228"/>
      <c r="O91" s="48"/>
      <c r="P91" s="42"/>
      <c r="Q91" s="37"/>
      <c r="R91" s="37"/>
      <c r="S91" s="37"/>
      <c r="T91" s="37"/>
    </row>
    <row r="92" spans="1:20" x14ac:dyDescent="0.25">
      <c r="A92" s="90">
        <v>88</v>
      </c>
      <c r="B92" s="48"/>
      <c r="C92" s="37"/>
      <c r="D92" s="37"/>
      <c r="E92" s="37"/>
      <c r="F92" s="37"/>
      <c r="G92" s="48"/>
      <c r="H92" s="48"/>
      <c r="I92" s="48"/>
      <c r="J92" s="48"/>
      <c r="K92" s="37"/>
      <c r="L92" s="37"/>
      <c r="M92" s="38"/>
      <c r="N92" s="228"/>
      <c r="O92" s="48"/>
      <c r="P92" s="42"/>
      <c r="Q92" s="37"/>
      <c r="R92" s="37"/>
      <c r="S92" s="37"/>
      <c r="T92" s="37"/>
    </row>
    <row r="93" spans="1:20" x14ac:dyDescent="0.25">
      <c r="A93" s="90">
        <v>89</v>
      </c>
      <c r="B93" s="48"/>
      <c r="C93" s="37"/>
      <c r="D93" s="48"/>
      <c r="E93" s="37"/>
      <c r="F93" s="37"/>
      <c r="G93" s="37"/>
      <c r="H93" s="70"/>
      <c r="I93" s="48"/>
      <c r="J93" s="78"/>
      <c r="K93" s="37"/>
      <c r="L93" s="37"/>
      <c r="M93" s="38"/>
      <c r="N93" s="227"/>
      <c r="O93" s="48"/>
      <c r="P93" s="42"/>
      <c r="Q93" s="37"/>
      <c r="R93" s="37"/>
      <c r="S93" s="37"/>
      <c r="T93" s="37"/>
    </row>
    <row r="94" spans="1:20" x14ac:dyDescent="0.25">
      <c r="A94" s="90">
        <v>90</v>
      </c>
      <c r="B94" s="48"/>
      <c r="C94" s="37"/>
      <c r="D94" s="37"/>
      <c r="E94" s="37"/>
      <c r="F94" s="48"/>
      <c r="G94" s="48"/>
      <c r="H94" s="48"/>
      <c r="I94" s="48"/>
      <c r="J94" s="78"/>
      <c r="K94" s="37"/>
      <c r="L94" s="37"/>
      <c r="M94" s="38"/>
      <c r="N94" s="227"/>
      <c r="O94" s="37"/>
      <c r="P94" s="42"/>
      <c r="Q94" s="37"/>
      <c r="R94" s="37"/>
      <c r="S94" s="37"/>
      <c r="T94" s="37"/>
    </row>
    <row r="95" spans="1:20" ht="19.5" x14ac:dyDescent="0.3">
      <c r="A95" s="90">
        <v>91</v>
      </c>
      <c r="B95" s="33"/>
      <c r="C95" s="65"/>
      <c r="D95" s="65"/>
      <c r="E95" s="37"/>
      <c r="F95" s="53"/>
      <c r="G95" s="33"/>
      <c r="H95" s="33"/>
      <c r="I95" s="33"/>
      <c r="J95" s="74"/>
      <c r="K95" s="65"/>
      <c r="L95" s="40"/>
      <c r="M95" s="33"/>
      <c r="N95" s="227"/>
      <c r="O95" s="55"/>
      <c r="P95" s="71"/>
      <c r="Q95" s="40"/>
      <c r="R95" s="55"/>
      <c r="S95" s="55"/>
      <c r="T95" s="40"/>
    </row>
    <row r="96" spans="1:20" ht="19.5" x14ac:dyDescent="0.3">
      <c r="A96" s="90">
        <v>92</v>
      </c>
      <c r="B96" s="33"/>
      <c r="C96" s="65"/>
      <c r="D96" s="65"/>
      <c r="E96" s="37"/>
      <c r="F96" s="53"/>
      <c r="G96" s="33"/>
      <c r="H96" s="33"/>
      <c r="I96" s="33"/>
      <c r="J96" s="74"/>
      <c r="K96" s="65"/>
      <c r="L96" s="40"/>
      <c r="M96" s="33"/>
      <c r="N96" s="227"/>
      <c r="O96" s="55"/>
      <c r="P96" s="71"/>
      <c r="Q96" s="72"/>
      <c r="R96" s="55"/>
      <c r="S96" s="55"/>
      <c r="T96" s="40"/>
    </row>
    <row r="97" spans="1:20" x14ac:dyDescent="0.25">
      <c r="A97" s="90">
        <v>93</v>
      </c>
      <c r="B97" s="91"/>
      <c r="C97" s="92"/>
      <c r="D97" s="92"/>
      <c r="E97" s="105"/>
      <c r="F97" s="92"/>
      <c r="G97" s="93"/>
      <c r="H97" s="93"/>
      <c r="I97" s="91"/>
      <c r="J97" s="92"/>
      <c r="K97" s="92"/>
      <c r="L97" s="92"/>
      <c r="M97" s="108"/>
      <c r="N97" s="229"/>
      <c r="O97" s="92"/>
      <c r="P97" s="94"/>
      <c r="Q97" s="92"/>
      <c r="R97" s="92"/>
      <c r="S97" s="92"/>
      <c r="T97" s="92"/>
    </row>
    <row r="98" spans="1:20" x14ac:dyDescent="0.25">
      <c r="A98" s="90">
        <v>94</v>
      </c>
      <c r="B98" s="91"/>
      <c r="C98" s="92"/>
      <c r="D98" s="92"/>
      <c r="E98" s="105"/>
      <c r="F98" s="92"/>
      <c r="G98" s="93"/>
      <c r="H98" s="93"/>
      <c r="I98" s="91"/>
      <c r="J98" s="92"/>
      <c r="K98" s="92"/>
      <c r="L98" s="92"/>
      <c r="M98" s="108"/>
      <c r="N98" s="229"/>
      <c r="O98" s="92"/>
      <c r="P98" s="94"/>
      <c r="Q98" s="92"/>
      <c r="R98" s="92"/>
      <c r="S98" s="92"/>
      <c r="T98" s="92"/>
    </row>
    <row r="99" spans="1:20" x14ac:dyDescent="0.25">
      <c r="A99" s="90">
        <v>95</v>
      </c>
      <c r="B99" s="91"/>
      <c r="C99" s="92"/>
      <c r="D99" s="92"/>
      <c r="E99" s="105"/>
      <c r="F99" s="92"/>
      <c r="G99" s="93"/>
      <c r="H99" s="93"/>
      <c r="I99" s="91"/>
      <c r="J99" s="92"/>
      <c r="K99" s="92"/>
      <c r="L99" s="92"/>
      <c r="M99" s="108"/>
      <c r="N99" s="229"/>
      <c r="O99" s="92"/>
      <c r="P99" s="94"/>
      <c r="Q99" s="92"/>
      <c r="R99" s="92"/>
      <c r="S99" s="92"/>
      <c r="T99" s="92"/>
    </row>
    <row r="100" spans="1:20" x14ac:dyDescent="0.25">
      <c r="A100" s="90">
        <v>96</v>
      </c>
      <c r="B100" s="91"/>
      <c r="C100" s="92"/>
      <c r="D100" s="92"/>
      <c r="E100" s="105"/>
      <c r="F100" s="92"/>
      <c r="G100" s="93"/>
      <c r="H100" s="93"/>
      <c r="I100" s="91"/>
      <c r="J100" s="92"/>
      <c r="K100" s="92"/>
      <c r="L100" s="92"/>
      <c r="M100" s="108"/>
      <c r="N100" s="229"/>
      <c r="O100" s="92"/>
      <c r="P100" s="94"/>
      <c r="Q100" s="92"/>
      <c r="R100" s="92"/>
      <c r="S100" s="92"/>
      <c r="T100" s="92"/>
    </row>
    <row r="101" spans="1:20" x14ac:dyDescent="0.25">
      <c r="A101" s="90">
        <v>97</v>
      </c>
      <c r="B101" s="91"/>
      <c r="C101" s="92"/>
      <c r="D101" s="92"/>
      <c r="E101" s="105"/>
      <c r="F101" s="92"/>
      <c r="G101" s="93"/>
      <c r="H101" s="93"/>
      <c r="I101" s="91"/>
      <c r="J101" s="92"/>
      <c r="K101" s="92"/>
      <c r="L101" s="92"/>
      <c r="M101" s="108"/>
      <c r="N101" s="229"/>
      <c r="O101" s="92"/>
      <c r="P101" s="94"/>
      <c r="Q101" s="92"/>
      <c r="R101" s="92"/>
      <c r="S101" s="92"/>
      <c r="T101" s="92"/>
    </row>
    <row r="102" spans="1:20" x14ac:dyDescent="0.25">
      <c r="A102" s="90">
        <v>98</v>
      </c>
      <c r="B102" s="91"/>
      <c r="C102" s="92"/>
      <c r="D102" s="92"/>
      <c r="E102" s="105"/>
      <c r="F102" s="92"/>
      <c r="G102" s="93"/>
      <c r="H102" s="93"/>
      <c r="I102" s="91"/>
      <c r="J102" s="92"/>
      <c r="K102" s="92"/>
      <c r="L102" s="92"/>
      <c r="M102" s="108"/>
      <c r="N102" s="229"/>
      <c r="O102" s="92"/>
      <c r="P102" s="94"/>
      <c r="Q102" s="92"/>
      <c r="R102" s="92"/>
      <c r="S102" s="92"/>
      <c r="T102" s="92"/>
    </row>
    <row r="103" spans="1:20" x14ac:dyDescent="0.25">
      <c r="A103" s="90">
        <v>99</v>
      </c>
      <c r="B103" s="91"/>
      <c r="C103" s="92"/>
      <c r="D103" s="92"/>
      <c r="E103" s="105"/>
      <c r="F103" s="92"/>
      <c r="G103" s="93"/>
      <c r="H103" s="93"/>
      <c r="I103" s="91"/>
      <c r="J103" s="92"/>
      <c r="K103" s="92"/>
      <c r="L103" s="92"/>
      <c r="M103" s="108"/>
      <c r="N103" s="229"/>
      <c r="O103" s="92"/>
      <c r="P103" s="94"/>
      <c r="Q103" s="92"/>
      <c r="R103" s="92"/>
      <c r="S103" s="92"/>
      <c r="T103" s="92"/>
    </row>
    <row r="104" spans="1:20" x14ac:dyDescent="0.25">
      <c r="A104" s="90">
        <v>100</v>
      </c>
      <c r="B104" s="91"/>
      <c r="C104" s="92"/>
      <c r="D104" s="92"/>
      <c r="E104" s="105"/>
      <c r="F104" s="92"/>
      <c r="G104" s="93"/>
      <c r="H104" s="93"/>
      <c r="I104" s="91"/>
      <c r="J104" s="92"/>
      <c r="K104" s="92"/>
      <c r="L104" s="92"/>
      <c r="M104" s="108"/>
      <c r="N104" s="229"/>
      <c r="O104" s="92"/>
      <c r="P104" s="94"/>
      <c r="Q104" s="92"/>
      <c r="R104" s="92"/>
      <c r="S104" s="92"/>
      <c r="T104" s="92"/>
    </row>
    <row r="105" spans="1:20" x14ac:dyDescent="0.25">
      <c r="A105" s="90">
        <v>101</v>
      </c>
      <c r="B105" s="91"/>
      <c r="C105" s="92"/>
      <c r="D105" s="92"/>
      <c r="E105" s="105"/>
      <c r="F105" s="92"/>
      <c r="G105" s="93"/>
      <c r="H105" s="93"/>
      <c r="I105" s="91"/>
      <c r="J105" s="92"/>
      <c r="K105" s="92"/>
      <c r="L105" s="92"/>
      <c r="M105" s="108"/>
      <c r="N105" s="229"/>
      <c r="O105" s="92"/>
      <c r="P105" s="94"/>
      <c r="Q105" s="92"/>
      <c r="R105" s="92"/>
      <c r="S105" s="92"/>
      <c r="T105" s="92"/>
    </row>
    <row r="106" spans="1:20" x14ac:dyDescent="0.25">
      <c r="A106" s="90">
        <v>102</v>
      </c>
      <c r="B106" s="91"/>
      <c r="C106" s="92"/>
      <c r="D106" s="92"/>
      <c r="E106" s="105"/>
      <c r="F106" s="92"/>
      <c r="G106" s="93"/>
      <c r="H106" s="93"/>
      <c r="I106" s="91"/>
      <c r="J106" s="92"/>
      <c r="K106" s="92"/>
      <c r="L106" s="92"/>
      <c r="M106" s="108"/>
      <c r="N106" s="229"/>
      <c r="O106" s="92"/>
      <c r="P106" s="94"/>
      <c r="Q106" s="92"/>
      <c r="R106" s="92"/>
      <c r="S106" s="92"/>
      <c r="T106" s="92"/>
    </row>
    <row r="107" spans="1:20" x14ac:dyDescent="0.25">
      <c r="A107" s="90">
        <v>103</v>
      </c>
      <c r="B107" s="91"/>
      <c r="C107" s="92"/>
      <c r="D107" s="92"/>
      <c r="E107" s="105"/>
      <c r="F107" s="92"/>
      <c r="G107" s="93"/>
      <c r="H107" s="93"/>
      <c r="I107" s="91"/>
      <c r="J107" s="92"/>
      <c r="K107" s="92"/>
      <c r="L107" s="92"/>
      <c r="M107" s="108"/>
      <c r="N107" s="229"/>
      <c r="O107" s="92"/>
      <c r="P107" s="94"/>
      <c r="Q107" s="92"/>
      <c r="R107" s="92"/>
      <c r="S107" s="92"/>
      <c r="T107" s="92"/>
    </row>
    <row r="108" spans="1:20" x14ac:dyDescent="0.25">
      <c r="A108" s="90">
        <v>104</v>
      </c>
      <c r="B108" s="91"/>
      <c r="C108" s="92"/>
      <c r="D108" s="92"/>
      <c r="E108" s="105"/>
      <c r="F108" s="92"/>
      <c r="G108" s="93"/>
      <c r="H108" s="93"/>
      <c r="I108" s="91"/>
      <c r="J108" s="92"/>
      <c r="K108" s="92"/>
      <c r="L108" s="92"/>
      <c r="M108" s="108"/>
      <c r="N108" s="229"/>
      <c r="O108" s="92"/>
      <c r="P108" s="94"/>
      <c r="Q108" s="92"/>
      <c r="R108" s="92"/>
      <c r="S108" s="92"/>
      <c r="T108" s="92"/>
    </row>
    <row r="109" spans="1:20" x14ac:dyDescent="0.25">
      <c r="A109" s="90">
        <v>105</v>
      </c>
      <c r="B109" s="91"/>
      <c r="C109" s="92"/>
      <c r="D109" s="92"/>
      <c r="E109" s="105"/>
      <c r="F109" s="92"/>
      <c r="G109" s="93"/>
      <c r="H109" s="93"/>
      <c r="I109" s="91"/>
      <c r="J109" s="92"/>
      <c r="K109" s="92"/>
      <c r="L109" s="92"/>
      <c r="M109" s="108"/>
      <c r="N109" s="229"/>
      <c r="O109" s="92"/>
      <c r="P109" s="94"/>
      <c r="Q109" s="92"/>
      <c r="R109" s="92"/>
      <c r="S109" s="92"/>
      <c r="T109" s="92"/>
    </row>
    <row r="110" spans="1:20" x14ac:dyDescent="0.25">
      <c r="A110" s="90">
        <v>106</v>
      </c>
      <c r="B110" s="91"/>
      <c r="C110" s="92"/>
      <c r="D110" s="92"/>
      <c r="E110" s="105"/>
      <c r="F110" s="92"/>
      <c r="G110" s="93"/>
      <c r="H110" s="93"/>
      <c r="I110" s="91"/>
      <c r="J110" s="92"/>
      <c r="K110" s="92"/>
      <c r="L110" s="92"/>
      <c r="M110" s="108"/>
      <c r="N110" s="229"/>
      <c r="O110" s="92"/>
      <c r="P110" s="94"/>
      <c r="Q110" s="92"/>
      <c r="R110" s="92"/>
      <c r="S110" s="92"/>
      <c r="T110" s="92"/>
    </row>
    <row r="111" spans="1:20" x14ac:dyDescent="0.25">
      <c r="A111" s="90">
        <v>107</v>
      </c>
      <c r="B111" s="91"/>
      <c r="C111" s="92"/>
      <c r="D111" s="92"/>
      <c r="E111" s="105"/>
      <c r="F111" s="92"/>
      <c r="G111" s="93"/>
      <c r="H111" s="93"/>
      <c r="I111" s="91"/>
      <c r="J111" s="92"/>
      <c r="K111" s="92"/>
      <c r="L111" s="92"/>
      <c r="M111" s="108"/>
      <c r="N111" s="229"/>
      <c r="O111" s="92"/>
      <c r="P111" s="94"/>
      <c r="Q111" s="92"/>
      <c r="R111" s="92"/>
      <c r="S111" s="92"/>
      <c r="T111" s="92"/>
    </row>
    <row r="112" spans="1:20" x14ac:dyDescent="0.25">
      <c r="A112" s="90">
        <v>108</v>
      </c>
      <c r="B112" s="91"/>
      <c r="C112" s="92"/>
      <c r="D112" s="92"/>
      <c r="E112" s="105"/>
      <c r="F112" s="92"/>
      <c r="G112" s="93"/>
      <c r="H112" s="93"/>
      <c r="I112" s="91"/>
      <c r="J112" s="92"/>
      <c r="K112" s="92"/>
      <c r="L112" s="92"/>
      <c r="M112" s="108"/>
      <c r="N112" s="229"/>
      <c r="O112" s="92"/>
      <c r="P112" s="94"/>
      <c r="Q112" s="92"/>
      <c r="R112" s="92"/>
      <c r="S112" s="92"/>
      <c r="T112" s="92"/>
    </row>
    <row r="113" spans="1:20" x14ac:dyDescent="0.25">
      <c r="A113" s="90">
        <v>109</v>
      </c>
      <c r="B113" s="91"/>
      <c r="C113" s="92"/>
      <c r="D113" s="92"/>
      <c r="E113" s="105"/>
      <c r="F113" s="92"/>
      <c r="G113" s="93"/>
      <c r="H113" s="93"/>
      <c r="I113" s="91"/>
      <c r="J113" s="92"/>
      <c r="K113" s="92"/>
      <c r="L113" s="92"/>
      <c r="M113" s="108"/>
      <c r="N113" s="229"/>
      <c r="O113" s="92"/>
      <c r="P113" s="94"/>
      <c r="Q113" s="92"/>
      <c r="R113" s="92"/>
      <c r="S113" s="92"/>
      <c r="T113" s="92"/>
    </row>
    <row r="114" spans="1:20" x14ac:dyDescent="0.25">
      <c r="A114" s="90">
        <v>110</v>
      </c>
      <c r="B114" s="91"/>
      <c r="C114" s="92"/>
      <c r="D114" s="92"/>
      <c r="E114" s="105"/>
      <c r="F114" s="92"/>
      <c r="G114" s="93"/>
      <c r="H114" s="93"/>
      <c r="I114" s="91"/>
      <c r="J114" s="92"/>
      <c r="K114" s="92"/>
      <c r="L114" s="92"/>
      <c r="M114" s="108"/>
      <c r="N114" s="229"/>
      <c r="O114" s="92"/>
      <c r="P114" s="94"/>
      <c r="Q114" s="92"/>
      <c r="R114" s="92"/>
      <c r="S114" s="92"/>
      <c r="T114" s="92"/>
    </row>
    <row r="115" spans="1:20" x14ac:dyDescent="0.25">
      <c r="A115" s="90">
        <v>111</v>
      </c>
      <c r="B115" s="91"/>
      <c r="C115" s="92"/>
      <c r="D115" s="92"/>
      <c r="E115" s="105"/>
      <c r="F115" s="92"/>
      <c r="G115" s="93"/>
      <c r="H115" s="93"/>
      <c r="I115" s="91"/>
      <c r="J115" s="92"/>
      <c r="K115" s="92"/>
      <c r="L115" s="92"/>
      <c r="M115" s="108"/>
      <c r="N115" s="229"/>
      <c r="O115" s="92"/>
      <c r="P115" s="94"/>
      <c r="Q115" s="92"/>
      <c r="R115" s="92"/>
      <c r="S115" s="92"/>
      <c r="T115" s="92"/>
    </row>
    <row r="116" spans="1:20" x14ac:dyDescent="0.25">
      <c r="A116" s="90">
        <v>112</v>
      </c>
      <c r="B116" s="91"/>
      <c r="C116" s="92"/>
      <c r="D116" s="92"/>
      <c r="E116" s="105"/>
      <c r="F116" s="92"/>
      <c r="G116" s="93"/>
      <c r="H116" s="93"/>
      <c r="I116" s="91"/>
      <c r="J116" s="92"/>
      <c r="K116" s="92"/>
      <c r="L116" s="92"/>
      <c r="M116" s="108"/>
      <c r="N116" s="229"/>
      <c r="O116" s="92"/>
      <c r="P116" s="94"/>
      <c r="Q116" s="92"/>
      <c r="R116" s="92"/>
      <c r="S116" s="92"/>
      <c r="T116" s="92"/>
    </row>
    <row r="117" spans="1:20" x14ac:dyDescent="0.25">
      <c r="A117" s="90">
        <v>113</v>
      </c>
      <c r="B117" s="91"/>
      <c r="C117" s="92"/>
      <c r="D117" s="92"/>
      <c r="E117" s="105"/>
      <c r="F117" s="92"/>
      <c r="G117" s="93"/>
      <c r="H117" s="93"/>
      <c r="I117" s="91"/>
      <c r="J117" s="92"/>
      <c r="K117" s="92"/>
      <c r="L117" s="92"/>
      <c r="M117" s="108"/>
      <c r="N117" s="229"/>
      <c r="O117" s="92"/>
      <c r="P117" s="94"/>
      <c r="Q117" s="92"/>
      <c r="R117" s="92"/>
      <c r="S117" s="92"/>
      <c r="T117" s="92"/>
    </row>
    <row r="118" spans="1:20" x14ac:dyDescent="0.25">
      <c r="A118" s="90">
        <v>114</v>
      </c>
      <c r="B118" s="91"/>
      <c r="C118" s="92"/>
      <c r="D118" s="92"/>
      <c r="E118" s="105"/>
      <c r="F118" s="92"/>
      <c r="G118" s="93"/>
      <c r="H118" s="93"/>
      <c r="I118" s="91"/>
      <c r="J118" s="92"/>
      <c r="K118" s="92"/>
      <c r="L118" s="92"/>
      <c r="M118" s="108"/>
      <c r="N118" s="229"/>
      <c r="O118" s="92"/>
      <c r="P118" s="94"/>
      <c r="Q118" s="92"/>
      <c r="R118" s="92"/>
      <c r="S118" s="92"/>
      <c r="T118" s="92"/>
    </row>
    <row r="119" spans="1:20" x14ac:dyDescent="0.25">
      <c r="A119" s="90">
        <v>115</v>
      </c>
      <c r="B119" s="91"/>
      <c r="C119" s="92"/>
      <c r="D119" s="92"/>
      <c r="E119" s="105"/>
      <c r="F119" s="92"/>
      <c r="G119" s="93"/>
      <c r="H119" s="93"/>
      <c r="I119" s="91"/>
      <c r="J119" s="92"/>
      <c r="K119" s="92"/>
      <c r="L119" s="92"/>
      <c r="M119" s="108"/>
      <c r="N119" s="229"/>
      <c r="O119" s="92"/>
      <c r="P119" s="94"/>
      <c r="Q119" s="92"/>
      <c r="R119" s="92"/>
      <c r="S119" s="92"/>
      <c r="T119" s="92"/>
    </row>
    <row r="120" spans="1:20" x14ac:dyDescent="0.25">
      <c r="A120" s="90">
        <v>116</v>
      </c>
      <c r="B120" s="91"/>
      <c r="C120" s="92"/>
      <c r="D120" s="92"/>
      <c r="E120" s="105"/>
      <c r="F120" s="92"/>
      <c r="G120" s="93"/>
      <c r="H120" s="93"/>
      <c r="I120" s="91"/>
      <c r="J120" s="92"/>
      <c r="K120" s="92"/>
      <c r="L120" s="92"/>
      <c r="M120" s="108"/>
      <c r="N120" s="229"/>
      <c r="O120" s="92"/>
      <c r="P120" s="94"/>
      <c r="Q120" s="92"/>
      <c r="R120" s="92"/>
      <c r="S120" s="92"/>
      <c r="T120" s="92"/>
    </row>
    <row r="121" spans="1:20" x14ac:dyDescent="0.25">
      <c r="A121" s="90">
        <v>117</v>
      </c>
      <c r="B121" s="91"/>
      <c r="C121" s="92"/>
      <c r="D121" s="92"/>
      <c r="E121" s="105"/>
      <c r="F121" s="92"/>
      <c r="G121" s="93"/>
      <c r="H121" s="93"/>
      <c r="I121" s="91"/>
      <c r="J121" s="92"/>
      <c r="K121" s="92"/>
      <c r="L121" s="92"/>
      <c r="M121" s="108"/>
      <c r="N121" s="229"/>
      <c r="O121" s="92"/>
      <c r="P121" s="94"/>
      <c r="Q121" s="92"/>
      <c r="R121" s="92"/>
      <c r="S121" s="92"/>
      <c r="T121" s="92"/>
    </row>
    <row r="122" spans="1:20" x14ac:dyDescent="0.25">
      <c r="A122" s="90">
        <v>118</v>
      </c>
      <c r="B122" s="91"/>
      <c r="C122" s="92"/>
      <c r="D122" s="92"/>
      <c r="E122" s="105"/>
      <c r="F122" s="92"/>
      <c r="G122" s="93"/>
      <c r="H122" s="93"/>
      <c r="I122" s="91"/>
      <c r="J122" s="92"/>
      <c r="K122" s="92"/>
      <c r="L122" s="92"/>
      <c r="M122" s="108"/>
      <c r="N122" s="229"/>
      <c r="O122" s="92"/>
      <c r="P122" s="94"/>
      <c r="Q122" s="92"/>
      <c r="R122" s="92"/>
      <c r="S122" s="92"/>
      <c r="T122" s="92"/>
    </row>
    <row r="123" spans="1:20" x14ac:dyDescent="0.25">
      <c r="A123" s="90">
        <v>119</v>
      </c>
      <c r="B123" s="91"/>
      <c r="C123" s="92"/>
      <c r="D123" s="92"/>
      <c r="E123" s="105"/>
      <c r="F123" s="92"/>
      <c r="G123" s="93"/>
      <c r="H123" s="93"/>
      <c r="I123" s="91"/>
      <c r="J123" s="92"/>
      <c r="K123" s="92"/>
      <c r="L123" s="92"/>
      <c r="M123" s="108"/>
      <c r="N123" s="229"/>
      <c r="O123" s="92"/>
      <c r="P123" s="94"/>
      <c r="Q123" s="92"/>
      <c r="R123" s="92"/>
      <c r="S123" s="92"/>
      <c r="T123" s="92"/>
    </row>
    <row r="124" spans="1:20" x14ac:dyDescent="0.25">
      <c r="A124" s="90">
        <v>120</v>
      </c>
      <c r="B124" s="91"/>
      <c r="C124" s="92"/>
      <c r="D124" s="92"/>
      <c r="E124" s="105"/>
      <c r="F124" s="92"/>
      <c r="G124" s="93"/>
      <c r="H124" s="93"/>
      <c r="I124" s="91"/>
      <c r="J124" s="92"/>
      <c r="K124" s="92"/>
      <c r="L124" s="92"/>
      <c r="M124" s="108"/>
      <c r="N124" s="229"/>
      <c r="O124" s="92"/>
      <c r="P124" s="94"/>
      <c r="Q124" s="92"/>
      <c r="R124" s="92"/>
      <c r="S124" s="92"/>
      <c r="T124" s="92"/>
    </row>
    <row r="125" spans="1:20" x14ac:dyDescent="0.25">
      <c r="A125" s="90">
        <v>121</v>
      </c>
      <c r="B125" s="91"/>
      <c r="C125" s="92"/>
      <c r="D125" s="92"/>
      <c r="E125" s="105"/>
      <c r="F125" s="92"/>
      <c r="G125" s="93"/>
      <c r="H125" s="93"/>
      <c r="I125" s="91"/>
      <c r="J125" s="92"/>
      <c r="K125" s="92"/>
      <c r="L125" s="92"/>
      <c r="M125" s="108"/>
      <c r="N125" s="229"/>
      <c r="O125" s="92"/>
      <c r="P125" s="94"/>
      <c r="Q125" s="92"/>
      <c r="R125" s="92"/>
      <c r="S125" s="92"/>
      <c r="T125" s="92"/>
    </row>
    <row r="126" spans="1:20" x14ac:dyDescent="0.25">
      <c r="A126" s="90">
        <v>122</v>
      </c>
      <c r="B126" s="91"/>
      <c r="C126" s="92"/>
      <c r="D126" s="92"/>
      <c r="E126" s="105"/>
      <c r="F126" s="92"/>
      <c r="G126" s="93"/>
      <c r="H126" s="93"/>
      <c r="I126" s="91"/>
      <c r="J126" s="92"/>
      <c r="K126" s="92"/>
      <c r="L126" s="92"/>
      <c r="M126" s="108"/>
      <c r="N126" s="229"/>
      <c r="O126" s="92"/>
      <c r="P126" s="94"/>
      <c r="Q126" s="92"/>
      <c r="R126" s="92"/>
      <c r="S126" s="92"/>
      <c r="T126" s="92"/>
    </row>
    <row r="127" spans="1:20" x14ac:dyDescent="0.25">
      <c r="A127" s="90">
        <v>123</v>
      </c>
      <c r="B127" s="91"/>
      <c r="C127" s="92"/>
      <c r="D127" s="92"/>
      <c r="E127" s="105"/>
      <c r="F127" s="92"/>
      <c r="G127" s="93"/>
      <c r="H127" s="93"/>
      <c r="I127" s="91"/>
      <c r="J127" s="92"/>
      <c r="K127" s="92"/>
      <c r="L127" s="92"/>
      <c r="M127" s="108"/>
      <c r="N127" s="229"/>
      <c r="O127" s="92"/>
      <c r="P127" s="94"/>
      <c r="Q127" s="92"/>
      <c r="R127" s="92"/>
      <c r="S127" s="92"/>
      <c r="T127" s="92"/>
    </row>
    <row r="128" spans="1:20" x14ac:dyDescent="0.25">
      <c r="A128" s="90">
        <v>124</v>
      </c>
      <c r="B128" s="91"/>
      <c r="C128" s="92"/>
      <c r="D128" s="92"/>
      <c r="E128" s="105"/>
      <c r="F128" s="92"/>
      <c r="G128" s="93"/>
      <c r="H128" s="93"/>
      <c r="I128" s="91"/>
      <c r="J128" s="92"/>
      <c r="K128" s="92"/>
      <c r="L128" s="92"/>
      <c r="M128" s="108"/>
      <c r="N128" s="229"/>
      <c r="O128" s="92"/>
      <c r="P128" s="94"/>
      <c r="Q128" s="92"/>
      <c r="R128" s="92"/>
      <c r="S128" s="92"/>
      <c r="T128" s="92"/>
    </row>
    <row r="129" spans="1:20" x14ac:dyDescent="0.25">
      <c r="A129" s="90">
        <v>125</v>
      </c>
      <c r="B129" s="91"/>
      <c r="C129" s="92"/>
      <c r="D129" s="92"/>
      <c r="E129" s="105"/>
      <c r="F129" s="92"/>
      <c r="G129" s="93"/>
      <c r="H129" s="93"/>
      <c r="I129" s="91"/>
      <c r="J129" s="92"/>
      <c r="K129" s="92"/>
      <c r="L129" s="92"/>
      <c r="M129" s="108"/>
      <c r="N129" s="229"/>
      <c r="O129" s="92"/>
      <c r="P129" s="94"/>
      <c r="Q129" s="92"/>
      <c r="R129" s="92"/>
      <c r="S129" s="92"/>
      <c r="T129" s="92"/>
    </row>
    <row r="130" spans="1:20" x14ac:dyDescent="0.25">
      <c r="A130" s="90">
        <v>126</v>
      </c>
      <c r="B130" s="91"/>
      <c r="C130" s="92"/>
      <c r="D130" s="92"/>
      <c r="E130" s="105"/>
      <c r="F130" s="92"/>
      <c r="G130" s="93"/>
      <c r="H130" s="93"/>
      <c r="I130" s="91"/>
      <c r="J130" s="92"/>
      <c r="K130" s="92"/>
      <c r="L130" s="92"/>
      <c r="M130" s="108"/>
      <c r="N130" s="229"/>
      <c r="O130" s="92"/>
      <c r="P130" s="94"/>
      <c r="Q130" s="92"/>
      <c r="R130" s="92"/>
      <c r="S130" s="92"/>
      <c r="T130" s="92"/>
    </row>
    <row r="131" spans="1:20" x14ac:dyDescent="0.25">
      <c r="A131" s="90">
        <v>127</v>
      </c>
      <c r="B131" s="91"/>
      <c r="C131" s="92"/>
      <c r="D131" s="92"/>
      <c r="E131" s="105"/>
      <c r="F131" s="92"/>
      <c r="G131" s="93"/>
      <c r="H131" s="93"/>
      <c r="I131" s="91"/>
      <c r="J131" s="92"/>
      <c r="K131" s="92"/>
      <c r="L131" s="92"/>
      <c r="M131" s="108"/>
      <c r="N131" s="229"/>
      <c r="O131" s="92"/>
      <c r="P131" s="94"/>
      <c r="Q131" s="92"/>
      <c r="R131" s="92"/>
      <c r="S131" s="92"/>
      <c r="T131" s="92"/>
    </row>
    <row r="132" spans="1:20" x14ac:dyDescent="0.25">
      <c r="A132" s="90">
        <v>128</v>
      </c>
      <c r="B132" s="91"/>
      <c r="C132" s="92"/>
      <c r="D132" s="92"/>
      <c r="E132" s="105"/>
      <c r="F132" s="92"/>
      <c r="G132" s="93"/>
      <c r="H132" s="93"/>
      <c r="I132" s="91"/>
      <c r="J132" s="92"/>
      <c r="K132" s="92"/>
      <c r="L132" s="92"/>
      <c r="M132" s="108"/>
      <c r="N132" s="229"/>
      <c r="O132" s="92"/>
      <c r="P132" s="94"/>
      <c r="Q132" s="92"/>
      <c r="R132" s="92"/>
      <c r="S132" s="92"/>
      <c r="T132" s="92"/>
    </row>
    <row r="133" spans="1:20" x14ac:dyDescent="0.25">
      <c r="A133" s="90">
        <v>129</v>
      </c>
      <c r="B133" s="91"/>
      <c r="C133" s="92"/>
      <c r="D133" s="92"/>
      <c r="E133" s="105"/>
      <c r="F133" s="92"/>
      <c r="G133" s="93"/>
      <c r="H133" s="93"/>
      <c r="I133" s="91"/>
      <c r="J133" s="92"/>
      <c r="K133" s="92"/>
      <c r="L133" s="92"/>
      <c r="M133" s="108"/>
      <c r="N133" s="229"/>
      <c r="O133" s="92"/>
      <c r="P133" s="94"/>
      <c r="Q133" s="92"/>
      <c r="R133" s="92"/>
      <c r="S133" s="92"/>
      <c r="T133" s="92"/>
    </row>
    <row r="134" spans="1:20" x14ac:dyDescent="0.25">
      <c r="A134" s="90">
        <v>130</v>
      </c>
      <c r="B134" s="91"/>
      <c r="C134" s="92"/>
      <c r="D134" s="92"/>
      <c r="E134" s="105"/>
      <c r="F134" s="92"/>
      <c r="G134" s="93"/>
      <c r="H134" s="93"/>
      <c r="I134" s="91"/>
      <c r="J134" s="92"/>
      <c r="K134" s="92"/>
      <c r="L134" s="92"/>
      <c r="M134" s="108"/>
      <c r="N134" s="229"/>
      <c r="O134" s="92"/>
      <c r="P134" s="94"/>
      <c r="Q134" s="92"/>
      <c r="R134" s="92"/>
      <c r="S134" s="92"/>
      <c r="T134" s="92"/>
    </row>
    <row r="135" spans="1:20" x14ac:dyDescent="0.25">
      <c r="A135" s="90">
        <v>131</v>
      </c>
      <c r="B135" s="91"/>
      <c r="C135" s="92"/>
      <c r="D135" s="92"/>
      <c r="E135" s="105"/>
      <c r="F135" s="92"/>
      <c r="G135" s="93"/>
      <c r="H135" s="93"/>
      <c r="I135" s="91"/>
      <c r="J135" s="92"/>
      <c r="K135" s="92"/>
      <c r="L135" s="92"/>
      <c r="M135" s="108"/>
      <c r="N135" s="229"/>
      <c r="O135" s="92"/>
      <c r="P135" s="94"/>
      <c r="Q135" s="92"/>
      <c r="R135" s="92"/>
      <c r="S135" s="92"/>
      <c r="T135" s="92"/>
    </row>
    <row r="136" spans="1:20" x14ac:dyDescent="0.25">
      <c r="A136" s="90">
        <v>132</v>
      </c>
      <c r="B136" s="91"/>
      <c r="C136" s="92"/>
      <c r="D136" s="92"/>
      <c r="E136" s="105"/>
      <c r="F136" s="92"/>
      <c r="G136" s="93"/>
      <c r="H136" s="93"/>
      <c r="I136" s="91"/>
      <c r="J136" s="92"/>
      <c r="K136" s="92"/>
      <c r="L136" s="92"/>
      <c r="M136" s="108"/>
      <c r="N136" s="229"/>
      <c r="O136" s="92"/>
      <c r="P136" s="94"/>
      <c r="Q136" s="92"/>
      <c r="R136" s="92"/>
      <c r="S136" s="92"/>
      <c r="T136" s="92"/>
    </row>
    <row r="137" spans="1:20" x14ac:dyDescent="0.25">
      <c r="A137" s="90">
        <v>133</v>
      </c>
      <c r="B137" s="91"/>
      <c r="C137" s="92"/>
      <c r="D137" s="92"/>
      <c r="E137" s="105"/>
      <c r="F137" s="92"/>
      <c r="G137" s="93"/>
      <c r="H137" s="93"/>
      <c r="I137" s="91"/>
      <c r="J137" s="92"/>
      <c r="K137" s="92"/>
      <c r="L137" s="92"/>
      <c r="M137" s="108"/>
      <c r="N137" s="229"/>
      <c r="O137" s="92"/>
      <c r="P137" s="94"/>
      <c r="Q137" s="92"/>
      <c r="R137" s="92"/>
      <c r="S137" s="92"/>
      <c r="T137" s="92"/>
    </row>
    <row r="138" spans="1:20" x14ac:dyDescent="0.25">
      <c r="A138" s="90">
        <v>134</v>
      </c>
      <c r="B138" s="91"/>
      <c r="C138" s="92"/>
      <c r="D138" s="92"/>
      <c r="E138" s="105"/>
      <c r="F138" s="92"/>
      <c r="G138" s="93"/>
      <c r="H138" s="93"/>
      <c r="I138" s="91"/>
      <c r="J138" s="92"/>
      <c r="K138" s="92"/>
      <c r="L138" s="92"/>
      <c r="M138" s="108"/>
      <c r="N138" s="229"/>
      <c r="O138" s="92"/>
      <c r="P138" s="94"/>
      <c r="Q138" s="92"/>
      <c r="R138" s="92"/>
      <c r="S138" s="92"/>
      <c r="T138" s="92"/>
    </row>
    <row r="139" spans="1:20" x14ac:dyDescent="0.25">
      <c r="A139" s="90">
        <v>135</v>
      </c>
      <c r="B139" s="91"/>
      <c r="C139" s="92"/>
      <c r="D139" s="92"/>
      <c r="E139" s="105"/>
      <c r="F139" s="92"/>
      <c r="G139" s="93"/>
      <c r="H139" s="93"/>
      <c r="I139" s="91"/>
      <c r="J139" s="92"/>
      <c r="K139" s="92"/>
      <c r="L139" s="92"/>
      <c r="M139" s="108"/>
      <c r="N139" s="229"/>
      <c r="O139" s="92"/>
      <c r="P139" s="94"/>
      <c r="Q139" s="92"/>
      <c r="R139" s="92"/>
      <c r="S139" s="92"/>
      <c r="T139" s="92"/>
    </row>
    <row r="140" spans="1:20" x14ac:dyDescent="0.25">
      <c r="A140" s="90">
        <v>136</v>
      </c>
      <c r="B140" s="91"/>
      <c r="C140" s="92"/>
      <c r="D140" s="92"/>
      <c r="E140" s="105"/>
      <c r="F140" s="92"/>
      <c r="G140" s="93"/>
      <c r="H140" s="93"/>
      <c r="I140" s="91"/>
      <c r="J140" s="92"/>
      <c r="K140" s="92"/>
      <c r="L140" s="92"/>
      <c r="M140" s="108"/>
      <c r="N140" s="229"/>
      <c r="O140" s="92"/>
      <c r="P140" s="94"/>
      <c r="Q140" s="92"/>
      <c r="R140" s="92"/>
      <c r="S140" s="92"/>
      <c r="T140" s="92"/>
    </row>
    <row r="141" spans="1:20" x14ac:dyDescent="0.25">
      <c r="A141" s="90">
        <v>137</v>
      </c>
      <c r="B141" s="91"/>
      <c r="C141" s="92"/>
      <c r="D141" s="92"/>
      <c r="E141" s="105"/>
      <c r="F141" s="92"/>
      <c r="G141" s="93"/>
      <c r="H141" s="93"/>
      <c r="I141" s="91"/>
      <c r="J141" s="92"/>
      <c r="K141" s="92"/>
      <c r="L141" s="92"/>
      <c r="M141" s="108"/>
      <c r="N141" s="229"/>
      <c r="O141" s="92"/>
      <c r="P141" s="94"/>
      <c r="Q141" s="92"/>
      <c r="R141" s="92"/>
      <c r="S141" s="92"/>
      <c r="T141" s="92"/>
    </row>
    <row r="142" spans="1:20" x14ac:dyDescent="0.25">
      <c r="A142" s="90">
        <v>138</v>
      </c>
      <c r="B142" s="91"/>
      <c r="C142" s="92"/>
      <c r="D142" s="92"/>
      <c r="E142" s="105"/>
      <c r="F142" s="92"/>
      <c r="G142" s="93"/>
      <c r="H142" s="93"/>
      <c r="I142" s="91"/>
      <c r="J142" s="92"/>
      <c r="K142" s="92"/>
      <c r="L142" s="92"/>
      <c r="M142" s="108"/>
      <c r="N142" s="229"/>
      <c r="O142" s="92"/>
      <c r="P142" s="94"/>
      <c r="Q142" s="92"/>
      <c r="R142" s="92"/>
      <c r="S142" s="92"/>
      <c r="T142" s="92"/>
    </row>
    <row r="143" spans="1:20" x14ac:dyDescent="0.25">
      <c r="A143" s="90">
        <v>139</v>
      </c>
      <c r="B143" s="91"/>
      <c r="C143" s="92"/>
      <c r="D143" s="92"/>
      <c r="E143" s="105"/>
      <c r="F143" s="92"/>
      <c r="G143" s="93"/>
      <c r="H143" s="93"/>
      <c r="I143" s="91"/>
      <c r="J143" s="92"/>
      <c r="K143" s="92"/>
      <c r="L143" s="92"/>
      <c r="M143" s="108"/>
      <c r="N143" s="229"/>
      <c r="O143" s="92"/>
      <c r="P143" s="94"/>
      <c r="Q143" s="92"/>
      <c r="R143" s="92"/>
      <c r="S143" s="92"/>
      <c r="T143" s="92"/>
    </row>
    <row r="144" spans="1:20" x14ac:dyDescent="0.25">
      <c r="A144" s="90">
        <v>140</v>
      </c>
      <c r="B144" s="91"/>
      <c r="C144" s="92"/>
      <c r="D144" s="92"/>
      <c r="E144" s="105"/>
      <c r="F144" s="92"/>
      <c r="G144" s="93"/>
      <c r="H144" s="93"/>
      <c r="I144" s="91"/>
      <c r="J144" s="92"/>
      <c r="K144" s="92"/>
      <c r="L144" s="92"/>
      <c r="M144" s="108"/>
      <c r="N144" s="229"/>
      <c r="O144" s="92"/>
      <c r="P144" s="94"/>
      <c r="Q144" s="92"/>
      <c r="R144" s="92"/>
      <c r="S144" s="92"/>
      <c r="T144" s="92"/>
    </row>
    <row r="145" spans="1:20" x14ac:dyDescent="0.25">
      <c r="A145" s="90">
        <v>141</v>
      </c>
      <c r="B145" s="91"/>
      <c r="C145" s="92"/>
      <c r="D145" s="92"/>
      <c r="E145" s="105"/>
      <c r="F145" s="92"/>
      <c r="G145" s="93"/>
      <c r="H145" s="93"/>
      <c r="I145" s="91"/>
      <c r="J145" s="92"/>
      <c r="K145" s="92"/>
      <c r="L145" s="92"/>
      <c r="M145" s="108"/>
      <c r="N145" s="229"/>
      <c r="O145" s="92"/>
      <c r="P145" s="94"/>
      <c r="Q145" s="92"/>
      <c r="R145" s="92"/>
      <c r="S145" s="92"/>
      <c r="T145" s="92"/>
    </row>
    <row r="146" spans="1:20" x14ac:dyDescent="0.25">
      <c r="A146" s="90">
        <v>142</v>
      </c>
      <c r="B146" s="91"/>
      <c r="C146" s="92"/>
      <c r="D146" s="92"/>
      <c r="E146" s="105"/>
      <c r="F146" s="92"/>
      <c r="G146" s="93"/>
      <c r="H146" s="93"/>
      <c r="I146" s="91"/>
      <c r="J146" s="92"/>
      <c r="K146" s="92"/>
      <c r="L146" s="92"/>
      <c r="M146" s="108"/>
      <c r="N146" s="229"/>
      <c r="O146" s="92"/>
      <c r="P146" s="94"/>
      <c r="Q146" s="92"/>
      <c r="R146" s="92"/>
      <c r="S146" s="92"/>
      <c r="T146" s="92"/>
    </row>
    <row r="147" spans="1:20" x14ac:dyDescent="0.25">
      <c r="A147" s="90">
        <v>143</v>
      </c>
      <c r="B147" s="91"/>
      <c r="C147" s="92"/>
      <c r="D147" s="92"/>
      <c r="E147" s="105"/>
      <c r="F147" s="92"/>
      <c r="G147" s="93"/>
      <c r="H147" s="93"/>
      <c r="I147" s="91"/>
      <c r="J147" s="92"/>
      <c r="K147" s="92"/>
      <c r="L147" s="92"/>
      <c r="M147" s="108"/>
      <c r="N147" s="229"/>
      <c r="O147" s="92"/>
      <c r="P147" s="94"/>
      <c r="Q147" s="92"/>
      <c r="R147" s="92"/>
      <c r="S147" s="92"/>
      <c r="T147" s="92"/>
    </row>
    <row r="148" spans="1:20" x14ac:dyDescent="0.25">
      <c r="A148" s="90">
        <v>144</v>
      </c>
      <c r="B148" s="91"/>
      <c r="C148" s="92"/>
      <c r="D148" s="92"/>
      <c r="E148" s="105"/>
      <c r="F148" s="92"/>
      <c r="G148" s="93"/>
      <c r="H148" s="93"/>
      <c r="I148" s="91"/>
      <c r="J148" s="92"/>
      <c r="K148" s="92"/>
      <c r="L148" s="92"/>
      <c r="M148" s="108"/>
      <c r="N148" s="229"/>
      <c r="O148" s="92"/>
      <c r="P148" s="94"/>
      <c r="Q148" s="92"/>
      <c r="R148" s="92"/>
      <c r="S148" s="92"/>
      <c r="T148" s="92"/>
    </row>
    <row r="149" spans="1:20" x14ac:dyDescent="0.25">
      <c r="A149" s="90">
        <v>145</v>
      </c>
      <c r="B149" s="91"/>
      <c r="C149" s="92"/>
      <c r="D149" s="92"/>
      <c r="E149" s="105"/>
      <c r="F149" s="92"/>
      <c r="G149" s="93"/>
      <c r="H149" s="93"/>
      <c r="I149" s="91"/>
      <c r="J149" s="92"/>
      <c r="K149" s="92"/>
      <c r="L149" s="92"/>
      <c r="M149" s="108"/>
      <c r="N149" s="229"/>
      <c r="O149" s="92"/>
      <c r="P149" s="94"/>
      <c r="Q149" s="92"/>
      <c r="R149" s="92"/>
      <c r="S149" s="92"/>
      <c r="T149" s="92"/>
    </row>
    <row r="150" spans="1:20" x14ac:dyDescent="0.25">
      <c r="A150" s="90">
        <v>146</v>
      </c>
      <c r="B150" s="91"/>
      <c r="C150" s="92"/>
      <c r="D150" s="92"/>
      <c r="E150" s="105"/>
      <c r="F150" s="92"/>
      <c r="G150" s="93"/>
      <c r="H150" s="93"/>
      <c r="I150" s="91"/>
      <c r="J150" s="92"/>
      <c r="K150" s="92"/>
      <c r="L150" s="92"/>
      <c r="M150" s="108"/>
      <c r="N150" s="229"/>
      <c r="O150" s="92"/>
      <c r="P150" s="94"/>
      <c r="Q150" s="92"/>
      <c r="R150" s="92"/>
      <c r="S150" s="92"/>
      <c r="T150" s="92"/>
    </row>
    <row r="151" spans="1:20" x14ac:dyDescent="0.25">
      <c r="A151" s="90">
        <v>147</v>
      </c>
      <c r="B151" s="91"/>
      <c r="C151" s="92"/>
      <c r="D151" s="92"/>
      <c r="E151" s="105"/>
      <c r="F151" s="92"/>
      <c r="G151" s="93"/>
      <c r="H151" s="93"/>
      <c r="I151" s="91"/>
      <c r="J151" s="92"/>
      <c r="K151" s="92"/>
      <c r="L151" s="92"/>
      <c r="M151" s="108"/>
      <c r="N151" s="229"/>
      <c r="O151" s="92"/>
      <c r="P151" s="94"/>
      <c r="Q151" s="92"/>
      <c r="R151" s="92"/>
      <c r="S151" s="92"/>
      <c r="T151" s="92"/>
    </row>
    <row r="152" spans="1:20" x14ac:dyDescent="0.25">
      <c r="A152" s="90">
        <v>148</v>
      </c>
      <c r="B152" s="91"/>
      <c r="C152" s="92"/>
      <c r="D152" s="92"/>
      <c r="E152" s="105"/>
      <c r="F152" s="92"/>
      <c r="G152" s="93"/>
      <c r="H152" s="93"/>
      <c r="I152" s="91"/>
      <c r="J152" s="92"/>
      <c r="K152" s="92"/>
      <c r="L152" s="92"/>
      <c r="M152" s="108"/>
      <c r="N152" s="229"/>
      <c r="O152" s="92"/>
      <c r="P152" s="94"/>
      <c r="Q152" s="92"/>
      <c r="R152" s="92"/>
      <c r="S152" s="92"/>
      <c r="T152" s="92"/>
    </row>
    <row r="153" spans="1:20" x14ac:dyDescent="0.25">
      <c r="A153" s="90">
        <v>149</v>
      </c>
      <c r="B153" s="91"/>
      <c r="C153" s="92"/>
      <c r="D153" s="92"/>
      <c r="E153" s="105"/>
      <c r="F153" s="92"/>
      <c r="G153" s="93"/>
      <c r="H153" s="93"/>
      <c r="I153" s="91"/>
      <c r="J153" s="92"/>
      <c r="K153" s="92"/>
      <c r="L153" s="92"/>
      <c r="M153" s="108"/>
      <c r="N153" s="229"/>
      <c r="O153" s="92"/>
      <c r="P153" s="94"/>
      <c r="Q153" s="92"/>
      <c r="R153" s="92"/>
      <c r="S153" s="92"/>
      <c r="T153" s="92"/>
    </row>
    <row r="154" spans="1:20" x14ac:dyDescent="0.25">
      <c r="A154" s="90">
        <v>150</v>
      </c>
      <c r="B154" s="91"/>
      <c r="C154" s="92"/>
      <c r="D154" s="92"/>
      <c r="E154" s="105"/>
      <c r="F154" s="92"/>
      <c r="G154" s="93"/>
      <c r="H154" s="93"/>
      <c r="I154" s="91"/>
      <c r="J154" s="92"/>
      <c r="K154" s="92"/>
      <c r="L154" s="92"/>
      <c r="M154" s="108"/>
      <c r="N154" s="229"/>
      <c r="O154" s="92"/>
      <c r="P154" s="94"/>
      <c r="Q154" s="92"/>
      <c r="R154" s="92"/>
      <c r="S154" s="92"/>
      <c r="T154" s="92"/>
    </row>
    <row r="155" spans="1:20" x14ac:dyDescent="0.25">
      <c r="A155" s="90">
        <v>151</v>
      </c>
      <c r="B155" s="91"/>
      <c r="C155" s="92"/>
      <c r="D155" s="92"/>
      <c r="E155" s="105"/>
      <c r="F155" s="92"/>
      <c r="G155" s="93"/>
      <c r="H155" s="93"/>
      <c r="I155" s="91"/>
      <c r="J155" s="92"/>
      <c r="K155" s="92"/>
      <c r="L155" s="92"/>
      <c r="M155" s="108"/>
      <c r="N155" s="229"/>
      <c r="O155" s="92"/>
      <c r="P155" s="94"/>
      <c r="Q155" s="92"/>
      <c r="R155" s="92"/>
      <c r="S155" s="92"/>
      <c r="T155" s="92"/>
    </row>
    <row r="156" spans="1:20" x14ac:dyDescent="0.25">
      <c r="A156" s="90">
        <v>152</v>
      </c>
      <c r="B156" s="91"/>
      <c r="C156" s="92"/>
      <c r="D156" s="92"/>
      <c r="E156" s="105"/>
      <c r="F156" s="92"/>
      <c r="G156" s="93"/>
      <c r="H156" s="93"/>
      <c r="I156" s="91"/>
      <c r="J156" s="92"/>
      <c r="K156" s="92"/>
      <c r="L156" s="92"/>
      <c r="M156" s="108"/>
      <c r="N156" s="229"/>
      <c r="O156" s="92"/>
      <c r="P156" s="94"/>
      <c r="Q156" s="92"/>
      <c r="R156" s="92"/>
      <c r="S156" s="92"/>
      <c r="T156" s="92"/>
    </row>
    <row r="157" spans="1:20" x14ac:dyDescent="0.25">
      <c r="A157" s="90">
        <v>153</v>
      </c>
      <c r="B157" s="91"/>
      <c r="C157" s="92"/>
      <c r="D157" s="92"/>
      <c r="E157" s="105"/>
      <c r="F157" s="92"/>
      <c r="G157" s="93"/>
      <c r="H157" s="93"/>
      <c r="I157" s="91"/>
      <c r="J157" s="92"/>
      <c r="K157" s="92"/>
      <c r="L157" s="92"/>
      <c r="M157" s="108"/>
      <c r="N157" s="229"/>
      <c r="O157" s="92"/>
      <c r="P157" s="94"/>
      <c r="Q157" s="92"/>
      <c r="R157" s="92"/>
      <c r="S157" s="92"/>
      <c r="T157" s="92"/>
    </row>
    <row r="158" spans="1:20" x14ac:dyDescent="0.25">
      <c r="A158" s="90">
        <v>154</v>
      </c>
      <c r="B158" s="91"/>
      <c r="C158" s="92"/>
      <c r="D158" s="92"/>
      <c r="E158" s="105"/>
      <c r="F158" s="92"/>
      <c r="G158" s="93"/>
      <c r="H158" s="93"/>
      <c r="I158" s="91"/>
      <c r="J158" s="92"/>
      <c r="K158" s="92"/>
      <c r="L158" s="92"/>
      <c r="M158" s="108"/>
      <c r="N158" s="229"/>
      <c r="O158" s="92"/>
      <c r="P158" s="94"/>
      <c r="Q158" s="92"/>
      <c r="R158" s="92"/>
      <c r="S158" s="92"/>
      <c r="T158" s="92"/>
    </row>
    <row r="159" spans="1:20" x14ac:dyDescent="0.25">
      <c r="A159" s="90">
        <v>155</v>
      </c>
      <c r="B159" s="91"/>
      <c r="C159" s="92"/>
      <c r="D159" s="92"/>
      <c r="E159" s="105"/>
      <c r="F159" s="92"/>
      <c r="G159" s="93"/>
      <c r="H159" s="93"/>
      <c r="I159" s="91"/>
      <c r="J159" s="92"/>
      <c r="K159" s="92"/>
      <c r="L159" s="92"/>
      <c r="M159" s="108"/>
      <c r="N159" s="229"/>
      <c r="O159" s="92"/>
      <c r="P159" s="94"/>
      <c r="Q159" s="92"/>
      <c r="R159" s="92"/>
      <c r="S159" s="92"/>
      <c r="T159" s="92"/>
    </row>
    <row r="160" spans="1:20" x14ac:dyDescent="0.25">
      <c r="A160" s="90">
        <v>156</v>
      </c>
      <c r="B160" s="91"/>
      <c r="C160" s="92"/>
      <c r="D160" s="92"/>
      <c r="E160" s="105"/>
      <c r="F160" s="92"/>
      <c r="G160" s="93"/>
      <c r="H160" s="93"/>
      <c r="I160" s="91"/>
      <c r="J160" s="92"/>
      <c r="K160" s="92"/>
      <c r="L160" s="92"/>
      <c r="M160" s="108"/>
      <c r="N160" s="229"/>
      <c r="O160" s="92"/>
      <c r="P160" s="94"/>
      <c r="Q160" s="92"/>
      <c r="R160" s="92"/>
      <c r="S160" s="92"/>
      <c r="T160" s="92"/>
    </row>
    <row r="161" spans="1:20" x14ac:dyDescent="0.25">
      <c r="A161" s="90">
        <v>157</v>
      </c>
      <c r="B161" s="91"/>
      <c r="C161" s="92"/>
      <c r="D161" s="92"/>
      <c r="E161" s="105"/>
      <c r="F161" s="92"/>
      <c r="G161" s="93"/>
      <c r="H161" s="93"/>
      <c r="I161" s="91"/>
      <c r="J161" s="92"/>
      <c r="K161" s="92"/>
      <c r="L161" s="92"/>
      <c r="M161" s="108"/>
      <c r="N161" s="229"/>
      <c r="O161" s="92"/>
      <c r="P161" s="94"/>
      <c r="Q161" s="92"/>
      <c r="R161" s="92"/>
      <c r="S161" s="92"/>
      <c r="T161" s="92"/>
    </row>
    <row r="162" spans="1:20" x14ac:dyDescent="0.25">
      <c r="A162" s="90">
        <v>158</v>
      </c>
      <c r="B162" s="91"/>
      <c r="C162" s="92"/>
      <c r="D162" s="92"/>
      <c r="E162" s="105"/>
      <c r="F162" s="92"/>
      <c r="G162" s="93"/>
      <c r="H162" s="93"/>
      <c r="I162" s="91"/>
      <c r="J162" s="92"/>
      <c r="K162" s="92"/>
      <c r="L162" s="92"/>
      <c r="M162" s="108"/>
      <c r="N162" s="229"/>
      <c r="O162" s="92"/>
      <c r="P162" s="94"/>
      <c r="Q162" s="92"/>
      <c r="R162" s="92"/>
      <c r="S162" s="92"/>
      <c r="T162" s="92"/>
    </row>
    <row r="163" spans="1:20" x14ac:dyDescent="0.25">
      <c r="A163" s="90">
        <v>159</v>
      </c>
      <c r="B163" s="91"/>
      <c r="C163" s="92"/>
      <c r="D163" s="92"/>
      <c r="E163" s="105"/>
      <c r="F163" s="92"/>
      <c r="G163" s="93"/>
      <c r="H163" s="93"/>
      <c r="I163" s="91"/>
      <c r="J163" s="92"/>
      <c r="K163" s="92"/>
      <c r="L163" s="92"/>
      <c r="M163" s="108"/>
      <c r="N163" s="229"/>
      <c r="O163" s="92"/>
      <c r="P163" s="94"/>
      <c r="Q163" s="92"/>
      <c r="R163" s="92"/>
      <c r="S163" s="92"/>
      <c r="T163" s="92"/>
    </row>
    <row r="164" spans="1:20" x14ac:dyDescent="0.25">
      <c r="A164" s="90">
        <v>160</v>
      </c>
      <c r="B164" s="91"/>
      <c r="C164" s="92"/>
      <c r="D164" s="92"/>
      <c r="E164" s="105"/>
      <c r="F164" s="92"/>
      <c r="G164" s="93"/>
      <c r="H164" s="93"/>
      <c r="I164" s="91"/>
      <c r="J164" s="92"/>
      <c r="K164" s="92"/>
      <c r="L164" s="92"/>
      <c r="M164" s="108"/>
      <c r="N164" s="229"/>
      <c r="O164" s="92"/>
      <c r="P164" s="94"/>
      <c r="Q164" s="92"/>
      <c r="R164" s="92"/>
      <c r="S164" s="92"/>
      <c r="T164" s="92"/>
    </row>
    <row r="165" spans="1:20" x14ac:dyDescent="0.25">
      <c r="A165" s="95" t="s">
        <v>11</v>
      </c>
      <c r="B165" s="95"/>
      <c r="C165" s="95">
        <f>COUNTIFS(C5:C164,"*")</f>
        <v>46</v>
      </c>
      <c r="D165" s="95"/>
      <c r="E165" s="106"/>
      <c r="F165" s="95"/>
      <c r="G165" s="95">
        <f>SUM(G5:G164)</f>
        <v>1374</v>
      </c>
      <c r="H165" s="95">
        <f>SUM(H5:H164)</f>
        <v>1393</v>
      </c>
      <c r="I165" s="95">
        <f>SUM(I5:I164)</f>
        <v>2767</v>
      </c>
      <c r="J165" s="95"/>
      <c r="K165" s="95"/>
      <c r="L165" s="95"/>
      <c r="M165" s="95"/>
      <c r="N165" s="213"/>
      <c r="O165" s="95"/>
      <c r="P165" s="98"/>
      <c r="Q165" s="95"/>
      <c r="R165" s="95"/>
      <c r="S165" s="95"/>
      <c r="T165" s="99"/>
    </row>
    <row r="166" spans="1:20" x14ac:dyDescent="0.25">
      <c r="A166" s="100" t="s">
        <v>63</v>
      </c>
      <c r="B166" s="101">
        <f>COUNTIF(B$5:B$164,"Team 1")</f>
        <v>23</v>
      </c>
      <c r="C166" s="100" t="s">
        <v>28</v>
      </c>
      <c r="D166" s="101">
        <f>COUNTIF(D5:D164,"Anganwadi")</f>
        <v>5</v>
      </c>
    </row>
    <row r="167" spans="1:20" x14ac:dyDescent="0.25">
      <c r="A167" s="100" t="s">
        <v>64</v>
      </c>
      <c r="B167" s="101">
        <f>COUNTIF(B$6:B$164,"Team 2")</f>
        <v>23</v>
      </c>
      <c r="C167" s="100" t="s">
        <v>26</v>
      </c>
      <c r="D167" s="101">
        <f>COUNTIF(D5:D164,"School")</f>
        <v>41</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conditionalFormatting sqref="C13">
    <cfRule type="duplicateValues" dxfId="5" priority="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110" zoomScaleNormal="110" workbookViewId="0">
      <pane xSplit="3" ySplit="4" topLeftCell="D5" activePane="bottomRight" state="frozen"/>
      <selection pane="topRight" activeCell="C1" sqref="C1"/>
      <selection pane="bottomLeft" activeCell="A5" sqref="A5"/>
      <selection pane="bottomRight" activeCell="C16" sqref="C16"/>
    </sheetView>
  </sheetViews>
  <sheetFormatPr defaultRowHeight="15.75" x14ac:dyDescent="0.25"/>
  <cols>
    <col min="1" max="1" width="10" style="85" customWidth="1"/>
    <col min="2" max="2" width="13.7109375" style="85" bestFit="1" customWidth="1"/>
    <col min="3" max="3" width="25.85546875" style="85" customWidth="1"/>
    <col min="4" max="4" width="17.42578125" style="85" bestFit="1" customWidth="1"/>
    <col min="5" max="5" width="16" style="107" customWidth="1"/>
    <col min="6" max="6" width="17" style="85" customWidth="1"/>
    <col min="7" max="7" width="6.140625" style="102" customWidth="1"/>
    <col min="8" max="8" width="6.28515625" style="102" bestFit="1" customWidth="1"/>
    <col min="9" max="9" width="6" style="85" bestFit="1" customWidth="1"/>
    <col min="10" max="10" width="16.7109375" style="85" customWidth="1"/>
    <col min="11" max="13" width="19.5703125" style="85" customWidth="1"/>
    <col min="14" max="14" width="19.140625" style="85" customWidth="1"/>
    <col min="15" max="15" width="14.85546875" style="85" bestFit="1" customWidth="1"/>
    <col min="16" max="16" width="15.28515625" style="85" customWidth="1"/>
    <col min="17" max="17" width="11.5703125" style="85" bestFit="1" customWidth="1"/>
    <col min="18" max="18" width="17.5703125" style="109" customWidth="1"/>
    <col min="19" max="19" width="19.5703125" style="85" customWidth="1"/>
    <col min="20" max="16384" width="9.140625" style="85"/>
  </cols>
  <sheetData>
    <row r="1" spans="1:20" ht="51" customHeight="1" x14ac:dyDescent="0.25">
      <c r="A1" s="288" t="s">
        <v>72</v>
      </c>
      <c r="B1" s="288"/>
      <c r="C1" s="288"/>
      <c r="D1" s="289"/>
      <c r="E1" s="289"/>
      <c r="F1" s="289"/>
      <c r="G1" s="289"/>
      <c r="H1" s="289"/>
      <c r="I1" s="289"/>
      <c r="J1" s="289"/>
      <c r="K1" s="289"/>
      <c r="L1" s="289"/>
      <c r="M1" s="289"/>
      <c r="N1" s="289"/>
      <c r="O1" s="289"/>
      <c r="P1" s="289"/>
      <c r="Q1" s="289"/>
      <c r="R1" s="289"/>
      <c r="S1" s="289"/>
    </row>
    <row r="2" spans="1:20" x14ac:dyDescent="0.25">
      <c r="A2" s="292" t="s">
        <v>60</v>
      </c>
      <c r="B2" s="293"/>
      <c r="C2" s="293"/>
      <c r="D2" s="86">
        <v>43617</v>
      </c>
      <c r="E2" s="104"/>
      <c r="F2" s="87"/>
      <c r="G2" s="87"/>
      <c r="H2" s="87"/>
      <c r="I2" s="87"/>
      <c r="J2" s="87"/>
      <c r="K2" s="87"/>
      <c r="L2" s="87"/>
      <c r="M2" s="87"/>
      <c r="N2" s="87"/>
      <c r="O2" s="87"/>
      <c r="P2" s="87"/>
      <c r="Q2" s="87"/>
      <c r="R2" s="87"/>
      <c r="S2" s="87"/>
    </row>
    <row r="3" spans="1:20" ht="24" customHeight="1" x14ac:dyDescent="0.25">
      <c r="A3" s="287" t="s">
        <v>14</v>
      </c>
      <c r="B3" s="290" t="s">
        <v>73</v>
      </c>
      <c r="C3" s="286" t="s">
        <v>7</v>
      </c>
      <c r="D3" s="286" t="s">
        <v>56</v>
      </c>
      <c r="E3" s="296" t="s">
        <v>16</v>
      </c>
      <c r="F3" s="294" t="s">
        <v>74</v>
      </c>
      <c r="G3" s="286" t="s">
        <v>8</v>
      </c>
      <c r="H3" s="286"/>
      <c r="I3" s="286"/>
      <c r="J3" s="286" t="s">
        <v>34</v>
      </c>
      <c r="K3" s="290" t="s">
        <v>36</v>
      </c>
      <c r="L3" s="290" t="s">
        <v>53</v>
      </c>
      <c r="M3" s="290" t="s">
        <v>54</v>
      </c>
      <c r="N3" s="290" t="s">
        <v>37</v>
      </c>
      <c r="O3" s="290" t="s">
        <v>38</v>
      </c>
      <c r="P3" s="287" t="s">
        <v>55</v>
      </c>
      <c r="Q3" s="286" t="s">
        <v>75</v>
      </c>
      <c r="R3" s="286" t="s">
        <v>35</v>
      </c>
      <c r="S3" s="286" t="s">
        <v>76</v>
      </c>
      <c r="T3" s="286" t="s">
        <v>13</v>
      </c>
    </row>
    <row r="4" spans="1:20" ht="25.5" customHeight="1" x14ac:dyDescent="0.25">
      <c r="A4" s="287"/>
      <c r="B4" s="295"/>
      <c r="C4" s="286"/>
      <c r="D4" s="286"/>
      <c r="E4" s="296"/>
      <c r="F4" s="294"/>
      <c r="G4" s="89" t="s">
        <v>9</v>
      </c>
      <c r="H4" s="89" t="s">
        <v>10</v>
      </c>
      <c r="I4" s="89" t="s">
        <v>11</v>
      </c>
      <c r="J4" s="286"/>
      <c r="K4" s="291"/>
      <c r="L4" s="291"/>
      <c r="M4" s="291"/>
      <c r="N4" s="291"/>
      <c r="O4" s="291"/>
      <c r="P4" s="287"/>
      <c r="Q4" s="287"/>
      <c r="R4" s="286"/>
      <c r="S4" s="286"/>
      <c r="T4" s="286"/>
    </row>
    <row r="5" spans="1:20" ht="19.5" x14ac:dyDescent="0.25">
      <c r="A5" s="90">
        <v>1</v>
      </c>
      <c r="B5" s="40" t="s">
        <v>63</v>
      </c>
      <c r="C5" s="146" t="s">
        <v>108</v>
      </c>
      <c r="D5" s="146" t="s">
        <v>26</v>
      </c>
      <c r="E5" s="210" t="s">
        <v>442</v>
      </c>
      <c r="F5" s="146" t="s">
        <v>90</v>
      </c>
      <c r="G5" s="148">
        <v>129</v>
      </c>
      <c r="H5" s="148">
        <v>131</v>
      </c>
      <c r="I5" s="147">
        <f t="shared" ref="I5:I47" si="0">+G5+H5</f>
        <v>260</v>
      </c>
      <c r="J5" s="146"/>
      <c r="K5" s="146" t="s">
        <v>110</v>
      </c>
      <c r="L5" s="146" t="s">
        <v>111</v>
      </c>
      <c r="M5" s="139">
        <v>8724968022</v>
      </c>
      <c r="N5" s="146" t="s">
        <v>165</v>
      </c>
      <c r="O5" s="146"/>
      <c r="P5" s="144" t="s">
        <v>445</v>
      </c>
      <c r="Q5" s="135" t="s">
        <v>93</v>
      </c>
      <c r="R5" s="149">
        <v>42</v>
      </c>
      <c r="S5" s="135" t="s">
        <v>521</v>
      </c>
      <c r="T5" s="77"/>
    </row>
    <row r="6" spans="1:20" ht="19.5" x14ac:dyDescent="0.25">
      <c r="A6" s="90">
        <v>2</v>
      </c>
      <c r="B6" s="40" t="s">
        <v>64</v>
      </c>
      <c r="C6" s="146" t="s">
        <v>112</v>
      </c>
      <c r="D6" s="146" t="s">
        <v>26</v>
      </c>
      <c r="E6" s="148">
        <v>181900107401</v>
      </c>
      <c r="F6" s="146" t="s">
        <v>90</v>
      </c>
      <c r="G6" s="148">
        <v>68</v>
      </c>
      <c r="H6" s="148">
        <v>71</v>
      </c>
      <c r="I6" s="147">
        <f t="shared" si="0"/>
        <v>139</v>
      </c>
      <c r="J6" s="146"/>
      <c r="K6" s="146" t="s">
        <v>110</v>
      </c>
      <c r="L6" s="146" t="s">
        <v>111</v>
      </c>
      <c r="M6" s="139">
        <v>8724968022</v>
      </c>
      <c r="N6" s="146" t="s">
        <v>165</v>
      </c>
      <c r="O6" s="146"/>
      <c r="P6" s="144" t="s">
        <v>445</v>
      </c>
      <c r="Q6" s="135" t="s">
        <v>93</v>
      </c>
      <c r="R6" s="149">
        <v>42</v>
      </c>
      <c r="S6" s="135" t="s">
        <v>521</v>
      </c>
      <c r="T6" s="77"/>
    </row>
    <row r="7" spans="1:20" ht="19.5" x14ac:dyDescent="0.25">
      <c r="A7" s="90">
        <v>3</v>
      </c>
      <c r="B7" s="40" t="s">
        <v>63</v>
      </c>
      <c r="C7" s="146" t="s">
        <v>113</v>
      </c>
      <c r="D7" s="146" t="s">
        <v>26</v>
      </c>
      <c r="E7" s="148">
        <v>18190314001</v>
      </c>
      <c r="F7" s="146" t="s">
        <v>88</v>
      </c>
      <c r="G7" s="148">
        <v>13</v>
      </c>
      <c r="H7" s="148">
        <v>19</v>
      </c>
      <c r="I7" s="147">
        <f t="shared" si="0"/>
        <v>32</v>
      </c>
      <c r="J7" s="146"/>
      <c r="K7" s="146" t="s">
        <v>114</v>
      </c>
      <c r="L7" s="146" t="s">
        <v>443</v>
      </c>
      <c r="M7" s="139">
        <v>9678342868</v>
      </c>
      <c r="N7" s="146" t="s">
        <v>444</v>
      </c>
      <c r="O7" s="146"/>
      <c r="P7" s="145" t="s">
        <v>446</v>
      </c>
      <c r="Q7" s="135" t="s">
        <v>87</v>
      </c>
      <c r="R7" s="149">
        <v>22</v>
      </c>
      <c r="S7" s="135" t="s">
        <v>521</v>
      </c>
      <c r="T7" s="77"/>
    </row>
    <row r="8" spans="1:20" ht="19.5" x14ac:dyDescent="0.25">
      <c r="A8" s="90">
        <v>4</v>
      </c>
      <c r="B8" s="40" t="s">
        <v>64</v>
      </c>
      <c r="C8" s="146" t="s">
        <v>115</v>
      </c>
      <c r="D8" s="146" t="s">
        <v>26</v>
      </c>
      <c r="E8" s="148">
        <v>18190107101</v>
      </c>
      <c r="F8" s="146" t="s">
        <v>90</v>
      </c>
      <c r="G8" s="148">
        <v>37</v>
      </c>
      <c r="H8" s="148">
        <v>34</v>
      </c>
      <c r="I8" s="147">
        <f t="shared" si="0"/>
        <v>71</v>
      </c>
      <c r="J8" s="147"/>
      <c r="K8" s="146" t="s">
        <v>110</v>
      </c>
      <c r="L8" s="146" t="s">
        <v>111</v>
      </c>
      <c r="M8" s="139">
        <v>8724968022</v>
      </c>
      <c r="N8" s="146" t="s">
        <v>165</v>
      </c>
      <c r="O8" s="146"/>
      <c r="P8" s="145" t="s">
        <v>446</v>
      </c>
      <c r="Q8" s="135" t="s">
        <v>87</v>
      </c>
      <c r="R8" s="149">
        <v>48</v>
      </c>
      <c r="S8" s="135" t="s">
        <v>521</v>
      </c>
      <c r="T8" s="77"/>
    </row>
    <row r="9" spans="1:20" ht="19.5" x14ac:dyDescent="0.25">
      <c r="A9" s="90">
        <v>5</v>
      </c>
      <c r="B9" s="40" t="s">
        <v>63</v>
      </c>
      <c r="C9" s="146" t="s">
        <v>116</v>
      </c>
      <c r="D9" s="146" t="s">
        <v>26</v>
      </c>
      <c r="E9" s="148">
        <v>181900107102</v>
      </c>
      <c r="F9" s="146" t="s">
        <v>90</v>
      </c>
      <c r="G9" s="148">
        <v>45</v>
      </c>
      <c r="H9" s="148">
        <v>36</v>
      </c>
      <c r="I9" s="147">
        <f t="shared" si="0"/>
        <v>81</v>
      </c>
      <c r="J9" s="146"/>
      <c r="K9" s="146" t="s">
        <v>110</v>
      </c>
      <c r="L9" s="146" t="s">
        <v>111</v>
      </c>
      <c r="M9" s="139">
        <v>8724968022</v>
      </c>
      <c r="N9" s="146" t="s">
        <v>165</v>
      </c>
      <c r="O9" s="146"/>
      <c r="P9" s="144" t="s">
        <v>447</v>
      </c>
      <c r="Q9" s="135" t="s">
        <v>94</v>
      </c>
      <c r="R9" s="149">
        <v>44</v>
      </c>
      <c r="S9" s="135" t="s">
        <v>521</v>
      </c>
      <c r="T9" s="77"/>
    </row>
    <row r="10" spans="1:20" ht="19.5" x14ac:dyDescent="0.3">
      <c r="A10" s="90">
        <v>6</v>
      </c>
      <c r="B10" s="40" t="s">
        <v>64</v>
      </c>
      <c r="C10" s="179" t="s">
        <v>117</v>
      </c>
      <c r="D10" s="146" t="s">
        <v>26</v>
      </c>
      <c r="E10" s="148">
        <v>18190310602</v>
      </c>
      <c r="F10" s="146" t="s">
        <v>88</v>
      </c>
      <c r="G10" s="148">
        <v>33</v>
      </c>
      <c r="H10" s="148">
        <v>27</v>
      </c>
      <c r="I10" s="147">
        <f t="shared" si="0"/>
        <v>60</v>
      </c>
      <c r="J10" s="146"/>
      <c r="K10" s="146" t="s">
        <v>114</v>
      </c>
      <c r="L10" s="146" t="s">
        <v>411</v>
      </c>
      <c r="M10" s="139">
        <v>9678342868</v>
      </c>
      <c r="N10" s="146" t="s">
        <v>444</v>
      </c>
      <c r="O10" s="146"/>
      <c r="P10" s="144" t="s">
        <v>447</v>
      </c>
      <c r="Q10" s="135" t="s">
        <v>94</v>
      </c>
      <c r="R10" s="149">
        <v>54</v>
      </c>
      <c r="S10" s="135" t="s">
        <v>521</v>
      </c>
      <c r="T10" s="77"/>
    </row>
    <row r="11" spans="1:20" ht="19.5" x14ac:dyDescent="0.25">
      <c r="A11" s="90">
        <v>7</v>
      </c>
      <c r="B11" s="40" t="s">
        <v>63</v>
      </c>
      <c r="C11" s="146" t="s">
        <v>118</v>
      </c>
      <c r="D11" s="146" t="s">
        <v>28</v>
      </c>
      <c r="E11" s="148">
        <v>18314010706</v>
      </c>
      <c r="F11" s="146" t="s">
        <v>95</v>
      </c>
      <c r="G11" s="148">
        <v>25</v>
      </c>
      <c r="H11" s="148">
        <v>28</v>
      </c>
      <c r="I11" s="147">
        <f t="shared" si="0"/>
        <v>53</v>
      </c>
      <c r="J11" s="146"/>
      <c r="K11" s="146" t="s">
        <v>110</v>
      </c>
      <c r="L11" s="146" t="s">
        <v>111</v>
      </c>
      <c r="M11" s="139">
        <v>8724968022</v>
      </c>
      <c r="N11" s="146" t="s">
        <v>165</v>
      </c>
      <c r="O11" s="146"/>
      <c r="P11" s="145" t="s">
        <v>448</v>
      </c>
      <c r="Q11" s="135" t="s">
        <v>91</v>
      </c>
      <c r="R11" s="149">
        <v>42</v>
      </c>
      <c r="S11" s="135" t="s">
        <v>521</v>
      </c>
      <c r="T11" s="77"/>
    </row>
    <row r="12" spans="1:20" ht="19.5" x14ac:dyDescent="0.25">
      <c r="A12" s="90">
        <v>8</v>
      </c>
      <c r="B12" s="40" t="s">
        <v>64</v>
      </c>
      <c r="C12" s="146" t="s">
        <v>119</v>
      </c>
      <c r="D12" s="146" t="s">
        <v>26</v>
      </c>
      <c r="E12" s="148">
        <v>18190308901</v>
      </c>
      <c r="F12" s="146" t="s">
        <v>90</v>
      </c>
      <c r="G12" s="148">
        <v>49</v>
      </c>
      <c r="H12" s="148">
        <v>22</v>
      </c>
      <c r="I12" s="147">
        <f t="shared" si="0"/>
        <v>71</v>
      </c>
      <c r="J12" s="146"/>
      <c r="K12" s="146" t="s">
        <v>114</v>
      </c>
      <c r="L12" s="146" t="s">
        <v>443</v>
      </c>
      <c r="M12" s="139">
        <v>9678342868</v>
      </c>
      <c r="N12" s="146" t="s">
        <v>444</v>
      </c>
      <c r="O12" s="146" t="s">
        <v>296</v>
      </c>
      <c r="P12" s="145" t="s">
        <v>448</v>
      </c>
      <c r="Q12" s="135" t="s">
        <v>91</v>
      </c>
      <c r="R12" s="149">
        <v>33</v>
      </c>
      <c r="S12" s="135" t="s">
        <v>521</v>
      </c>
      <c r="T12" s="77"/>
    </row>
    <row r="13" spans="1:20" ht="19.5" x14ac:dyDescent="0.25">
      <c r="A13" s="90">
        <v>9</v>
      </c>
      <c r="B13" s="40" t="s">
        <v>63</v>
      </c>
      <c r="C13" s="146" t="s">
        <v>120</v>
      </c>
      <c r="D13" s="146" t="s">
        <v>26</v>
      </c>
      <c r="E13" s="148"/>
      <c r="F13" s="146" t="s">
        <v>90</v>
      </c>
      <c r="G13" s="148">
        <v>14</v>
      </c>
      <c r="H13" s="148">
        <v>21</v>
      </c>
      <c r="I13" s="147">
        <f t="shared" si="0"/>
        <v>35</v>
      </c>
      <c r="J13" s="146"/>
      <c r="K13" s="146" t="s">
        <v>110</v>
      </c>
      <c r="L13" s="146" t="s">
        <v>103</v>
      </c>
      <c r="M13" s="139">
        <v>8876301029</v>
      </c>
      <c r="N13" s="146" t="s">
        <v>165</v>
      </c>
      <c r="O13" s="146"/>
      <c r="P13" s="145" t="s">
        <v>449</v>
      </c>
      <c r="Q13" s="135" t="s">
        <v>92</v>
      </c>
      <c r="R13" s="149">
        <v>56</v>
      </c>
      <c r="S13" s="135" t="s">
        <v>521</v>
      </c>
      <c r="T13" s="77"/>
    </row>
    <row r="14" spans="1:20" ht="19.5" x14ac:dyDescent="0.25">
      <c r="A14" s="90">
        <v>10</v>
      </c>
      <c r="B14" s="40" t="s">
        <v>64</v>
      </c>
      <c r="C14" s="146" t="s">
        <v>121</v>
      </c>
      <c r="D14" s="146" t="s">
        <v>26</v>
      </c>
      <c r="E14" s="148">
        <v>18190310701</v>
      </c>
      <c r="F14" s="146" t="s">
        <v>90</v>
      </c>
      <c r="G14" s="148">
        <v>26</v>
      </c>
      <c r="H14" s="148">
        <v>18</v>
      </c>
      <c r="I14" s="147">
        <f t="shared" si="0"/>
        <v>44</v>
      </c>
      <c r="J14" s="146"/>
      <c r="K14" s="146" t="s">
        <v>122</v>
      </c>
      <c r="L14" s="146" t="s">
        <v>123</v>
      </c>
      <c r="M14" s="139">
        <v>6000239084</v>
      </c>
      <c r="N14" s="146" t="s">
        <v>437</v>
      </c>
      <c r="O14" s="146"/>
      <c r="P14" s="145" t="s">
        <v>449</v>
      </c>
      <c r="Q14" s="135" t="s">
        <v>92</v>
      </c>
      <c r="R14" s="149">
        <v>54</v>
      </c>
      <c r="S14" s="135" t="s">
        <v>521</v>
      </c>
      <c r="T14" s="77"/>
    </row>
    <row r="15" spans="1:20" ht="19.5" x14ac:dyDescent="0.25">
      <c r="A15" s="90">
        <v>11</v>
      </c>
      <c r="B15" s="40" t="s">
        <v>63</v>
      </c>
      <c r="C15" s="146" t="s">
        <v>125</v>
      </c>
      <c r="D15" s="146" t="s">
        <v>26</v>
      </c>
      <c r="E15" s="148">
        <v>18190104302</v>
      </c>
      <c r="F15" s="146" t="s">
        <v>90</v>
      </c>
      <c r="G15" s="148">
        <v>11</v>
      </c>
      <c r="H15" s="148">
        <v>12</v>
      </c>
      <c r="I15" s="147">
        <f t="shared" si="0"/>
        <v>23</v>
      </c>
      <c r="J15" s="146"/>
      <c r="K15" s="146" t="s">
        <v>110</v>
      </c>
      <c r="L15" s="146" t="s">
        <v>111</v>
      </c>
      <c r="M15" s="139">
        <v>8724968022</v>
      </c>
      <c r="N15" s="146" t="s">
        <v>438</v>
      </c>
      <c r="O15" s="146"/>
      <c r="P15" s="145" t="s">
        <v>450</v>
      </c>
      <c r="Q15" s="135" t="s">
        <v>87</v>
      </c>
      <c r="R15" s="149">
        <v>35</v>
      </c>
      <c r="S15" s="135" t="s">
        <v>521</v>
      </c>
      <c r="T15" s="77"/>
    </row>
    <row r="16" spans="1:20" ht="19.5" x14ac:dyDescent="0.25">
      <c r="A16" s="90">
        <v>12</v>
      </c>
      <c r="B16" s="40" t="s">
        <v>64</v>
      </c>
      <c r="C16" s="146" t="s">
        <v>126</v>
      </c>
      <c r="D16" s="146" t="s">
        <v>26</v>
      </c>
      <c r="E16" s="148">
        <v>18190314004</v>
      </c>
      <c r="F16" s="146" t="s">
        <v>90</v>
      </c>
      <c r="G16" s="148">
        <v>17</v>
      </c>
      <c r="H16" s="148">
        <v>16</v>
      </c>
      <c r="I16" s="147">
        <f t="shared" si="0"/>
        <v>33</v>
      </c>
      <c r="J16" s="146"/>
      <c r="K16" s="146" t="s">
        <v>114</v>
      </c>
      <c r="L16" s="146" t="s">
        <v>443</v>
      </c>
      <c r="M16" s="139">
        <v>9678342868</v>
      </c>
      <c r="N16" s="146" t="s">
        <v>334</v>
      </c>
      <c r="O16" s="146"/>
      <c r="P16" s="145" t="s">
        <v>450</v>
      </c>
      <c r="Q16" s="135" t="s">
        <v>87</v>
      </c>
      <c r="R16" s="149">
        <v>44</v>
      </c>
      <c r="S16" s="135" t="s">
        <v>521</v>
      </c>
      <c r="T16" s="77"/>
    </row>
    <row r="17" spans="1:20" ht="19.5" x14ac:dyDescent="0.25">
      <c r="A17" s="90">
        <v>13</v>
      </c>
      <c r="B17" s="40" t="s">
        <v>63</v>
      </c>
      <c r="C17" s="146" t="s">
        <v>127</v>
      </c>
      <c r="D17" s="146" t="s">
        <v>26</v>
      </c>
      <c r="E17" s="148">
        <v>18190107105</v>
      </c>
      <c r="F17" s="146" t="s">
        <v>90</v>
      </c>
      <c r="G17" s="148">
        <v>16</v>
      </c>
      <c r="H17" s="148">
        <v>20</v>
      </c>
      <c r="I17" s="147">
        <f t="shared" si="0"/>
        <v>36</v>
      </c>
      <c r="J17" s="146"/>
      <c r="K17" s="146" t="s">
        <v>110</v>
      </c>
      <c r="L17" s="146" t="s">
        <v>111</v>
      </c>
      <c r="M17" s="139">
        <v>8724968022</v>
      </c>
      <c r="N17" s="146" t="s">
        <v>165</v>
      </c>
      <c r="O17" s="146"/>
      <c r="P17" s="145" t="s">
        <v>451</v>
      </c>
      <c r="Q17" s="135" t="s">
        <v>94</v>
      </c>
      <c r="R17" s="149">
        <v>37</v>
      </c>
      <c r="S17" s="135" t="s">
        <v>521</v>
      </c>
      <c r="T17" s="77"/>
    </row>
    <row r="18" spans="1:20" ht="19.5" x14ac:dyDescent="0.25">
      <c r="A18" s="90">
        <v>14</v>
      </c>
      <c r="B18" s="40" t="s">
        <v>64</v>
      </c>
      <c r="C18" s="146" t="s">
        <v>128</v>
      </c>
      <c r="D18" s="146" t="s">
        <v>26</v>
      </c>
      <c r="E18" s="148">
        <v>18190301201</v>
      </c>
      <c r="F18" s="146" t="s">
        <v>90</v>
      </c>
      <c r="G18" s="148">
        <v>19</v>
      </c>
      <c r="H18" s="148">
        <v>21</v>
      </c>
      <c r="I18" s="147">
        <f t="shared" si="0"/>
        <v>40</v>
      </c>
      <c r="J18" s="146"/>
      <c r="K18" s="146" t="s">
        <v>114</v>
      </c>
      <c r="L18" s="146" t="s">
        <v>443</v>
      </c>
      <c r="M18" s="139">
        <v>9678342868</v>
      </c>
      <c r="N18" s="146" t="s">
        <v>291</v>
      </c>
      <c r="O18" s="146"/>
      <c r="P18" s="145" t="s">
        <v>451</v>
      </c>
      <c r="Q18" s="135" t="s">
        <v>94</v>
      </c>
      <c r="R18" s="149">
        <v>44</v>
      </c>
      <c r="S18" s="135" t="s">
        <v>521</v>
      </c>
      <c r="T18" s="77"/>
    </row>
    <row r="19" spans="1:20" ht="19.5" x14ac:dyDescent="0.25">
      <c r="A19" s="90">
        <v>15</v>
      </c>
      <c r="B19" s="40" t="s">
        <v>63</v>
      </c>
      <c r="C19" s="146" t="s">
        <v>129</v>
      </c>
      <c r="D19" s="146" t="s">
        <v>26</v>
      </c>
      <c r="E19" s="148">
        <v>181900102701</v>
      </c>
      <c r="F19" s="146" t="s">
        <v>90</v>
      </c>
      <c r="G19" s="148">
        <v>37</v>
      </c>
      <c r="H19" s="148">
        <v>37</v>
      </c>
      <c r="I19" s="147">
        <f t="shared" si="0"/>
        <v>74</v>
      </c>
      <c r="J19" s="146"/>
      <c r="K19" s="146" t="s">
        <v>130</v>
      </c>
      <c r="L19" s="146" t="s">
        <v>347</v>
      </c>
      <c r="M19" s="139">
        <v>7086043943</v>
      </c>
      <c r="N19" s="146" t="s">
        <v>132</v>
      </c>
      <c r="O19" s="146"/>
      <c r="P19" s="145" t="s">
        <v>452</v>
      </c>
      <c r="Q19" s="135" t="s">
        <v>89</v>
      </c>
      <c r="R19" s="149">
        <v>32</v>
      </c>
      <c r="S19" s="135" t="s">
        <v>521</v>
      </c>
      <c r="T19" s="77"/>
    </row>
    <row r="20" spans="1:20" ht="19.5" x14ac:dyDescent="0.25">
      <c r="A20" s="90">
        <v>16</v>
      </c>
      <c r="B20" s="40" t="s">
        <v>64</v>
      </c>
      <c r="C20" s="146" t="s">
        <v>133</v>
      </c>
      <c r="D20" s="146" t="s">
        <v>26</v>
      </c>
      <c r="E20" s="148">
        <v>181900104301</v>
      </c>
      <c r="F20" s="146" t="s">
        <v>90</v>
      </c>
      <c r="G20" s="148">
        <v>8</v>
      </c>
      <c r="H20" s="148">
        <v>16</v>
      </c>
      <c r="I20" s="147">
        <f t="shared" si="0"/>
        <v>24</v>
      </c>
      <c r="J20" s="146"/>
      <c r="K20" s="146" t="s">
        <v>130</v>
      </c>
      <c r="L20" s="146" t="s">
        <v>347</v>
      </c>
      <c r="M20" s="139">
        <v>7086043943</v>
      </c>
      <c r="N20" s="146" t="s">
        <v>624</v>
      </c>
      <c r="O20" s="146"/>
      <c r="P20" s="145" t="s">
        <v>452</v>
      </c>
      <c r="Q20" s="135" t="s">
        <v>89</v>
      </c>
      <c r="R20" s="149">
        <v>46</v>
      </c>
      <c r="S20" s="135" t="s">
        <v>521</v>
      </c>
      <c r="T20" s="77"/>
    </row>
    <row r="21" spans="1:20" ht="19.5" x14ac:dyDescent="0.25">
      <c r="A21" s="90">
        <v>17</v>
      </c>
      <c r="B21" s="40" t="s">
        <v>63</v>
      </c>
      <c r="C21" s="146" t="s">
        <v>134</v>
      </c>
      <c r="D21" s="146" t="s">
        <v>26</v>
      </c>
      <c r="E21" s="148">
        <v>18190300901</v>
      </c>
      <c r="F21" s="146" t="s">
        <v>90</v>
      </c>
      <c r="G21" s="148">
        <v>23</v>
      </c>
      <c r="H21" s="148">
        <v>17</v>
      </c>
      <c r="I21" s="147">
        <f t="shared" si="0"/>
        <v>40</v>
      </c>
      <c r="J21" s="146"/>
      <c r="K21" s="146" t="s">
        <v>114</v>
      </c>
      <c r="L21" s="146" t="s">
        <v>443</v>
      </c>
      <c r="M21" s="139">
        <v>9678342868</v>
      </c>
      <c r="N21" s="146" t="s">
        <v>186</v>
      </c>
      <c r="O21" s="146"/>
      <c r="P21" s="145" t="s">
        <v>453</v>
      </c>
      <c r="Q21" s="135" t="s">
        <v>91</v>
      </c>
      <c r="R21" s="149">
        <v>40</v>
      </c>
      <c r="S21" s="135" t="s">
        <v>521</v>
      </c>
      <c r="T21" s="77"/>
    </row>
    <row r="22" spans="1:20" ht="19.5" x14ac:dyDescent="0.25">
      <c r="A22" s="90">
        <v>18</v>
      </c>
      <c r="B22" s="40" t="s">
        <v>64</v>
      </c>
      <c r="C22" s="146" t="s">
        <v>135</v>
      </c>
      <c r="D22" s="146" t="s">
        <v>26</v>
      </c>
      <c r="E22" s="148">
        <v>181900104303</v>
      </c>
      <c r="F22" s="146" t="s">
        <v>90</v>
      </c>
      <c r="G22" s="148">
        <v>8</v>
      </c>
      <c r="H22" s="148">
        <v>12</v>
      </c>
      <c r="I22" s="147">
        <f t="shared" si="0"/>
        <v>20</v>
      </c>
      <c r="J22" s="146"/>
      <c r="K22" s="146" t="s">
        <v>130</v>
      </c>
      <c r="L22" s="146" t="s">
        <v>347</v>
      </c>
      <c r="M22" s="139">
        <v>7086043943</v>
      </c>
      <c r="N22" s="146" t="s">
        <v>624</v>
      </c>
      <c r="O22" s="146"/>
      <c r="P22" s="145" t="s">
        <v>453</v>
      </c>
      <c r="Q22" s="135" t="s">
        <v>91</v>
      </c>
      <c r="R22" s="149">
        <v>34</v>
      </c>
      <c r="S22" s="135" t="s">
        <v>521</v>
      </c>
      <c r="T22" s="77"/>
    </row>
    <row r="23" spans="1:20" ht="19.5" x14ac:dyDescent="0.25">
      <c r="A23" s="90">
        <v>19</v>
      </c>
      <c r="B23" s="40" t="s">
        <v>63</v>
      </c>
      <c r="C23" s="146" t="s">
        <v>136</v>
      </c>
      <c r="D23" s="146" t="s">
        <v>26</v>
      </c>
      <c r="E23" s="148">
        <v>18190302301</v>
      </c>
      <c r="F23" s="146" t="s">
        <v>90</v>
      </c>
      <c r="G23" s="148">
        <v>45</v>
      </c>
      <c r="H23" s="148">
        <v>36</v>
      </c>
      <c r="I23" s="147">
        <f t="shared" si="0"/>
        <v>81</v>
      </c>
      <c r="J23" s="146"/>
      <c r="K23" s="146" t="s">
        <v>114</v>
      </c>
      <c r="L23" s="146" t="s">
        <v>443</v>
      </c>
      <c r="M23" s="139">
        <v>9678342868</v>
      </c>
      <c r="N23" s="146" t="s">
        <v>624</v>
      </c>
      <c r="O23" s="146"/>
      <c r="P23" s="145" t="s">
        <v>454</v>
      </c>
      <c r="Q23" s="135" t="s">
        <v>92</v>
      </c>
      <c r="R23" s="149">
        <v>24</v>
      </c>
      <c r="S23" s="135" t="s">
        <v>521</v>
      </c>
      <c r="T23" s="77"/>
    </row>
    <row r="24" spans="1:20" ht="19.5" x14ac:dyDescent="0.25">
      <c r="A24" s="90">
        <v>20</v>
      </c>
      <c r="B24" s="40" t="s">
        <v>64</v>
      </c>
      <c r="C24" s="146" t="s">
        <v>137</v>
      </c>
      <c r="D24" s="146" t="s">
        <v>26</v>
      </c>
      <c r="E24" s="148">
        <v>18190103405</v>
      </c>
      <c r="F24" s="146" t="s">
        <v>90</v>
      </c>
      <c r="G24" s="148">
        <v>16</v>
      </c>
      <c r="H24" s="148">
        <v>8</v>
      </c>
      <c r="I24" s="147">
        <f t="shared" si="0"/>
        <v>24</v>
      </c>
      <c r="J24" s="146"/>
      <c r="K24" s="146" t="s">
        <v>300</v>
      </c>
      <c r="L24" s="146" t="s">
        <v>407</v>
      </c>
      <c r="M24" s="192">
        <v>9401298298</v>
      </c>
      <c r="N24" s="146" t="s">
        <v>439</v>
      </c>
      <c r="O24" s="146"/>
      <c r="P24" s="145" t="s">
        <v>454</v>
      </c>
      <c r="Q24" s="135" t="s">
        <v>92</v>
      </c>
      <c r="R24" s="149">
        <v>25</v>
      </c>
      <c r="S24" s="135" t="s">
        <v>521</v>
      </c>
      <c r="T24" s="77"/>
    </row>
    <row r="25" spans="1:20" ht="19.5" x14ac:dyDescent="0.25">
      <c r="A25" s="90">
        <v>21</v>
      </c>
      <c r="B25" s="40" t="s">
        <v>63</v>
      </c>
      <c r="C25" s="146" t="s">
        <v>138</v>
      </c>
      <c r="D25" s="146" t="s">
        <v>26</v>
      </c>
      <c r="E25" s="148">
        <v>18190302302</v>
      </c>
      <c r="F25" s="146" t="s">
        <v>88</v>
      </c>
      <c r="G25" s="148">
        <v>25</v>
      </c>
      <c r="H25" s="148">
        <v>20</v>
      </c>
      <c r="I25" s="147">
        <f t="shared" si="0"/>
        <v>45</v>
      </c>
      <c r="J25" s="146"/>
      <c r="K25" s="146" t="s">
        <v>114</v>
      </c>
      <c r="L25" s="146" t="s">
        <v>622</v>
      </c>
      <c r="M25" s="139">
        <v>7086550623</v>
      </c>
      <c r="N25" s="146" t="s">
        <v>625</v>
      </c>
      <c r="O25" s="146"/>
      <c r="P25" s="145" t="s">
        <v>455</v>
      </c>
      <c r="Q25" s="135" t="s">
        <v>93</v>
      </c>
      <c r="R25" s="149">
        <v>24</v>
      </c>
      <c r="S25" s="135" t="s">
        <v>521</v>
      </c>
      <c r="T25" s="77"/>
    </row>
    <row r="26" spans="1:20" ht="19.5" x14ac:dyDescent="0.25">
      <c r="A26" s="90">
        <v>22</v>
      </c>
      <c r="B26" s="40" t="s">
        <v>64</v>
      </c>
      <c r="C26" s="146" t="s">
        <v>139</v>
      </c>
      <c r="D26" s="146" t="s">
        <v>26</v>
      </c>
      <c r="E26" s="148">
        <v>18190102602</v>
      </c>
      <c r="F26" s="146" t="s">
        <v>90</v>
      </c>
      <c r="G26" s="148">
        <v>12</v>
      </c>
      <c r="H26" s="148">
        <v>17</v>
      </c>
      <c r="I26" s="147">
        <f t="shared" si="0"/>
        <v>29</v>
      </c>
      <c r="J26" s="146"/>
      <c r="K26" s="146" t="s">
        <v>140</v>
      </c>
      <c r="L26" s="146" t="s">
        <v>86</v>
      </c>
      <c r="M26" s="139">
        <v>8638824472</v>
      </c>
      <c r="N26" s="146" t="s">
        <v>145</v>
      </c>
      <c r="O26" s="146"/>
      <c r="P26" s="145" t="s">
        <v>455</v>
      </c>
      <c r="Q26" s="135" t="s">
        <v>93</v>
      </c>
      <c r="R26" s="149">
        <v>52</v>
      </c>
      <c r="S26" s="135" t="s">
        <v>521</v>
      </c>
      <c r="T26" s="77"/>
    </row>
    <row r="27" spans="1:20" ht="19.5" x14ac:dyDescent="0.25">
      <c r="A27" s="90">
        <v>23</v>
      </c>
      <c r="B27" s="40" t="s">
        <v>63</v>
      </c>
      <c r="C27" s="146" t="s">
        <v>142</v>
      </c>
      <c r="D27" s="146" t="s">
        <v>26</v>
      </c>
      <c r="E27" s="148">
        <v>18190300601</v>
      </c>
      <c r="F27" s="146" t="s">
        <v>90</v>
      </c>
      <c r="G27" s="148">
        <v>14</v>
      </c>
      <c r="H27" s="148">
        <v>16</v>
      </c>
      <c r="I27" s="147">
        <f t="shared" si="0"/>
        <v>30</v>
      </c>
      <c r="J27" s="146"/>
      <c r="K27" s="146" t="s">
        <v>122</v>
      </c>
      <c r="L27" s="146" t="s">
        <v>123</v>
      </c>
      <c r="M27" s="139">
        <v>6000239084</v>
      </c>
      <c r="N27" s="146" t="s">
        <v>284</v>
      </c>
      <c r="O27" s="146"/>
      <c r="P27" s="145" t="s">
        <v>456</v>
      </c>
      <c r="Q27" s="135" t="s">
        <v>87</v>
      </c>
      <c r="R27" s="149">
        <v>40</v>
      </c>
      <c r="S27" s="135" t="s">
        <v>521</v>
      </c>
      <c r="T27" s="77"/>
    </row>
    <row r="28" spans="1:20" ht="19.5" x14ac:dyDescent="0.25">
      <c r="A28" s="90">
        <v>24</v>
      </c>
      <c r="B28" s="40" t="s">
        <v>64</v>
      </c>
      <c r="C28" s="146" t="s">
        <v>143</v>
      </c>
      <c r="D28" s="146" t="s">
        <v>26</v>
      </c>
      <c r="E28" s="148">
        <v>18190108301</v>
      </c>
      <c r="F28" s="146" t="s">
        <v>90</v>
      </c>
      <c r="G28" s="148">
        <v>14</v>
      </c>
      <c r="H28" s="148">
        <v>11</v>
      </c>
      <c r="I28" s="147">
        <f t="shared" si="0"/>
        <v>25</v>
      </c>
      <c r="J28" s="146"/>
      <c r="K28" s="146" t="s">
        <v>140</v>
      </c>
      <c r="L28" s="146" t="s">
        <v>86</v>
      </c>
      <c r="M28" s="139">
        <v>8638824472</v>
      </c>
      <c r="N28" s="146" t="s">
        <v>145</v>
      </c>
      <c r="O28" s="146"/>
      <c r="P28" s="145" t="s">
        <v>456</v>
      </c>
      <c r="Q28" s="135" t="s">
        <v>87</v>
      </c>
      <c r="R28" s="149">
        <v>42</v>
      </c>
      <c r="S28" s="135" t="s">
        <v>521</v>
      </c>
      <c r="T28" s="77"/>
    </row>
    <row r="29" spans="1:20" ht="19.5" x14ac:dyDescent="0.25">
      <c r="A29" s="90">
        <v>25</v>
      </c>
      <c r="B29" s="40" t="s">
        <v>63</v>
      </c>
      <c r="C29" s="146" t="s">
        <v>144</v>
      </c>
      <c r="D29" s="146" t="s">
        <v>26</v>
      </c>
      <c r="E29" s="152">
        <v>18190102402</v>
      </c>
      <c r="F29" s="146" t="s">
        <v>90</v>
      </c>
      <c r="G29" s="148">
        <v>3</v>
      </c>
      <c r="H29" s="148">
        <v>1</v>
      </c>
      <c r="I29" s="147">
        <f t="shared" si="0"/>
        <v>4</v>
      </c>
      <c r="J29" s="146"/>
      <c r="K29" s="146" t="s">
        <v>140</v>
      </c>
      <c r="L29" s="146" t="s">
        <v>86</v>
      </c>
      <c r="M29" s="139">
        <v>8638824472</v>
      </c>
      <c r="N29" s="146" t="s">
        <v>145</v>
      </c>
      <c r="O29" s="146"/>
      <c r="P29" s="145" t="s">
        <v>457</v>
      </c>
      <c r="Q29" s="135" t="s">
        <v>94</v>
      </c>
      <c r="R29" s="149">
        <v>47</v>
      </c>
      <c r="S29" s="135" t="s">
        <v>521</v>
      </c>
      <c r="T29" s="77"/>
    </row>
    <row r="30" spans="1:20" ht="19.5" x14ac:dyDescent="0.25">
      <c r="A30" s="90">
        <v>26</v>
      </c>
      <c r="B30" s="40" t="s">
        <v>64</v>
      </c>
      <c r="C30" s="146" t="s">
        <v>146</v>
      </c>
      <c r="D30" s="146" t="s">
        <v>26</v>
      </c>
      <c r="E30" s="148">
        <v>18190314201</v>
      </c>
      <c r="F30" s="146" t="s">
        <v>90</v>
      </c>
      <c r="G30" s="148">
        <v>12</v>
      </c>
      <c r="H30" s="148">
        <v>10</v>
      </c>
      <c r="I30" s="147">
        <f t="shared" si="0"/>
        <v>22</v>
      </c>
      <c r="J30" s="146"/>
      <c r="K30" s="146" t="s">
        <v>122</v>
      </c>
      <c r="L30" s="146" t="s">
        <v>123</v>
      </c>
      <c r="M30" s="139">
        <v>6000239084</v>
      </c>
      <c r="N30" s="146" t="s">
        <v>440</v>
      </c>
      <c r="O30" s="146"/>
      <c r="P30" s="145" t="s">
        <v>457</v>
      </c>
      <c r="Q30" s="135" t="s">
        <v>94</v>
      </c>
      <c r="R30" s="149">
        <v>66</v>
      </c>
      <c r="S30" s="135" t="s">
        <v>521</v>
      </c>
      <c r="T30" s="77"/>
    </row>
    <row r="31" spans="1:20" ht="19.5" x14ac:dyDescent="0.25">
      <c r="A31" s="90">
        <v>27</v>
      </c>
      <c r="B31" s="40" t="s">
        <v>63</v>
      </c>
      <c r="C31" s="146" t="s">
        <v>147</v>
      </c>
      <c r="D31" s="146" t="s">
        <v>26</v>
      </c>
      <c r="E31" s="148">
        <v>18190104501</v>
      </c>
      <c r="F31" s="146" t="s">
        <v>90</v>
      </c>
      <c r="G31" s="148">
        <v>17</v>
      </c>
      <c r="H31" s="148">
        <v>13</v>
      </c>
      <c r="I31" s="147">
        <f t="shared" si="0"/>
        <v>30</v>
      </c>
      <c r="J31" s="146"/>
      <c r="K31" s="146" t="s">
        <v>140</v>
      </c>
      <c r="L31" s="146" t="s">
        <v>86</v>
      </c>
      <c r="M31" s="139">
        <v>8638824472</v>
      </c>
      <c r="N31" s="146" t="s">
        <v>145</v>
      </c>
      <c r="O31" s="146"/>
      <c r="P31" s="145" t="s">
        <v>458</v>
      </c>
      <c r="Q31" s="135" t="s">
        <v>89</v>
      </c>
      <c r="R31" s="149">
        <v>32</v>
      </c>
      <c r="S31" s="135" t="s">
        <v>521</v>
      </c>
      <c r="T31" s="77"/>
    </row>
    <row r="32" spans="1:20" ht="19.5" x14ac:dyDescent="0.25">
      <c r="A32" s="90">
        <v>28</v>
      </c>
      <c r="B32" s="40" t="s">
        <v>64</v>
      </c>
      <c r="C32" s="146" t="s">
        <v>148</v>
      </c>
      <c r="D32" s="146" t="s">
        <v>26</v>
      </c>
      <c r="E32" s="148">
        <v>18190303901</v>
      </c>
      <c r="F32" s="146" t="s">
        <v>90</v>
      </c>
      <c r="G32" s="148">
        <v>16</v>
      </c>
      <c r="H32" s="148">
        <v>16</v>
      </c>
      <c r="I32" s="147">
        <f t="shared" si="0"/>
        <v>32</v>
      </c>
      <c r="J32" s="146"/>
      <c r="K32" s="146" t="s">
        <v>122</v>
      </c>
      <c r="L32" s="146" t="s">
        <v>123</v>
      </c>
      <c r="M32" s="139">
        <v>6000239084</v>
      </c>
      <c r="N32" s="146" t="s">
        <v>620</v>
      </c>
      <c r="O32" s="146"/>
      <c r="P32" s="145" t="s">
        <v>458</v>
      </c>
      <c r="Q32" s="135" t="s">
        <v>89</v>
      </c>
      <c r="R32" s="149">
        <v>50</v>
      </c>
      <c r="S32" s="135" t="s">
        <v>521</v>
      </c>
      <c r="T32" s="77"/>
    </row>
    <row r="33" spans="1:20" ht="19.5" x14ac:dyDescent="0.25">
      <c r="A33" s="90">
        <v>29</v>
      </c>
      <c r="B33" s="40" t="s">
        <v>63</v>
      </c>
      <c r="C33" s="146" t="s">
        <v>150</v>
      </c>
      <c r="D33" s="146" t="s">
        <v>26</v>
      </c>
      <c r="E33" s="148">
        <v>18190102401</v>
      </c>
      <c r="F33" s="146" t="s">
        <v>90</v>
      </c>
      <c r="G33" s="148">
        <v>19</v>
      </c>
      <c r="H33" s="148">
        <v>27</v>
      </c>
      <c r="I33" s="147">
        <f t="shared" si="0"/>
        <v>46</v>
      </c>
      <c r="J33" s="146"/>
      <c r="K33" s="146" t="s">
        <v>140</v>
      </c>
      <c r="L33" s="146" t="s">
        <v>86</v>
      </c>
      <c r="M33" s="139">
        <v>8638824472</v>
      </c>
      <c r="N33" s="146" t="s">
        <v>145</v>
      </c>
      <c r="O33" s="146"/>
      <c r="P33" s="145" t="s">
        <v>459</v>
      </c>
      <c r="Q33" s="135" t="s">
        <v>91</v>
      </c>
      <c r="R33" s="149">
        <v>43</v>
      </c>
      <c r="S33" s="135" t="s">
        <v>521</v>
      </c>
      <c r="T33" s="77"/>
    </row>
    <row r="34" spans="1:20" ht="33" x14ac:dyDescent="0.25">
      <c r="A34" s="90">
        <v>30</v>
      </c>
      <c r="B34" s="40" t="s">
        <v>64</v>
      </c>
      <c r="C34" s="146" t="s">
        <v>151</v>
      </c>
      <c r="D34" s="146" t="s">
        <v>26</v>
      </c>
      <c r="E34" s="148">
        <v>18190314003</v>
      </c>
      <c r="F34" s="146" t="s">
        <v>90</v>
      </c>
      <c r="G34" s="148">
        <v>45</v>
      </c>
      <c r="H34" s="148">
        <v>36</v>
      </c>
      <c r="I34" s="147">
        <f t="shared" si="0"/>
        <v>81</v>
      </c>
      <c r="J34" s="146"/>
      <c r="K34" s="146" t="s">
        <v>114</v>
      </c>
      <c r="L34" s="146" t="s">
        <v>443</v>
      </c>
      <c r="M34" s="139">
        <v>9678342868</v>
      </c>
      <c r="N34" s="146" t="s">
        <v>626</v>
      </c>
      <c r="O34" s="146"/>
      <c r="P34" s="145" t="s">
        <v>459</v>
      </c>
      <c r="Q34" s="135" t="s">
        <v>91</v>
      </c>
      <c r="R34" s="149">
        <v>34</v>
      </c>
      <c r="S34" s="135" t="s">
        <v>521</v>
      </c>
      <c r="T34" s="77"/>
    </row>
    <row r="35" spans="1:20" ht="19.5" x14ac:dyDescent="0.25">
      <c r="A35" s="90">
        <v>31</v>
      </c>
      <c r="B35" s="40" t="s">
        <v>63</v>
      </c>
      <c r="C35" s="146" t="s">
        <v>152</v>
      </c>
      <c r="D35" s="146" t="s">
        <v>26</v>
      </c>
      <c r="E35" s="148"/>
      <c r="F35" s="146" t="s">
        <v>90</v>
      </c>
      <c r="G35" s="148">
        <v>27</v>
      </c>
      <c r="H35" s="148">
        <v>23</v>
      </c>
      <c r="I35" s="147">
        <f t="shared" si="0"/>
        <v>50</v>
      </c>
      <c r="J35" s="146"/>
      <c r="K35" s="146" t="s">
        <v>140</v>
      </c>
      <c r="L35" s="146" t="s">
        <v>86</v>
      </c>
      <c r="M35" s="139">
        <v>8638824472</v>
      </c>
      <c r="N35" s="146" t="s">
        <v>145</v>
      </c>
      <c r="O35" s="146"/>
      <c r="P35" s="145" t="s">
        <v>460</v>
      </c>
      <c r="Q35" s="135" t="s">
        <v>92</v>
      </c>
      <c r="R35" s="149">
        <v>46</v>
      </c>
      <c r="S35" s="135" t="s">
        <v>521</v>
      </c>
      <c r="T35" s="77"/>
    </row>
    <row r="36" spans="1:20" ht="19.5" x14ac:dyDescent="0.25">
      <c r="A36" s="90">
        <v>32</v>
      </c>
      <c r="B36" s="40" t="s">
        <v>64</v>
      </c>
      <c r="C36" s="146" t="s">
        <v>153</v>
      </c>
      <c r="D36" s="146" t="s">
        <v>26</v>
      </c>
      <c r="E36" s="148">
        <v>18190302401</v>
      </c>
      <c r="F36" s="146" t="s">
        <v>90</v>
      </c>
      <c r="G36" s="148">
        <v>18</v>
      </c>
      <c r="H36" s="148">
        <v>20</v>
      </c>
      <c r="I36" s="147">
        <f t="shared" si="0"/>
        <v>38</v>
      </c>
      <c r="J36" s="146"/>
      <c r="K36" s="146" t="s">
        <v>114</v>
      </c>
      <c r="L36" s="146" t="s">
        <v>443</v>
      </c>
      <c r="M36" s="139">
        <v>9678342868</v>
      </c>
      <c r="N36" s="146" t="s">
        <v>191</v>
      </c>
      <c r="O36" s="146"/>
      <c r="P36" s="145" t="s">
        <v>460</v>
      </c>
      <c r="Q36" s="135" t="s">
        <v>92</v>
      </c>
      <c r="R36" s="149">
        <v>44</v>
      </c>
      <c r="S36" s="135" t="s">
        <v>521</v>
      </c>
      <c r="T36" s="77"/>
    </row>
    <row r="37" spans="1:20" ht="19.5" x14ac:dyDescent="0.25">
      <c r="A37" s="90">
        <v>33</v>
      </c>
      <c r="B37" s="40" t="s">
        <v>63</v>
      </c>
      <c r="C37" s="146" t="s">
        <v>154</v>
      </c>
      <c r="D37" s="146" t="s">
        <v>26</v>
      </c>
      <c r="E37" s="148"/>
      <c r="F37" s="146" t="s">
        <v>90</v>
      </c>
      <c r="G37" s="148">
        <v>3</v>
      </c>
      <c r="H37" s="148">
        <v>1</v>
      </c>
      <c r="I37" s="147">
        <f t="shared" si="0"/>
        <v>4</v>
      </c>
      <c r="J37" s="146"/>
      <c r="K37" s="146" t="s">
        <v>140</v>
      </c>
      <c r="L37" s="146" t="s">
        <v>86</v>
      </c>
      <c r="M37" s="139">
        <v>8638824472</v>
      </c>
      <c r="N37" s="146" t="s">
        <v>145</v>
      </c>
      <c r="O37" s="146"/>
      <c r="P37" s="145" t="s">
        <v>461</v>
      </c>
      <c r="Q37" s="135" t="s">
        <v>87</v>
      </c>
      <c r="R37" s="149">
        <v>46</v>
      </c>
      <c r="S37" s="135" t="s">
        <v>521</v>
      </c>
      <c r="T37" s="77"/>
    </row>
    <row r="38" spans="1:20" ht="19.5" x14ac:dyDescent="0.25">
      <c r="A38" s="90">
        <v>34</v>
      </c>
      <c r="B38" s="40" t="s">
        <v>64</v>
      </c>
      <c r="C38" s="146" t="s">
        <v>155</v>
      </c>
      <c r="D38" s="146" t="s">
        <v>26</v>
      </c>
      <c r="E38" s="148">
        <v>18190302303</v>
      </c>
      <c r="F38" s="146" t="s">
        <v>90</v>
      </c>
      <c r="G38" s="148">
        <v>66</v>
      </c>
      <c r="H38" s="148">
        <v>49</v>
      </c>
      <c r="I38" s="147">
        <f t="shared" si="0"/>
        <v>115</v>
      </c>
      <c r="J38" s="146"/>
      <c r="K38" s="146" t="s">
        <v>114</v>
      </c>
      <c r="L38" s="146" t="s">
        <v>623</v>
      </c>
      <c r="M38" s="139">
        <v>7086550623</v>
      </c>
      <c r="N38" s="146" t="s">
        <v>620</v>
      </c>
      <c r="O38" s="146"/>
      <c r="P38" s="145" t="s">
        <v>461</v>
      </c>
      <c r="Q38" s="135" t="s">
        <v>87</v>
      </c>
      <c r="R38" s="149">
        <v>50</v>
      </c>
      <c r="S38" s="135" t="s">
        <v>521</v>
      </c>
      <c r="T38" s="77"/>
    </row>
    <row r="39" spans="1:20" ht="19.5" x14ac:dyDescent="0.25">
      <c r="A39" s="90">
        <v>35</v>
      </c>
      <c r="B39" s="40" t="s">
        <v>63</v>
      </c>
      <c r="C39" s="146" t="s">
        <v>156</v>
      </c>
      <c r="D39" s="146" t="s">
        <v>26</v>
      </c>
      <c r="E39" s="148">
        <v>18190101203</v>
      </c>
      <c r="F39" s="146" t="s">
        <v>90</v>
      </c>
      <c r="G39" s="148">
        <v>23</v>
      </c>
      <c r="H39" s="148">
        <v>25</v>
      </c>
      <c r="I39" s="147">
        <f t="shared" si="0"/>
        <v>48</v>
      </c>
      <c r="J39" s="146"/>
      <c r="K39" s="146" t="s">
        <v>140</v>
      </c>
      <c r="L39" s="146" t="s">
        <v>86</v>
      </c>
      <c r="M39" s="139">
        <v>8638824472</v>
      </c>
      <c r="N39" s="146" t="s">
        <v>145</v>
      </c>
      <c r="O39" s="146"/>
      <c r="P39" s="145" t="s">
        <v>462</v>
      </c>
      <c r="Q39" s="135" t="s">
        <v>94</v>
      </c>
      <c r="R39" s="149">
        <v>47</v>
      </c>
      <c r="S39" s="135" t="s">
        <v>521</v>
      </c>
      <c r="T39" s="77"/>
    </row>
    <row r="40" spans="1:20" ht="19.5" x14ac:dyDescent="0.25">
      <c r="A40" s="90">
        <v>36</v>
      </c>
      <c r="B40" s="40" t="s">
        <v>64</v>
      </c>
      <c r="C40" s="146" t="s">
        <v>157</v>
      </c>
      <c r="D40" s="146" t="s">
        <v>26</v>
      </c>
      <c r="E40" s="148">
        <v>18190311602</v>
      </c>
      <c r="F40" s="146" t="s">
        <v>90</v>
      </c>
      <c r="G40" s="148">
        <v>11</v>
      </c>
      <c r="H40" s="148">
        <v>4</v>
      </c>
      <c r="I40" s="147">
        <f t="shared" si="0"/>
        <v>15</v>
      </c>
      <c r="J40" s="146"/>
      <c r="K40" s="146" t="s">
        <v>114</v>
      </c>
      <c r="L40" s="146" t="s">
        <v>443</v>
      </c>
      <c r="M40" s="139">
        <v>9678342868</v>
      </c>
      <c r="N40" s="146" t="s">
        <v>621</v>
      </c>
      <c r="O40" s="146"/>
      <c r="P40" s="145" t="s">
        <v>462</v>
      </c>
      <c r="Q40" s="135" t="s">
        <v>94</v>
      </c>
      <c r="R40" s="149">
        <v>23</v>
      </c>
      <c r="S40" s="135" t="s">
        <v>521</v>
      </c>
      <c r="T40" s="77"/>
    </row>
    <row r="41" spans="1:20" ht="19.5" x14ac:dyDescent="0.25">
      <c r="A41" s="90">
        <v>37</v>
      </c>
      <c r="B41" s="40" t="s">
        <v>63</v>
      </c>
      <c r="C41" s="146" t="s">
        <v>158</v>
      </c>
      <c r="D41" s="146" t="s">
        <v>26</v>
      </c>
      <c r="E41" s="148">
        <v>18190101201</v>
      </c>
      <c r="F41" s="146" t="s">
        <v>90</v>
      </c>
      <c r="G41" s="148">
        <v>45</v>
      </c>
      <c r="H41" s="148">
        <v>54</v>
      </c>
      <c r="I41" s="147">
        <f t="shared" si="0"/>
        <v>99</v>
      </c>
      <c r="J41" s="146"/>
      <c r="K41" s="146" t="s">
        <v>140</v>
      </c>
      <c r="L41" s="146" t="s">
        <v>585</v>
      </c>
      <c r="M41" s="139">
        <v>9435239011</v>
      </c>
      <c r="N41" s="146" t="s">
        <v>441</v>
      </c>
      <c r="O41" s="146"/>
      <c r="P41" s="145" t="s">
        <v>463</v>
      </c>
      <c r="Q41" s="135" t="s">
        <v>89</v>
      </c>
      <c r="R41" s="149">
        <v>51</v>
      </c>
      <c r="S41" s="135" t="s">
        <v>521</v>
      </c>
      <c r="T41" s="77"/>
    </row>
    <row r="42" spans="1:20" ht="19.5" x14ac:dyDescent="0.25">
      <c r="A42" s="90">
        <v>38</v>
      </c>
      <c r="B42" s="40" t="s">
        <v>64</v>
      </c>
      <c r="C42" s="146" t="s">
        <v>159</v>
      </c>
      <c r="D42" s="146" t="s">
        <v>26</v>
      </c>
      <c r="E42" s="148">
        <v>18190101202</v>
      </c>
      <c r="F42" s="146" t="s">
        <v>88</v>
      </c>
      <c r="G42" s="148">
        <v>21</v>
      </c>
      <c r="H42" s="148">
        <v>13</v>
      </c>
      <c r="I42" s="147">
        <f t="shared" si="0"/>
        <v>34</v>
      </c>
      <c r="J42" s="146"/>
      <c r="K42" s="146" t="s">
        <v>140</v>
      </c>
      <c r="L42" s="146" t="s">
        <v>585</v>
      </c>
      <c r="M42" s="139">
        <v>9435239011</v>
      </c>
      <c r="N42" s="146" t="s">
        <v>441</v>
      </c>
      <c r="O42" s="146"/>
      <c r="P42" s="145" t="s">
        <v>463</v>
      </c>
      <c r="Q42" s="135" t="s">
        <v>89</v>
      </c>
      <c r="R42" s="149">
        <v>51</v>
      </c>
      <c r="S42" s="135" t="s">
        <v>521</v>
      </c>
      <c r="T42" s="77"/>
    </row>
    <row r="43" spans="1:20" ht="19.5" x14ac:dyDescent="0.25">
      <c r="A43" s="90">
        <v>39</v>
      </c>
      <c r="B43" s="40" t="s">
        <v>63</v>
      </c>
      <c r="C43" s="146" t="s">
        <v>160</v>
      </c>
      <c r="D43" s="146" t="s">
        <v>26</v>
      </c>
      <c r="E43" s="148">
        <v>18190311601</v>
      </c>
      <c r="F43" s="146" t="s">
        <v>90</v>
      </c>
      <c r="G43" s="148">
        <v>23</v>
      </c>
      <c r="H43" s="148">
        <v>19</v>
      </c>
      <c r="I43" s="147">
        <f t="shared" si="0"/>
        <v>42</v>
      </c>
      <c r="J43" s="146"/>
      <c r="K43" s="146" t="s">
        <v>114</v>
      </c>
      <c r="L43" s="146" t="s">
        <v>443</v>
      </c>
      <c r="M43" s="139">
        <v>9678342868</v>
      </c>
      <c r="N43" s="146" t="s">
        <v>422</v>
      </c>
      <c r="O43" s="146"/>
      <c r="P43" s="145" t="s">
        <v>464</v>
      </c>
      <c r="Q43" s="135" t="s">
        <v>91</v>
      </c>
      <c r="R43" s="149">
        <v>24</v>
      </c>
      <c r="S43" s="135" t="s">
        <v>521</v>
      </c>
      <c r="T43" s="77"/>
    </row>
    <row r="44" spans="1:20" ht="19.5" x14ac:dyDescent="0.25">
      <c r="A44" s="90">
        <v>40</v>
      </c>
      <c r="B44" s="40" t="s">
        <v>64</v>
      </c>
      <c r="C44" s="146" t="s">
        <v>161</v>
      </c>
      <c r="D44" s="146" t="s">
        <v>26</v>
      </c>
      <c r="E44" s="148">
        <v>181900107104</v>
      </c>
      <c r="F44" s="146" t="s">
        <v>88</v>
      </c>
      <c r="G44" s="148">
        <v>26</v>
      </c>
      <c r="H44" s="148">
        <v>22</v>
      </c>
      <c r="I44" s="147">
        <f t="shared" si="0"/>
        <v>48</v>
      </c>
      <c r="J44" s="146"/>
      <c r="K44" s="146" t="s">
        <v>110</v>
      </c>
      <c r="L44" s="146" t="s">
        <v>103</v>
      </c>
      <c r="M44" s="231">
        <v>8724968022</v>
      </c>
      <c r="N44" s="146" t="s">
        <v>165</v>
      </c>
      <c r="O44" s="146"/>
      <c r="P44" s="145" t="s">
        <v>464</v>
      </c>
      <c r="Q44" s="135" t="s">
        <v>91</v>
      </c>
      <c r="R44" s="149">
        <v>45</v>
      </c>
      <c r="S44" s="135" t="s">
        <v>521</v>
      </c>
      <c r="T44" s="77"/>
    </row>
    <row r="45" spans="1:20" ht="19.5" x14ac:dyDescent="0.25">
      <c r="A45" s="90">
        <v>41</v>
      </c>
      <c r="B45" s="40" t="s">
        <v>63</v>
      </c>
      <c r="C45" s="146" t="s">
        <v>162</v>
      </c>
      <c r="D45" s="146" t="s">
        <v>26</v>
      </c>
      <c r="E45" s="148">
        <v>18190315701</v>
      </c>
      <c r="F45" s="146" t="s">
        <v>90</v>
      </c>
      <c r="G45" s="148">
        <v>47</v>
      </c>
      <c r="H45" s="148">
        <v>40</v>
      </c>
      <c r="I45" s="147">
        <f t="shared" si="0"/>
        <v>87</v>
      </c>
      <c r="J45" s="146"/>
      <c r="K45" s="146" t="s">
        <v>114</v>
      </c>
      <c r="L45" s="146" t="s">
        <v>443</v>
      </c>
      <c r="M45" s="139">
        <v>9678342868</v>
      </c>
      <c r="N45" s="146" t="s">
        <v>444</v>
      </c>
      <c r="O45" s="146"/>
      <c r="P45" s="153" t="s">
        <v>465</v>
      </c>
      <c r="Q45" s="154" t="s">
        <v>92</v>
      </c>
      <c r="R45" s="149">
        <v>45</v>
      </c>
      <c r="S45" s="135" t="s">
        <v>521</v>
      </c>
      <c r="T45" s="77"/>
    </row>
    <row r="46" spans="1:20" ht="19.5" x14ac:dyDescent="0.25">
      <c r="A46" s="90">
        <v>42</v>
      </c>
      <c r="B46" s="40" t="s">
        <v>64</v>
      </c>
      <c r="C46" s="146" t="s">
        <v>163</v>
      </c>
      <c r="D46" s="146" t="s">
        <v>26</v>
      </c>
      <c r="E46" s="148">
        <v>18190101803</v>
      </c>
      <c r="F46" s="146" t="s">
        <v>90</v>
      </c>
      <c r="G46" s="148">
        <v>29</v>
      </c>
      <c r="H46" s="148">
        <v>43</v>
      </c>
      <c r="I46" s="147">
        <f t="shared" si="0"/>
        <v>72</v>
      </c>
      <c r="J46" s="146"/>
      <c r="K46" s="146" t="s">
        <v>140</v>
      </c>
      <c r="L46" s="146" t="s">
        <v>86</v>
      </c>
      <c r="M46" s="139">
        <v>8638824472</v>
      </c>
      <c r="N46" s="146" t="s">
        <v>441</v>
      </c>
      <c r="O46" s="146"/>
      <c r="P46" s="153" t="s">
        <v>465</v>
      </c>
      <c r="Q46" s="154" t="s">
        <v>92</v>
      </c>
      <c r="R46" s="149">
        <v>54</v>
      </c>
      <c r="S46" s="135" t="s">
        <v>521</v>
      </c>
      <c r="T46" s="77"/>
    </row>
    <row r="47" spans="1:20" ht="19.5" x14ac:dyDescent="0.3">
      <c r="A47" s="90">
        <v>43</v>
      </c>
      <c r="B47" s="40" t="s">
        <v>63</v>
      </c>
      <c r="C47" s="146" t="s">
        <v>164</v>
      </c>
      <c r="D47" s="146" t="s">
        <v>26</v>
      </c>
      <c r="E47" s="148">
        <v>18190103701</v>
      </c>
      <c r="F47" s="146" t="s">
        <v>90</v>
      </c>
      <c r="G47" s="148">
        <v>17</v>
      </c>
      <c r="H47" s="148">
        <v>30</v>
      </c>
      <c r="I47" s="147">
        <f t="shared" si="0"/>
        <v>47</v>
      </c>
      <c r="J47" s="146"/>
      <c r="K47" s="146" t="s">
        <v>140</v>
      </c>
      <c r="L47" s="146" t="s">
        <v>86</v>
      </c>
      <c r="M47" s="139">
        <v>8638824472</v>
      </c>
      <c r="N47" s="146" t="s">
        <v>441</v>
      </c>
      <c r="O47" s="146"/>
      <c r="P47" s="211" t="s">
        <v>466</v>
      </c>
      <c r="Q47" s="155" t="s">
        <v>93</v>
      </c>
      <c r="R47" s="149">
        <v>54</v>
      </c>
      <c r="S47" s="135" t="s">
        <v>521</v>
      </c>
      <c r="T47" s="77"/>
    </row>
    <row r="48" spans="1:20" ht="19.5" x14ac:dyDescent="0.3">
      <c r="A48" s="90">
        <v>44</v>
      </c>
      <c r="B48" s="40" t="s">
        <v>64</v>
      </c>
      <c r="C48" s="141" t="s">
        <v>467</v>
      </c>
      <c r="D48" s="132" t="s">
        <v>85</v>
      </c>
      <c r="E48" s="137" t="s">
        <v>104</v>
      </c>
      <c r="F48" s="134" t="s">
        <v>90</v>
      </c>
      <c r="G48" s="135">
        <v>17</v>
      </c>
      <c r="H48" s="135">
        <v>18</v>
      </c>
      <c r="I48" s="135">
        <f t="shared" ref="I48" si="1">SUM(G48:H48)</f>
        <v>35</v>
      </c>
      <c r="J48" s="136"/>
      <c r="K48" s="142" t="s">
        <v>101</v>
      </c>
      <c r="L48" s="136" t="s">
        <v>103</v>
      </c>
      <c r="M48" s="231">
        <v>8724968022</v>
      </c>
      <c r="N48" s="136" t="s">
        <v>105</v>
      </c>
      <c r="O48" s="139">
        <v>7896093721</v>
      </c>
      <c r="P48" s="211" t="s">
        <v>466</v>
      </c>
      <c r="Q48" s="155" t="s">
        <v>93</v>
      </c>
      <c r="R48" s="149">
        <v>40</v>
      </c>
      <c r="S48" s="135" t="s">
        <v>521</v>
      </c>
      <c r="T48" s="77"/>
    </row>
    <row r="49" spans="1:20" ht="19.5" x14ac:dyDescent="0.3">
      <c r="A49" s="90">
        <v>45</v>
      </c>
      <c r="B49" s="40"/>
      <c r="C49" s="146"/>
      <c r="D49" s="146"/>
      <c r="E49" s="148"/>
      <c r="F49" s="146"/>
      <c r="G49" s="148"/>
      <c r="H49" s="148"/>
      <c r="I49" s="147"/>
      <c r="J49" s="146"/>
      <c r="K49" s="146"/>
      <c r="L49" s="146"/>
      <c r="M49" s="146"/>
      <c r="N49" s="146"/>
      <c r="O49" s="146"/>
      <c r="P49" s="155"/>
      <c r="Q49" s="155"/>
      <c r="R49" s="149"/>
      <c r="S49" s="135"/>
      <c r="T49" s="77"/>
    </row>
    <row r="50" spans="1:20" ht="19.5" x14ac:dyDescent="0.3">
      <c r="A50" s="90">
        <v>46</v>
      </c>
      <c r="B50" s="40"/>
      <c r="C50" s="146"/>
      <c r="D50" s="146"/>
      <c r="E50" s="148"/>
      <c r="F50" s="146"/>
      <c r="G50" s="148"/>
      <c r="H50" s="148"/>
      <c r="I50" s="147"/>
      <c r="J50" s="146"/>
      <c r="K50" s="146"/>
      <c r="L50" s="146"/>
      <c r="M50" s="146"/>
      <c r="N50" s="146"/>
      <c r="O50" s="146"/>
      <c r="P50" s="155"/>
      <c r="Q50" s="155"/>
      <c r="R50" s="149"/>
      <c r="S50" s="135"/>
      <c r="T50" s="77"/>
    </row>
    <row r="51" spans="1:20" ht="19.5" x14ac:dyDescent="0.3">
      <c r="A51" s="90">
        <v>47</v>
      </c>
      <c r="B51" s="40"/>
      <c r="C51" s="146"/>
      <c r="D51" s="146"/>
      <c r="E51" s="148"/>
      <c r="F51" s="146"/>
      <c r="G51" s="148"/>
      <c r="H51" s="148"/>
      <c r="I51" s="147"/>
      <c r="J51" s="146"/>
      <c r="K51" s="146"/>
      <c r="L51" s="146"/>
      <c r="M51" s="146"/>
      <c r="N51" s="146"/>
      <c r="O51" s="146"/>
      <c r="P51" s="155"/>
      <c r="Q51" s="155"/>
      <c r="R51" s="149"/>
      <c r="S51" s="135"/>
      <c r="T51" s="77"/>
    </row>
    <row r="52" spans="1:20" ht="19.5" x14ac:dyDescent="0.3">
      <c r="A52" s="90">
        <v>48</v>
      </c>
      <c r="B52" s="40"/>
      <c r="C52" s="156"/>
      <c r="D52" s="156"/>
      <c r="E52" s="157"/>
      <c r="F52" s="155"/>
      <c r="G52" s="158"/>
      <c r="H52" s="158"/>
      <c r="I52" s="159"/>
      <c r="J52" s="146"/>
      <c r="K52" s="160"/>
      <c r="L52" s="146"/>
      <c r="M52" s="143"/>
      <c r="N52" s="150"/>
      <c r="O52" s="155"/>
      <c r="P52" s="155"/>
      <c r="Q52" s="155"/>
      <c r="R52" s="155"/>
      <c r="S52" s="135"/>
      <c r="T52" s="77"/>
    </row>
    <row r="53" spans="1:20" ht="26.25" x14ac:dyDescent="0.25">
      <c r="A53" s="90">
        <v>49</v>
      </c>
      <c r="B53" s="40"/>
      <c r="C53" s="128"/>
      <c r="D53" s="55"/>
      <c r="E53" s="55"/>
      <c r="F53" s="43"/>
      <c r="G53" s="55"/>
      <c r="H53" s="55"/>
      <c r="I53" s="55"/>
      <c r="J53" s="49"/>
      <c r="K53" s="55"/>
      <c r="L53" s="55"/>
      <c r="M53" s="55"/>
      <c r="N53" s="55"/>
      <c r="O53" s="55"/>
      <c r="P53" s="110"/>
      <c r="Q53" s="125"/>
      <c r="R53" s="55"/>
      <c r="S53" s="77"/>
      <c r="T53" s="77"/>
    </row>
    <row r="54" spans="1:20" ht="26.25" x14ac:dyDescent="0.25">
      <c r="A54" s="90">
        <v>50</v>
      </c>
      <c r="B54" s="40"/>
      <c r="C54" s="128"/>
      <c r="D54" s="55"/>
      <c r="E54" s="55"/>
      <c r="F54" s="43"/>
      <c r="G54" s="55"/>
      <c r="H54" s="55"/>
      <c r="I54" s="55"/>
      <c r="J54" s="55"/>
      <c r="K54" s="55"/>
      <c r="L54" s="55"/>
      <c r="M54" s="55"/>
      <c r="N54" s="55"/>
      <c r="O54" s="55"/>
      <c r="P54" s="110"/>
      <c r="Q54" s="125"/>
      <c r="R54" s="55"/>
      <c r="S54" s="77"/>
      <c r="T54" s="77"/>
    </row>
    <row r="55" spans="1:20" ht="26.25" x14ac:dyDescent="0.25">
      <c r="A55" s="90">
        <v>51</v>
      </c>
      <c r="B55" s="40"/>
      <c r="C55" s="128"/>
      <c r="D55" s="55"/>
      <c r="E55" s="55"/>
      <c r="F55" s="43"/>
      <c r="G55" s="55"/>
      <c r="H55" s="55"/>
      <c r="I55" s="55"/>
      <c r="J55" s="49"/>
      <c r="K55" s="55"/>
      <c r="L55" s="55"/>
      <c r="M55" s="55"/>
      <c r="N55" s="55"/>
      <c r="O55" s="55"/>
      <c r="P55" s="110"/>
      <c r="Q55" s="125"/>
      <c r="R55" s="55"/>
      <c r="S55" s="77"/>
      <c r="T55" s="77"/>
    </row>
    <row r="56" spans="1:20" ht="26.25" x14ac:dyDescent="0.25">
      <c r="A56" s="90">
        <v>52</v>
      </c>
      <c r="B56" s="40"/>
      <c r="C56" s="128"/>
      <c r="D56" s="55"/>
      <c r="E56" s="55"/>
      <c r="F56" s="43"/>
      <c r="G56" s="55"/>
      <c r="H56" s="55"/>
      <c r="I56" s="55"/>
      <c r="J56" s="49"/>
      <c r="K56" s="55"/>
      <c r="L56" s="55"/>
      <c r="M56" s="55"/>
      <c r="N56" s="55"/>
      <c r="O56" s="55"/>
      <c r="P56" s="110"/>
      <c r="Q56" s="125"/>
      <c r="R56" s="55"/>
      <c r="S56" s="77"/>
      <c r="T56" s="77"/>
    </row>
    <row r="57" spans="1:20" ht="26.25" x14ac:dyDescent="0.25">
      <c r="A57" s="90">
        <v>53</v>
      </c>
      <c r="B57" s="55"/>
      <c r="C57" s="128"/>
      <c r="D57" s="55"/>
      <c r="E57" s="55"/>
      <c r="F57" s="43"/>
      <c r="G57" s="55"/>
      <c r="H57" s="55"/>
      <c r="I57" s="55"/>
      <c r="J57" s="55"/>
      <c r="K57" s="55"/>
      <c r="L57" s="55"/>
      <c r="M57" s="55"/>
      <c r="N57" s="55"/>
      <c r="O57" s="55"/>
      <c r="P57" s="71"/>
      <c r="Q57" s="55"/>
      <c r="R57" s="55"/>
      <c r="S57" s="77"/>
      <c r="T57" s="77"/>
    </row>
    <row r="58" spans="1:20" ht="26.25" x14ac:dyDescent="0.25">
      <c r="A58" s="90">
        <v>54</v>
      </c>
      <c r="B58" s="55"/>
      <c r="C58" s="128"/>
      <c r="D58" s="55"/>
      <c r="E58" s="55"/>
      <c r="F58" s="43"/>
      <c r="G58" s="55"/>
      <c r="H58" s="55"/>
      <c r="I58" s="55"/>
      <c r="J58" s="49"/>
      <c r="K58" s="55"/>
      <c r="L58" s="55"/>
      <c r="M58" s="55"/>
      <c r="N58" s="55"/>
      <c r="O58" s="55"/>
      <c r="P58" s="71"/>
      <c r="Q58" s="55"/>
      <c r="R58" s="55"/>
      <c r="S58" s="77"/>
      <c r="T58" s="77"/>
    </row>
    <row r="59" spans="1:20" ht="26.25" x14ac:dyDescent="0.25">
      <c r="A59" s="90">
        <v>55</v>
      </c>
      <c r="B59" s="55"/>
      <c r="C59" s="128"/>
      <c r="D59" s="55"/>
      <c r="E59" s="55"/>
      <c r="F59" s="43"/>
      <c r="G59" s="55"/>
      <c r="H59" s="120"/>
      <c r="I59" s="55"/>
      <c r="J59" s="49"/>
      <c r="K59" s="55"/>
      <c r="L59" s="55"/>
      <c r="M59" s="55"/>
      <c r="N59" s="55"/>
      <c r="O59" s="55"/>
      <c r="P59" s="71"/>
      <c r="Q59" s="55"/>
      <c r="R59" s="125"/>
      <c r="S59" s="77"/>
      <c r="T59" s="77"/>
    </row>
    <row r="60" spans="1:20" ht="26.25" x14ac:dyDescent="0.25">
      <c r="A60" s="90">
        <v>56</v>
      </c>
      <c r="B60" s="55"/>
      <c r="C60" s="128"/>
      <c r="D60" s="55"/>
      <c r="E60" s="55"/>
      <c r="F60" s="43"/>
      <c r="G60" s="55"/>
      <c r="H60" s="55"/>
      <c r="I60" s="55"/>
      <c r="J60" s="55"/>
      <c r="K60" s="55"/>
      <c r="L60" s="55"/>
      <c r="M60" s="55"/>
      <c r="N60" s="55"/>
      <c r="O60" s="55"/>
      <c r="P60" s="71"/>
      <c r="Q60" s="55"/>
      <c r="R60" s="125"/>
      <c r="S60" s="77"/>
      <c r="T60" s="77"/>
    </row>
    <row r="61" spans="1:20" ht="26.25" x14ac:dyDescent="0.25">
      <c r="A61" s="90">
        <v>57</v>
      </c>
      <c r="B61" s="55"/>
      <c r="C61" s="128"/>
      <c r="D61" s="55"/>
      <c r="E61" s="55"/>
      <c r="F61" s="43"/>
      <c r="G61" s="55"/>
      <c r="H61" s="33"/>
      <c r="I61" s="33"/>
      <c r="J61" s="49"/>
      <c r="K61" s="55"/>
      <c r="L61" s="33"/>
      <c r="M61" s="33"/>
      <c r="N61" s="55"/>
      <c r="O61" s="33"/>
      <c r="P61" s="71"/>
      <c r="Q61" s="55"/>
      <c r="R61" s="55"/>
      <c r="S61" s="77"/>
      <c r="T61" s="77"/>
    </row>
    <row r="62" spans="1:20" ht="26.25" x14ac:dyDescent="0.25">
      <c r="A62" s="90">
        <v>58</v>
      </c>
      <c r="B62" s="55"/>
      <c r="C62" s="128"/>
      <c r="D62" s="33"/>
      <c r="E62" s="55"/>
      <c r="F62" s="43"/>
      <c r="G62" s="55"/>
      <c r="H62" s="33"/>
      <c r="I62" s="33"/>
      <c r="J62" s="49"/>
      <c r="K62" s="129"/>
      <c r="L62" s="55"/>
      <c r="M62" s="33"/>
      <c r="N62" s="55"/>
      <c r="O62" s="33"/>
      <c r="P62" s="71"/>
      <c r="Q62" s="55"/>
      <c r="R62" s="55"/>
      <c r="S62" s="77"/>
      <c r="T62" s="77"/>
    </row>
    <row r="63" spans="1:20" ht="26.25" x14ac:dyDescent="0.25">
      <c r="A63" s="90">
        <v>59</v>
      </c>
      <c r="B63" s="55"/>
      <c r="C63" s="126"/>
      <c r="D63" s="125"/>
      <c r="E63" s="127"/>
      <c r="F63" s="130"/>
      <c r="G63" s="125"/>
      <c r="H63" s="125"/>
      <c r="I63" s="125"/>
      <c r="J63" s="111"/>
      <c r="K63" s="125"/>
      <c r="L63" s="125"/>
      <c r="M63" s="125"/>
      <c r="N63" s="125"/>
      <c r="O63" s="125"/>
      <c r="P63" s="71"/>
      <c r="Q63" s="55"/>
      <c r="R63" s="55"/>
      <c r="S63" s="77"/>
      <c r="T63" s="77"/>
    </row>
    <row r="64" spans="1:20" ht="26.25" x14ac:dyDescent="0.25">
      <c r="A64" s="90">
        <v>60</v>
      </c>
      <c r="B64" s="55"/>
      <c r="C64" s="126"/>
      <c r="D64" s="125"/>
      <c r="E64" s="125"/>
      <c r="F64" s="130"/>
      <c r="G64" s="125"/>
      <c r="H64" s="125"/>
      <c r="I64" s="125"/>
      <c r="J64" s="111"/>
      <c r="K64" s="125"/>
      <c r="L64" s="125"/>
      <c r="M64" s="125"/>
      <c r="N64" s="125"/>
      <c r="O64" s="125"/>
      <c r="P64" s="71"/>
      <c r="Q64" s="55"/>
      <c r="R64" s="55"/>
      <c r="S64" s="77"/>
      <c r="T64" s="77"/>
    </row>
    <row r="65" spans="1:20" ht="26.25" x14ac:dyDescent="0.25">
      <c r="A65" s="90">
        <v>61</v>
      </c>
      <c r="B65" s="55"/>
      <c r="C65" s="126"/>
      <c r="D65" s="114"/>
      <c r="E65" s="127"/>
      <c r="F65" s="131"/>
      <c r="G65" s="114"/>
      <c r="H65" s="114"/>
      <c r="I65" s="114"/>
      <c r="J65" s="111"/>
      <c r="K65" s="114"/>
      <c r="L65" s="125"/>
      <c r="M65" s="114"/>
      <c r="N65" s="114"/>
      <c r="O65" s="114"/>
      <c r="P65" s="71"/>
      <c r="Q65" s="55"/>
      <c r="R65" s="55"/>
      <c r="S65" s="77"/>
      <c r="T65" s="77"/>
    </row>
    <row r="66" spans="1:20" ht="26.25" x14ac:dyDescent="0.25">
      <c r="A66" s="90">
        <v>62</v>
      </c>
      <c r="B66" s="55"/>
      <c r="C66" s="126"/>
      <c r="D66" s="114"/>
      <c r="E66" s="114"/>
      <c r="F66" s="131"/>
      <c r="G66" s="114"/>
      <c r="H66" s="114"/>
      <c r="I66" s="114"/>
      <c r="J66" s="111"/>
      <c r="K66" s="114"/>
      <c r="L66" s="125"/>
      <c r="M66" s="114"/>
      <c r="N66" s="114"/>
      <c r="O66" s="114"/>
      <c r="P66" s="71"/>
      <c r="Q66" s="55"/>
      <c r="R66" s="55"/>
      <c r="S66" s="77"/>
      <c r="T66" s="77"/>
    </row>
    <row r="67" spans="1:20" ht="26.25" x14ac:dyDescent="0.25">
      <c r="A67" s="90">
        <v>63</v>
      </c>
      <c r="B67" s="55"/>
      <c r="C67" s="126"/>
      <c r="D67" s="114"/>
      <c r="E67" s="127"/>
      <c r="F67" s="131"/>
      <c r="G67" s="127"/>
      <c r="H67" s="114"/>
      <c r="I67" s="114"/>
      <c r="J67" s="111"/>
      <c r="K67" s="114"/>
      <c r="L67" s="125"/>
      <c r="M67" s="114"/>
      <c r="N67" s="114"/>
      <c r="O67" s="125"/>
      <c r="P67" s="71"/>
      <c r="Q67" s="55"/>
      <c r="R67" s="55"/>
      <c r="S67" s="77"/>
      <c r="T67" s="77"/>
    </row>
    <row r="68" spans="1:20" ht="26.25" x14ac:dyDescent="0.25">
      <c r="A68" s="90">
        <v>64</v>
      </c>
      <c r="B68" s="55"/>
      <c r="C68" s="126"/>
      <c r="D68" s="114"/>
      <c r="E68" s="127"/>
      <c r="F68" s="131"/>
      <c r="G68" s="127"/>
      <c r="H68" s="114"/>
      <c r="I68" s="114"/>
      <c r="J68" s="111"/>
      <c r="K68" s="114"/>
      <c r="L68" s="114"/>
      <c r="M68" s="114"/>
      <c r="N68" s="114"/>
      <c r="O68" s="114"/>
      <c r="P68" s="71"/>
      <c r="Q68" s="55"/>
      <c r="R68" s="55"/>
      <c r="S68" s="65"/>
      <c r="T68" s="65"/>
    </row>
    <row r="69" spans="1:20" ht="19.5" x14ac:dyDescent="0.25">
      <c r="A69" s="90">
        <v>65</v>
      </c>
      <c r="B69" s="81"/>
      <c r="C69" s="65"/>
      <c r="D69" s="65"/>
      <c r="E69" s="65"/>
      <c r="F69" s="73"/>
      <c r="G69" s="73"/>
      <c r="H69" s="73"/>
      <c r="I69" s="73"/>
      <c r="J69" s="83"/>
      <c r="K69" s="73"/>
      <c r="L69" s="73"/>
      <c r="M69" s="73"/>
      <c r="N69" s="73"/>
      <c r="O69" s="73"/>
      <c r="P69" s="82"/>
      <c r="Q69" s="77"/>
      <c r="R69" s="55"/>
      <c r="S69" s="65"/>
      <c r="T69" s="65"/>
    </row>
    <row r="70" spans="1:20" ht="19.5" x14ac:dyDescent="0.25">
      <c r="A70" s="90">
        <v>66</v>
      </c>
      <c r="B70" s="81"/>
      <c r="C70" s="65"/>
      <c r="D70" s="65"/>
      <c r="E70" s="65"/>
      <c r="F70" s="65"/>
      <c r="G70" s="65"/>
      <c r="H70" s="65"/>
      <c r="I70" s="65"/>
      <c r="J70" s="65"/>
      <c r="K70" s="65"/>
      <c r="L70" s="65"/>
      <c r="M70" s="65"/>
      <c r="N70" s="65"/>
      <c r="O70" s="65"/>
      <c r="P70" s="82"/>
      <c r="Q70" s="77"/>
      <c r="R70" s="76"/>
      <c r="S70" s="77"/>
      <c r="T70" s="77"/>
    </row>
    <row r="71" spans="1:20" x14ac:dyDescent="0.25">
      <c r="A71" s="90">
        <v>67</v>
      </c>
      <c r="B71" s="91"/>
      <c r="C71" s="92"/>
      <c r="D71" s="92"/>
      <c r="E71" s="105"/>
      <c r="F71" s="92"/>
      <c r="G71" s="93"/>
      <c r="H71" s="93"/>
      <c r="I71" s="91"/>
      <c r="J71" s="92"/>
      <c r="K71" s="92"/>
      <c r="L71" s="92"/>
      <c r="M71" s="92"/>
      <c r="N71" s="92"/>
      <c r="O71" s="92"/>
      <c r="P71" s="94"/>
      <c r="Q71" s="92"/>
      <c r="R71" s="108"/>
      <c r="S71" s="92"/>
      <c r="T71" s="92"/>
    </row>
    <row r="72" spans="1:20" x14ac:dyDescent="0.25">
      <c r="A72" s="90">
        <v>68</v>
      </c>
      <c r="B72" s="91"/>
      <c r="C72" s="92"/>
      <c r="D72" s="92"/>
      <c r="E72" s="105"/>
      <c r="F72" s="92"/>
      <c r="G72" s="93"/>
      <c r="H72" s="93"/>
      <c r="I72" s="91"/>
      <c r="J72" s="92"/>
      <c r="K72" s="92"/>
      <c r="L72" s="92"/>
      <c r="M72" s="92"/>
      <c r="N72" s="92"/>
      <c r="O72" s="92"/>
      <c r="P72" s="94"/>
      <c r="Q72" s="92"/>
      <c r="R72" s="108"/>
      <c r="S72" s="92"/>
      <c r="T72" s="92"/>
    </row>
    <row r="73" spans="1:20" x14ac:dyDescent="0.25">
      <c r="A73" s="90">
        <v>69</v>
      </c>
      <c r="B73" s="91"/>
      <c r="C73" s="92"/>
      <c r="D73" s="92"/>
      <c r="E73" s="105"/>
      <c r="F73" s="92"/>
      <c r="G73" s="93"/>
      <c r="H73" s="93"/>
      <c r="I73" s="91">
        <f t="shared" ref="I73:I134" si="2">+G73+H73</f>
        <v>0</v>
      </c>
      <c r="J73" s="92"/>
      <c r="K73" s="92"/>
      <c r="L73" s="92"/>
      <c r="M73" s="92"/>
      <c r="N73" s="92"/>
      <c r="O73" s="92"/>
      <c r="P73" s="94"/>
      <c r="Q73" s="92"/>
      <c r="R73" s="108"/>
      <c r="S73" s="92"/>
      <c r="T73" s="92"/>
    </row>
    <row r="74" spans="1:20" x14ac:dyDescent="0.25">
      <c r="A74" s="90">
        <v>70</v>
      </c>
      <c r="B74" s="91"/>
      <c r="C74" s="92"/>
      <c r="D74" s="92"/>
      <c r="E74" s="105"/>
      <c r="F74" s="92"/>
      <c r="G74" s="93"/>
      <c r="H74" s="93"/>
      <c r="I74" s="91">
        <f t="shared" si="2"/>
        <v>0</v>
      </c>
      <c r="J74" s="92"/>
      <c r="K74" s="92"/>
      <c r="L74" s="92"/>
      <c r="M74" s="92"/>
      <c r="N74" s="92"/>
      <c r="O74" s="92"/>
      <c r="P74" s="94"/>
      <c r="Q74" s="92"/>
      <c r="R74" s="108"/>
      <c r="S74" s="92"/>
      <c r="T74" s="92"/>
    </row>
    <row r="75" spans="1:20" x14ac:dyDescent="0.25">
      <c r="A75" s="90">
        <v>71</v>
      </c>
      <c r="B75" s="91"/>
      <c r="C75" s="92"/>
      <c r="D75" s="92"/>
      <c r="E75" s="105"/>
      <c r="F75" s="92"/>
      <c r="G75" s="93"/>
      <c r="H75" s="93"/>
      <c r="I75" s="91">
        <f t="shared" si="2"/>
        <v>0</v>
      </c>
      <c r="J75" s="92"/>
      <c r="K75" s="92"/>
      <c r="L75" s="92"/>
      <c r="M75" s="92"/>
      <c r="N75" s="92"/>
      <c r="O75" s="92"/>
      <c r="P75" s="94"/>
      <c r="Q75" s="92"/>
      <c r="R75" s="108"/>
      <c r="S75" s="92"/>
      <c r="T75" s="92"/>
    </row>
    <row r="76" spans="1:20" x14ac:dyDescent="0.25">
      <c r="A76" s="90">
        <v>72</v>
      </c>
      <c r="B76" s="91"/>
      <c r="C76" s="92"/>
      <c r="D76" s="92"/>
      <c r="E76" s="105"/>
      <c r="F76" s="92"/>
      <c r="G76" s="93"/>
      <c r="H76" s="93"/>
      <c r="I76" s="91">
        <f t="shared" si="2"/>
        <v>0</v>
      </c>
      <c r="J76" s="92"/>
      <c r="K76" s="92"/>
      <c r="L76" s="92"/>
      <c r="M76" s="92"/>
      <c r="N76" s="92"/>
      <c r="O76" s="92"/>
      <c r="P76" s="94"/>
      <c r="Q76" s="92"/>
      <c r="R76" s="108"/>
      <c r="S76" s="92"/>
      <c r="T76" s="92"/>
    </row>
    <row r="77" spans="1:20" x14ac:dyDescent="0.25">
      <c r="A77" s="90">
        <v>73</v>
      </c>
      <c r="B77" s="91"/>
      <c r="C77" s="92"/>
      <c r="D77" s="92"/>
      <c r="E77" s="105"/>
      <c r="F77" s="92"/>
      <c r="G77" s="93"/>
      <c r="H77" s="93"/>
      <c r="I77" s="91">
        <f t="shared" si="2"/>
        <v>0</v>
      </c>
      <c r="J77" s="92"/>
      <c r="K77" s="92"/>
      <c r="L77" s="92"/>
      <c r="M77" s="92"/>
      <c r="N77" s="92"/>
      <c r="O77" s="92"/>
      <c r="P77" s="94"/>
      <c r="Q77" s="92"/>
      <c r="R77" s="108"/>
      <c r="S77" s="92"/>
      <c r="T77" s="92"/>
    </row>
    <row r="78" spans="1:20" x14ac:dyDescent="0.25">
      <c r="A78" s="90">
        <v>74</v>
      </c>
      <c r="B78" s="91"/>
      <c r="C78" s="92"/>
      <c r="D78" s="92"/>
      <c r="E78" s="105"/>
      <c r="F78" s="92"/>
      <c r="G78" s="93"/>
      <c r="H78" s="93"/>
      <c r="I78" s="91">
        <f t="shared" si="2"/>
        <v>0</v>
      </c>
      <c r="J78" s="92"/>
      <c r="K78" s="92"/>
      <c r="L78" s="92"/>
      <c r="M78" s="92"/>
      <c r="N78" s="92"/>
      <c r="O78" s="92"/>
      <c r="P78" s="94"/>
      <c r="Q78" s="92"/>
      <c r="R78" s="108"/>
      <c r="S78" s="92"/>
      <c r="T78" s="92"/>
    </row>
    <row r="79" spans="1:20" x14ac:dyDescent="0.25">
      <c r="A79" s="90">
        <v>75</v>
      </c>
      <c r="B79" s="91"/>
      <c r="C79" s="92"/>
      <c r="D79" s="92"/>
      <c r="E79" s="105"/>
      <c r="F79" s="92"/>
      <c r="G79" s="93"/>
      <c r="H79" s="93"/>
      <c r="I79" s="91">
        <f t="shared" si="2"/>
        <v>0</v>
      </c>
      <c r="J79" s="92"/>
      <c r="K79" s="92"/>
      <c r="L79" s="92"/>
      <c r="M79" s="92"/>
      <c r="N79" s="92"/>
      <c r="O79" s="92"/>
      <c r="P79" s="94"/>
      <c r="Q79" s="92"/>
      <c r="R79" s="108"/>
      <c r="S79" s="92"/>
      <c r="T79" s="92"/>
    </row>
    <row r="80" spans="1:20" x14ac:dyDescent="0.25">
      <c r="A80" s="90">
        <v>76</v>
      </c>
      <c r="B80" s="91"/>
      <c r="C80" s="92"/>
      <c r="D80" s="92"/>
      <c r="E80" s="105"/>
      <c r="F80" s="92"/>
      <c r="G80" s="93"/>
      <c r="H80" s="93"/>
      <c r="I80" s="91">
        <f t="shared" si="2"/>
        <v>0</v>
      </c>
      <c r="J80" s="92"/>
      <c r="K80" s="92"/>
      <c r="L80" s="92"/>
      <c r="M80" s="92"/>
      <c r="N80" s="92"/>
      <c r="O80" s="92"/>
      <c r="P80" s="94"/>
      <c r="Q80" s="92"/>
      <c r="R80" s="108"/>
      <c r="S80" s="92"/>
      <c r="T80" s="92"/>
    </row>
    <row r="81" spans="1:20" x14ac:dyDescent="0.25">
      <c r="A81" s="90">
        <v>77</v>
      </c>
      <c r="B81" s="91"/>
      <c r="C81" s="92"/>
      <c r="D81" s="92"/>
      <c r="E81" s="105"/>
      <c r="F81" s="92"/>
      <c r="G81" s="93"/>
      <c r="H81" s="93"/>
      <c r="I81" s="91">
        <f t="shared" si="2"/>
        <v>0</v>
      </c>
      <c r="J81" s="92"/>
      <c r="K81" s="92"/>
      <c r="L81" s="92"/>
      <c r="M81" s="92"/>
      <c r="N81" s="92"/>
      <c r="O81" s="92"/>
      <c r="P81" s="94"/>
      <c r="Q81" s="92"/>
      <c r="R81" s="108"/>
      <c r="S81" s="92"/>
      <c r="T81" s="92"/>
    </row>
    <row r="82" spans="1:20" x14ac:dyDescent="0.25">
      <c r="A82" s="90">
        <v>78</v>
      </c>
      <c r="B82" s="91"/>
      <c r="C82" s="92"/>
      <c r="D82" s="92"/>
      <c r="E82" s="105"/>
      <c r="F82" s="92"/>
      <c r="G82" s="93"/>
      <c r="H82" s="93"/>
      <c r="I82" s="91">
        <f t="shared" si="2"/>
        <v>0</v>
      </c>
      <c r="J82" s="92"/>
      <c r="K82" s="92"/>
      <c r="L82" s="92"/>
      <c r="M82" s="92"/>
      <c r="N82" s="92"/>
      <c r="O82" s="92"/>
      <c r="P82" s="94"/>
      <c r="Q82" s="92"/>
      <c r="R82" s="108"/>
      <c r="S82" s="92"/>
      <c r="T82" s="92"/>
    </row>
    <row r="83" spans="1:20" x14ac:dyDescent="0.25">
      <c r="A83" s="90">
        <v>79</v>
      </c>
      <c r="B83" s="91"/>
      <c r="C83" s="92"/>
      <c r="D83" s="92"/>
      <c r="E83" s="105"/>
      <c r="F83" s="92"/>
      <c r="G83" s="93"/>
      <c r="H83" s="93"/>
      <c r="I83" s="91">
        <f t="shared" si="2"/>
        <v>0</v>
      </c>
      <c r="J83" s="92"/>
      <c r="K83" s="92"/>
      <c r="L83" s="92"/>
      <c r="M83" s="92"/>
      <c r="N83" s="92"/>
      <c r="O83" s="92"/>
      <c r="P83" s="94"/>
      <c r="Q83" s="92"/>
      <c r="R83" s="108"/>
      <c r="S83" s="92"/>
      <c r="T83" s="92"/>
    </row>
    <row r="84" spans="1:20" x14ac:dyDescent="0.25">
      <c r="A84" s="90">
        <v>80</v>
      </c>
      <c r="B84" s="91"/>
      <c r="C84" s="92"/>
      <c r="D84" s="92"/>
      <c r="E84" s="105"/>
      <c r="F84" s="92"/>
      <c r="G84" s="93"/>
      <c r="H84" s="93"/>
      <c r="I84" s="91">
        <f t="shared" si="2"/>
        <v>0</v>
      </c>
      <c r="J84" s="92"/>
      <c r="K84" s="92"/>
      <c r="L84" s="92"/>
      <c r="M84" s="92"/>
      <c r="N84" s="92"/>
      <c r="O84" s="92"/>
      <c r="P84" s="94"/>
      <c r="Q84" s="92"/>
      <c r="R84" s="108"/>
      <c r="S84" s="92"/>
      <c r="T84" s="92"/>
    </row>
    <row r="85" spans="1:20" x14ac:dyDescent="0.25">
      <c r="A85" s="90">
        <v>81</v>
      </c>
      <c r="B85" s="91"/>
      <c r="C85" s="92"/>
      <c r="D85" s="92"/>
      <c r="E85" s="105"/>
      <c r="F85" s="92"/>
      <c r="G85" s="93"/>
      <c r="H85" s="93"/>
      <c r="I85" s="91">
        <f t="shared" si="2"/>
        <v>0</v>
      </c>
      <c r="J85" s="92"/>
      <c r="K85" s="92"/>
      <c r="L85" s="92"/>
      <c r="M85" s="92"/>
      <c r="N85" s="92"/>
      <c r="O85" s="92"/>
      <c r="P85" s="94"/>
      <c r="Q85" s="92"/>
      <c r="R85" s="108"/>
      <c r="S85" s="92"/>
      <c r="T85" s="92"/>
    </row>
    <row r="86" spans="1:20" x14ac:dyDescent="0.25">
      <c r="A86" s="90">
        <v>82</v>
      </c>
      <c r="B86" s="91"/>
      <c r="C86" s="92"/>
      <c r="D86" s="92"/>
      <c r="E86" s="105"/>
      <c r="F86" s="92"/>
      <c r="G86" s="93"/>
      <c r="H86" s="93"/>
      <c r="I86" s="91">
        <f t="shared" si="2"/>
        <v>0</v>
      </c>
      <c r="J86" s="92"/>
      <c r="K86" s="92"/>
      <c r="L86" s="92"/>
      <c r="M86" s="92"/>
      <c r="N86" s="92"/>
      <c r="O86" s="92"/>
      <c r="P86" s="94"/>
      <c r="Q86" s="92"/>
      <c r="R86" s="108"/>
      <c r="S86" s="92"/>
      <c r="T86" s="92"/>
    </row>
    <row r="87" spans="1:20" x14ac:dyDescent="0.25">
      <c r="A87" s="90">
        <v>83</v>
      </c>
      <c r="B87" s="91"/>
      <c r="C87" s="92"/>
      <c r="D87" s="92"/>
      <c r="E87" s="105"/>
      <c r="F87" s="92"/>
      <c r="G87" s="93"/>
      <c r="H87" s="93"/>
      <c r="I87" s="91">
        <f t="shared" si="2"/>
        <v>0</v>
      </c>
      <c r="J87" s="92"/>
      <c r="K87" s="92"/>
      <c r="L87" s="92"/>
      <c r="M87" s="92"/>
      <c r="N87" s="92"/>
      <c r="O87" s="92"/>
      <c r="P87" s="94"/>
      <c r="Q87" s="92"/>
      <c r="R87" s="108"/>
      <c r="S87" s="92"/>
      <c r="T87" s="92"/>
    </row>
    <row r="88" spans="1:20" x14ac:dyDescent="0.25">
      <c r="A88" s="90">
        <v>84</v>
      </c>
      <c r="B88" s="91"/>
      <c r="C88" s="92"/>
      <c r="D88" s="92"/>
      <c r="E88" s="105"/>
      <c r="F88" s="92"/>
      <c r="G88" s="93"/>
      <c r="H88" s="93"/>
      <c r="I88" s="91">
        <f t="shared" si="2"/>
        <v>0</v>
      </c>
      <c r="J88" s="92"/>
      <c r="K88" s="92"/>
      <c r="L88" s="92"/>
      <c r="M88" s="92"/>
      <c r="N88" s="92"/>
      <c r="O88" s="92"/>
      <c r="P88" s="94"/>
      <c r="Q88" s="92"/>
      <c r="R88" s="108"/>
      <c r="S88" s="92"/>
      <c r="T88" s="92"/>
    </row>
    <row r="89" spans="1:20" x14ac:dyDescent="0.25">
      <c r="A89" s="90">
        <v>85</v>
      </c>
      <c r="B89" s="91"/>
      <c r="C89" s="92"/>
      <c r="D89" s="92"/>
      <c r="E89" s="105"/>
      <c r="F89" s="92"/>
      <c r="G89" s="93"/>
      <c r="H89" s="93"/>
      <c r="I89" s="91">
        <f t="shared" si="2"/>
        <v>0</v>
      </c>
      <c r="J89" s="92"/>
      <c r="K89" s="92"/>
      <c r="L89" s="92"/>
      <c r="M89" s="92"/>
      <c r="N89" s="92"/>
      <c r="O89" s="92"/>
      <c r="P89" s="94"/>
      <c r="Q89" s="92"/>
      <c r="R89" s="108"/>
      <c r="S89" s="92"/>
      <c r="T89" s="92"/>
    </row>
    <row r="90" spans="1:20" x14ac:dyDescent="0.25">
      <c r="A90" s="90">
        <v>86</v>
      </c>
      <c r="B90" s="91"/>
      <c r="C90" s="92"/>
      <c r="D90" s="92"/>
      <c r="E90" s="105"/>
      <c r="F90" s="92"/>
      <c r="G90" s="93"/>
      <c r="H90" s="93"/>
      <c r="I90" s="91">
        <f t="shared" si="2"/>
        <v>0</v>
      </c>
      <c r="J90" s="92"/>
      <c r="K90" s="92"/>
      <c r="L90" s="92"/>
      <c r="M90" s="92"/>
      <c r="N90" s="92"/>
      <c r="O90" s="92"/>
      <c r="P90" s="94"/>
      <c r="Q90" s="92"/>
      <c r="R90" s="108"/>
      <c r="S90" s="92"/>
      <c r="T90" s="92"/>
    </row>
    <row r="91" spans="1:20" x14ac:dyDescent="0.25">
      <c r="A91" s="90">
        <v>87</v>
      </c>
      <c r="B91" s="91"/>
      <c r="C91" s="92"/>
      <c r="D91" s="92"/>
      <c r="E91" s="105"/>
      <c r="F91" s="92"/>
      <c r="G91" s="93"/>
      <c r="H91" s="93"/>
      <c r="I91" s="91">
        <f t="shared" si="2"/>
        <v>0</v>
      </c>
      <c r="J91" s="92"/>
      <c r="K91" s="92"/>
      <c r="L91" s="92"/>
      <c r="M91" s="92"/>
      <c r="N91" s="92"/>
      <c r="O91" s="92"/>
      <c r="P91" s="94"/>
      <c r="Q91" s="92"/>
      <c r="R91" s="108"/>
      <c r="S91" s="92"/>
      <c r="T91" s="92"/>
    </row>
    <row r="92" spans="1:20" x14ac:dyDescent="0.25">
      <c r="A92" s="90">
        <v>88</v>
      </c>
      <c r="B92" s="91"/>
      <c r="C92" s="92"/>
      <c r="D92" s="92"/>
      <c r="E92" s="105"/>
      <c r="F92" s="92"/>
      <c r="G92" s="93"/>
      <c r="H92" s="93"/>
      <c r="I92" s="91">
        <f t="shared" si="2"/>
        <v>0</v>
      </c>
      <c r="J92" s="92"/>
      <c r="K92" s="92"/>
      <c r="L92" s="92"/>
      <c r="M92" s="92"/>
      <c r="N92" s="92"/>
      <c r="O92" s="92"/>
      <c r="P92" s="94"/>
      <c r="Q92" s="92"/>
      <c r="R92" s="108"/>
      <c r="S92" s="92"/>
      <c r="T92" s="92"/>
    </row>
    <row r="93" spans="1:20" x14ac:dyDescent="0.25">
      <c r="A93" s="90">
        <v>89</v>
      </c>
      <c r="B93" s="91"/>
      <c r="C93" s="92"/>
      <c r="D93" s="92"/>
      <c r="E93" s="105"/>
      <c r="F93" s="92"/>
      <c r="G93" s="93"/>
      <c r="H93" s="93"/>
      <c r="I93" s="91">
        <f t="shared" si="2"/>
        <v>0</v>
      </c>
      <c r="J93" s="92"/>
      <c r="K93" s="92"/>
      <c r="L93" s="92"/>
      <c r="M93" s="92"/>
      <c r="N93" s="92"/>
      <c r="O93" s="92"/>
      <c r="P93" s="94"/>
      <c r="Q93" s="92"/>
      <c r="R93" s="108"/>
      <c r="S93" s="92"/>
      <c r="T93" s="92"/>
    </row>
    <row r="94" spans="1:20" x14ac:dyDescent="0.25">
      <c r="A94" s="90">
        <v>90</v>
      </c>
      <c r="B94" s="91"/>
      <c r="C94" s="92"/>
      <c r="D94" s="92"/>
      <c r="E94" s="105"/>
      <c r="F94" s="92"/>
      <c r="G94" s="93"/>
      <c r="H94" s="93"/>
      <c r="I94" s="91">
        <f t="shared" si="2"/>
        <v>0</v>
      </c>
      <c r="J94" s="92"/>
      <c r="K94" s="92"/>
      <c r="L94" s="92"/>
      <c r="M94" s="92"/>
      <c r="N94" s="92"/>
      <c r="O94" s="92"/>
      <c r="P94" s="94"/>
      <c r="Q94" s="92"/>
      <c r="R94" s="108"/>
      <c r="S94" s="92"/>
      <c r="T94" s="92"/>
    </row>
    <row r="95" spans="1:20" x14ac:dyDescent="0.25">
      <c r="A95" s="90">
        <v>91</v>
      </c>
      <c r="B95" s="91"/>
      <c r="C95" s="92"/>
      <c r="D95" s="92"/>
      <c r="E95" s="105"/>
      <c r="F95" s="92"/>
      <c r="G95" s="93"/>
      <c r="H95" s="93"/>
      <c r="I95" s="91">
        <f t="shared" si="2"/>
        <v>0</v>
      </c>
      <c r="J95" s="92"/>
      <c r="K95" s="92"/>
      <c r="L95" s="92"/>
      <c r="M95" s="92"/>
      <c r="N95" s="92"/>
      <c r="O95" s="92"/>
      <c r="P95" s="94"/>
      <c r="Q95" s="92"/>
      <c r="R95" s="108"/>
      <c r="S95" s="92"/>
      <c r="T95" s="92"/>
    </row>
    <row r="96" spans="1:20" x14ac:dyDescent="0.25">
      <c r="A96" s="90">
        <v>92</v>
      </c>
      <c r="B96" s="91"/>
      <c r="C96" s="92"/>
      <c r="D96" s="92"/>
      <c r="E96" s="105"/>
      <c r="F96" s="92"/>
      <c r="G96" s="93"/>
      <c r="H96" s="93"/>
      <c r="I96" s="91">
        <f t="shared" si="2"/>
        <v>0</v>
      </c>
      <c r="J96" s="92"/>
      <c r="K96" s="92"/>
      <c r="L96" s="92"/>
      <c r="M96" s="92"/>
      <c r="N96" s="92"/>
      <c r="O96" s="92"/>
      <c r="P96" s="94"/>
      <c r="Q96" s="92"/>
      <c r="R96" s="108"/>
      <c r="S96" s="92"/>
      <c r="T96" s="92"/>
    </row>
    <row r="97" spans="1:20" x14ac:dyDescent="0.25">
      <c r="A97" s="90">
        <v>93</v>
      </c>
      <c r="B97" s="91"/>
      <c r="C97" s="92"/>
      <c r="D97" s="92"/>
      <c r="E97" s="105"/>
      <c r="F97" s="92"/>
      <c r="G97" s="93"/>
      <c r="H97" s="93"/>
      <c r="I97" s="91">
        <f t="shared" si="2"/>
        <v>0</v>
      </c>
      <c r="J97" s="92"/>
      <c r="K97" s="92"/>
      <c r="L97" s="92"/>
      <c r="M97" s="92"/>
      <c r="N97" s="92"/>
      <c r="O97" s="92"/>
      <c r="P97" s="94"/>
      <c r="Q97" s="92"/>
      <c r="R97" s="108"/>
      <c r="S97" s="92"/>
      <c r="T97" s="92"/>
    </row>
    <row r="98" spans="1:20" x14ac:dyDescent="0.25">
      <c r="A98" s="90">
        <v>94</v>
      </c>
      <c r="B98" s="91"/>
      <c r="C98" s="92"/>
      <c r="D98" s="92"/>
      <c r="E98" s="105"/>
      <c r="F98" s="92"/>
      <c r="G98" s="93"/>
      <c r="H98" s="93"/>
      <c r="I98" s="91">
        <f t="shared" si="2"/>
        <v>0</v>
      </c>
      <c r="J98" s="92"/>
      <c r="K98" s="92"/>
      <c r="L98" s="92"/>
      <c r="M98" s="92"/>
      <c r="N98" s="92"/>
      <c r="O98" s="92"/>
      <c r="P98" s="94"/>
      <c r="Q98" s="92"/>
      <c r="R98" s="108"/>
      <c r="S98" s="92"/>
      <c r="T98" s="92"/>
    </row>
    <row r="99" spans="1:20" x14ac:dyDescent="0.25">
      <c r="A99" s="90">
        <v>95</v>
      </c>
      <c r="B99" s="91"/>
      <c r="C99" s="92"/>
      <c r="D99" s="92"/>
      <c r="E99" s="105"/>
      <c r="F99" s="92"/>
      <c r="G99" s="93"/>
      <c r="H99" s="93"/>
      <c r="I99" s="91">
        <f t="shared" si="2"/>
        <v>0</v>
      </c>
      <c r="J99" s="92"/>
      <c r="K99" s="92"/>
      <c r="L99" s="92"/>
      <c r="M99" s="92"/>
      <c r="N99" s="92"/>
      <c r="O99" s="92"/>
      <c r="P99" s="94"/>
      <c r="Q99" s="92"/>
      <c r="R99" s="108"/>
      <c r="S99" s="92"/>
      <c r="T99" s="92"/>
    </row>
    <row r="100" spans="1:20" x14ac:dyDescent="0.25">
      <c r="A100" s="90">
        <v>96</v>
      </c>
      <c r="B100" s="91"/>
      <c r="C100" s="92"/>
      <c r="D100" s="92"/>
      <c r="E100" s="105"/>
      <c r="F100" s="92"/>
      <c r="G100" s="93"/>
      <c r="H100" s="93"/>
      <c r="I100" s="91">
        <f t="shared" si="2"/>
        <v>0</v>
      </c>
      <c r="J100" s="92"/>
      <c r="K100" s="92"/>
      <c r="L100" s="92"/>
      <c r="M100" s="92"/>
      <c r="N100" s="92"/>
      <c r="O100" s="92"/>
      <c r="P100" s="94"/>
      <c r="Q100" s="92"/>
      <c r="R100" s="108"/>
      <c r="S100" s="92"/>
      <c r="T100" s="92"/>
    </row>
    <row r="101" spans="1:20" x14ac:dyDescent="0.25">
      <c r="A101" s="90">
        <v>97</v>
      </c>
      <c r="B101" s="91"/>
      <c r="C101" s="92"/>
      <c r="D101" s="92"/>
      <c r="E101" s="105"/>
      <c r="F101" s="92"/>
      <c r="G101" s="93"/>
      <c r="H101" s="93"/>
      <c r="I101" s="91">
        <f t="shared" si="2"/>
        <v>0</v>
      </c>
      <c r="J101" s="92"/>
      <c r="K101" s="92"/>
      <c r="L101" s="92"/>
      <c r="M101" s="92"/>
      <c r="N101" s="92"/>
      <c r="O101" s="92"/>
      <c r="P101" s="94"/>
      <c r="Q101" s="92"/>
      <c r="R101" s="108"/>
      <c r="S101" s="92"/>
      <c r="T101" s="92"/>
    </row>
    <row r="102" spans="1:20" x14ac:dyDescent="0.25">
      <c r="A102" s="90">
        <v>98</v>
      </c>
      <c r="B102" s="91"/>
      <c r="C102" s="92"/>
      <c r="D102" s="92"/>
      <c r="E102" s="105"/>
      <c r="F102" s="92"/>
      <c r="G102" s="93"/>
      <c r="H102" s="93"/>
      <c r="I102" s="91">
        <f t="shared" si="2"/>
        <v>0</v>
      </c>
      <c r="J102" s="92"/>
      <c r="K102" s="92"/>
      <c r="L102" s="92"/>
      <c r="M102" s="92"/>
      <c r="N102" s="92"/>
      <c r="O102" s="92"/>
      <c r="P102" s="94"/>
      <c r="Q102" s="92"/>
      <c r="R102" s="108"/>
      <c r="S102" s="92"/>
      <c r="T102" s="92"/>
    </row>
    <row r="103" spans="1:20" x14ac:dyDescent="0.25">
      <c r="A103" s="90">
        <v>99</v>
      </c>
      <c r="B103" s="91"/>
      <c r="C103" s="92"/>
      <c r="D103" s="92"/>
      <c r="E103" s="105"/>
      <c r="F103" s="92"/>
      <c r="G103" s="93"/>
      <c r="H103" s="93"/>
      <c r="I103" s="91">
        <f t="shared" si="2"/>
        <v>0</v>
      </c>
      <c r="J103" s="92"/>
      <c r="K103" s="92"/>
      <c r="L103" s="92"/>
      <c r="M103" s="92"/>
      <c r="N103" s="92"/>
      <c r="O103" s="92"/>
      <c r="P103" s="94"/>
      <c r="Q103" s="92"/>
      <c r="R103" s="108"/>
      <c r="S103" s="92"/>
      <c r="T103" s="92"/>
    </row>
    <row r="104" spans="1:20" x14ac:dyDescent="0.25">
      <c r="A104" s="90">
        <v>100</v>
      </c>
      <c r="B104" s="91"/>
      <c r="C104" s="92"/>
      <c r="D104" s="92"/>
      <c r="E104" s="105"/>
      <c r="F104" s="92"/>
      <c r="G104" s="93"/>
      <c r="H104" s="93"/>
      <c r="I104" s="91">
        <f t="shared" si="2"/>
        <v>0</v>
      </c>
      <c r="J104" s="92"/>
      <c r="K104" s="92"/>
      <c r="L104" s="92"/>
      <c r="M104" s="92"/>
      <c r="N104" s="92"/>
      <c r="O104" s="92"/>
      <c r="P104" s="94"/>
      <c r="Q104" s="92"/>
      <c r="R104" s="108"/>
      <c r="S104" s="92"/>
      <c r="T104" s="92"/>
    </row>
    <row r="105" spans="1:20" x14ac:dyDescent="0.25">
      <c r="A105" s="90">
        <v>101</v>
      </c>
      <c r="B105" s="91"/>
      <c r="C105" s="92"/>
      <c r="D105" s="92"/>
      <c r="E105" s="105"/>
      <c r="F105" s="92"/>
      <c r="G105" s="93"/>
      <c r="H105" s="93"/>
      <c r="I105" s="91">
        <f t="shared" si="2"/>
        <v>0</v>
      </c>
      <c r="J105" s="92"/>
      <c r="K105" s="92"/>
      <c r="L105" s="92"/>
      <c r="M105" s="92"/>
      <c r="N105" s="92"/>
      <c r="O105" s="92"/>
      <c r="P105" s="94"/>
      <c r="Q105" s="92"/>
      <c r="R105" s="108"/>
      <c r="S105" s="92"/>
      <c r="T105" s="92"/>
    </row>
    <row r="106" spans="1:20" x14ac:dyDescent="0.25">
      <c r="A106" s="90">
        <v>102</v>
      </c>
      <c r="B106" s="91"/>
      <c r="C106" s="92"/>
      <c r="D106" s="92"/>
      <c r="E106" s="105"/>
      <c r="F106" s="92"/>
      <c r="G106" s="93"/>
      <c r="H106" s="93"/>
      <c r="I106" s="91">
        <f t="shared" si="2"/>
        <v>0</v>
      </c>
      <c r="J106" s="92"/>
      <c r="K106" s="92"/>
      <c r="L106" s="92"/>
      <c r="M106" s="92"/>
      <c r="N106" s="92"/>
      <c r="O106" s="92"/>
      <c r="P106" s="94"/>
      <c r="Q106" s="92"/>
      <c r="R106" s="108"/>
      <c r="S106" s="92"/>
      <c r="T106" s="92"/>
    </row>
    <row r="107" spans="1:20" x14ac:dyDescent="0.25">
      <c r="A107" s="90">
        <v>103</v>
      </c>
      <c r="B107" s="91"/>
      <c r="C107" s="92"/>
      <c r="D107" s="92"/>
      <c r="E107" s="105"/>
      <c r="F107" s="92"/>
      <c r="G107" s="93"/>
      <c r="H107" s="93"/>
      <c r="I107" s="91">
        <f t="shared" si="2"/>
        <v>0</v>
      </c>
      <c r="J107" s="92"/>
      <c r="K107" s="92"/>
      <c r="L107" s="92"/>
      <c r="M107" s="92"/>
      <c r="N107" s="92"/>
      <c r="O107" s="92"/>
      <c r="P107" s="94"/>
      <c r="Q107" s="92"/>
      <c r="R107" s="108"/>
      <c r="S107" s="92"/>
      <c r="T107" s="92"/>
    </row>
    <row r="108" spans="1:20" x14ac:dyDescent="0.25">
      <c r="A108" s="90">
        <v>104</v>
      </c>
      <c r="B108" s="91"/>
      <c r="C108" s="92"/>
      <c r="D108" s="92"/>
      <c r="E108" s="105"/>
      <c r="F108" s="92"/>
      <c r="G108" s="93"/>
      <c r="H108" s="93"/>
      <c r="I108" s="91">
        <f t="shared" si="2"/>
        <v>0</v>
      </c>
      <c r="J108" s="92"/>
      <c r="K108" s="92"/>
      <c r="L108" s="92"/>
      <c r="M108" s="92"/>
      <c r="N108" s="92"/>
      <c r="O108" s="92"/>
      <c r="P108" s="94"/>
      <c r="Q108" s="92"/>
      <c r="R108" s="108"/>
      <c r="S108" s="92"/>
      <c r="T108" s="92"/>
    </row>
    <row r="109" spans="1:20" x14ac:dyDescent="0.25">
      <c r="A109" s="90">
        <v>105</v>
      </c>
      <c r="B109" s="91"/>
      <c r="C109" s="92"/>
      <c r="D109" s="92"/>
      <c r="E109" s="105"/>
      <c r="F109" s="92"/>
      <c r="G109" s="93"/>
      <c r="H109" s="93"/>
      <c r="I109" s="91">
        <f t="shared" si="2"/>
        <v>0</v>
      </c>
      <c r="J109" s="92"/>
      <c r="K109" s="92"/>
      <c r="L109" s="92"/>
      <c r="M109" s="92"/>
      <c r="N109" s="92"/>
      <c r="O109" s="92"/>
      <c r="P109" s="94"/>
      <c r="Q109" s="92"/>
      <c r="R109" s="108"/>
      <c r="S109" s="92"/>
      <c r="T109" s="92"/>
    </row>
    <row r="110" spans="1:20" x14ac:dyDescent="0.25">
      <c r="A110" s="90">
        <v>106</v>
      </c>
      <c r="B110" s="91"/>
      <c r="C110" s="92"/>
      <c r="D110" s="92"/>
      <c r="E110" s="105"/>
      <c r="F110" s="92"/>
      <c r="G110" s="93"/>
      <c r="H110" s="93"/>
      <c r="I110" s="91">
        <f t="shared" si="2"/>
        <v>0</v>
      </c>
      <c r="J110" s="92"/>
      <c r="K110" s="92"/>
      <c r="L110" s="92"/>
      <c r="M110" s="92"/>
      <c r="N110" s="92"/>
      <c r="O110" s="92"/>
      <c r="P110" s="94"/>
      <c r="Q110" s="92"/>
      <c r="R110" s="108"/>
      <c r="S110" s="92"/>
      <c r="T110" s="92"/>
    </row>
    <row r="111" spans="1:20" x14ac:dyDescent="0.25">
      <c r="A111" s="90">
        <v>107</v>
      </c>
      <c r="B111" s="91"/>
      <c r="C111" s="92"/>
      <c r="D111" s="92"/>
      <c r="E111" s="105"/>
      <c r="F111" s="92"/>
      <c r="G111" s="93"/>
      <c r="H111" s="93"/>
      <c r="I111" s="91">
        <f t="shared" si="2"/>
        <v>0</v>
      </c>
      <c r="J111" s="92"/>
      <c r="K111" s="92"/>
      <c r="L111" s="92"/>
      <c r="M111" s="92"/>
      <c r="N111" s="92"/>
      <c r="O111" s="92"/>
      <c r="P111" s="94"/>
      <c r="Q111" s="92"/>
      <c r="R111" s="108"/>
      <c r="S111" s="92"/>
      <c r="T111" s="92"/>
    </row>
    <row r="112" spans="1:20" x14ac:dyDescent="0.25">
      <c r="A112" s="90">
        <v>108</v>
      </c>
      <c r="B112" s="91"/>
      <c r="C112" s="92"/>
      <c r="D112" s="92"/>
      <c r="E112" s="105"/>
      <c r="F112" s="92"/>
      <c r="G112" s="93"/>
      <c r="H112" s="93"/>
      <c r="I112" s="91">
        <f t="shared" si="2"/>
        <v>0</v>
      </c>
      <c r="J112" s="92"/>
      <c r="K112" s="92"/>
      <c r="L112" s="92"/>
      <c r="M112" s="92"/>
      <c r="N112" s="92"/>
      <c r="O112" s="92"/>
      <c r="P112" s="94"/>
      <c r="Q112" s="92"/>
      <c r="R112" s="108"/>
      <c r="S112" s="92"/>
      <c r="T112" s="92"/>
    </row>
    <row r="113" spans="1:20" x14ac:dyDescent="0.25">
      <c r="A113" s="90">
        <v>109</v>
      </c>
      <c r="B113" s="91"/>
      <c r="C113" s="92"/>
      <c r="D113" s="92"/>
      <c r="E113" s="105"/>
      <c r="F113" s="92"/>
      <c r="G113" s="93"/>
      <c r="H113" s="93"/>
      <c r="I113" s="91">
        <f t="shared" si="2"/>
        <v>0</v>
      </c>
      <c r="J113" s="92"/>
      <c r="K113" s="92"/>
      <c r="L113" s="92"/>
      <c r="M113" s="92"/>
      <c r="N113" s="92"/>
      <c r="O113" s="92"/>
      <c r="P113" s="94"/>
      <c r="Q113" s="92"/>
      <c r="R113" s="108"/>
      <c r="S113" s="92"/>
      <c r="T113" s="92"/>
    </row>
    <row r="114" spans="1:20" x14ac:dyDescent="0.25">
      <c r="A114" s="90">
        <v>110</v>
      </c>
      <c r="B114" s="91"/>
      <c r="C114" s="92"/>
      <c r="D114" s="92"/>
      <c r="E114" s="105"/>
      <c r="F114" s="92"/>
      <c r="G114" s="93"/>
      <c r="H114" s="93"/>
      <c r="I114" s="91">
        <f t="shared" si="2"/>
        <v>0</v>
      </c>
      <c r="J114" s="92"/>
      <c r="K114" s="92"/>
      <c r="L114" s="92"/>
      <c r="M114" s="92"/>
      <c r="N114" s="92"/>
      <c r="O114" s="92"/>
      <c r="P114" s="94"/>
      <c r="Q114" s="92"/>
      <c r="R114" s="108"/>
      <c r="S114" s="92"/>
      <c r="T114" s="92"/>
    </row>
    <row r="115" spans="1:20" x14ac:dyDescent="0.25">
      <c r="A115" s="90">
        <v>111</v>
      </c>
      <c r="B115" s="91"/>
      <c r="C115" s="92"/>
      <c r="D115" s="92"/>
      <c r="E115" s="105"/>
      <c r="F115" s="92"/>
      <c r="G115" s="93"/>
      <c r="H115" s="93"/>
      <c r="I115" s="91">
        <f t="shared" si="2"/>
        <v>0</v>
      </c>
      <c r="J115" s="92"/>
      <c r="K115" s="92"/>
      <c r="L115" s="92"/>
      <c r="M115" s="92"/>
      <c r="N115" s="92"/>
      <c r="O115" s="92"/>
      <c r="P115" s="94"/>
      <c r="Q115" s="92"/>
      <c r="R115" s="108"/>
      <c r="S115" s="92"/>
      <c r="T115" s="92"/>
    </row>
    <row r="116" spans="1:20" x14ac:dyDescent="0.25">
      <c r="A116" s="90">
        <v>112</v>
      </c>
      <c r="B116" s="91"/>
      <c r="C116" s="92"/>
      <c r="D116" s="92"/>
      <c r="E116" s="105"/>
      <c r="F116" s="92"/>
      <c r="G116" s="93"/>
      <c r="H116" s="93"/>
      <c r="I116" s="91">
        <f t="shared" si="2"/>
        <v>0</v>
      </c>
      <c r="J116" s="92"/>
      <c r="K116" s="92"/>
      <c r="L116" s="92"/>
      <c r="M116" s="92"/>
      <c r="N116" s="92"/>
      <c r="O116" s="92"/>
      <c r="P116" s="94"/>
      <c r="Q116" s="92"/>
      <c r="R116" s="108"/>
      <c r="S116" s="92"/>
      <c r="T116" s="92"/>
    </row>
    <row r="117" spans="1:20" x14ac:dyDescent="0.25">
      <c r="A117" s="90">
        <v>113</v>
      </c>
      <c r="B117" s="91"/>
      <c r="C117" s="92"/>
      <c r="D117" s="92"/>
      <c r="E117" s="105"/>
      <c r="F117" s="92"/>
      <c r="G117" s="93"/>
      <c r="H117" s="93"/>
      <c r="I117" s="91">
        <f t="shared" si="2"/>
        <v>0</v>
      </c>
      <c r="J117" s="92"/>
      <c r="K117" s="92"/>
      <c r="L117" s="92"/>
      <c r="M117" s="92"/>
      <c r="N117" s="92"/>
      <c r="O117" s="92"/>
      <c r="P117" s="94"/>
      <c r="Q117" s="92"/>
      <c r="R117" s="108"/>
      <c r="S117" s="92"/>
      <c r="T117" s="92"/>
    </row>
    <row r="118" spans="1:20" x14ac:dyDescent="0.25">
      <c r="A118" s="90">
        <v>114</v>
      </c>
      <c r="B118" s="91"/>
      <c r="C118" s="92"/>
      <c r="D118" s="92"/>
      <c r="E118" s="105"/>
      <c r="F118" s="92"/>
      <c r="G118" s="93"/>
      <c r="H118" s="93"/>
      <c r="I118" s="91">
        <f t="shared" si="2"/>
        <v>0</v>
      </c>
      <c r="J118" s="92"/>
      <c r="K118" s="92"/>
      <c r="L118" s="92"/>
      <c r="M118" s="92"/>
      <c r="N118" s="92"/>
      <c r="O118" s="92"/>
      <c r="P118" s="94"/>
      <c r="Q118" s="92"/>
      <c r="R118" s="108"/>
      <c r="S118" s="92"/>
      <c r="T118" s="92"/>
    </row>
    <row r="119" spans="1:20" x14ac:dyDescent="0.25">
      <c r="A119" s="90">
        <v>115</v>
      </c>
      <c r="B119" s="91"/>
      <c r="C119" s="92"/>
      <c r="D119" s="92"/>
      <c r="E119" s="105"/>
      <c r="F119" s="92"/>
      <c r="G119" s="93"/>
      <c r="H119" s="93"/>
      <c r="I119" s="91">
        <f t="shared" si="2"/>
        <v>0</v>
      </c>
      <c r="J119" s="92"/>
      <c r="K119" s="92"/>
      <c r="L119" s="92"/>
      <c r="M119" s="92"/>
      <c r="N119" s="92"/>
      <c r="O119" s="92"/>
      <c r="P119" s="94"/>
      <c r="Q119" s="92"/>
      <c r="R119" s="108"/>
      <c r="S119" s="92"/>
      <c r="T119" s="92"/>
    </row>
    <row r="120" spans="1:20" x14ac:dyDescent="0.25">
      <c r="A120" s="90">
        <v>116</v>
      </c>
      <c r="B120" s="91"/>
      <c r="C120" s="92"/>
      <c r="D120" s="92"/>
      <c r="E120" s="105"/>
      <c r="F120" s="92"/>
      <c r="G120" s="93"/>
      <c r="H120" s="93"/>
      <c r="I120" s="91">
        <f t="shared" si="2"/>
        <v>0</v>
      </c>
      <c r="J120" s="92"/>
      <c r="K120" s="92"/>
      <c r="L120" s="92"/>
      <c r="M120" s="92"/>
      <c r="N120" s="92"/>
      <c r="O120" s="92"/>
      <c r="P120" s="94"/>
      <c r="Q120" s="92"/>
      <c r="R120" s="108"/>
      <c r="S120" s="92"/>
      <c r="T120" s="92"/>
    </row>
    <row r="121" spans="1:20" x14ac:dyDescent="0.25">
      <c r="A121" s="90">
        <v>117</v>
      </c>
      <c r="B121" s="91"/>
      <c r="C121" s="92"/>
      <c r="D121" s="92"/>
      <c r="E121" s="105"/>
      <c r="F121" s="92"/>
      <c r="G121" s="93"/>
      <c r="H121" s="93"/>
      <c r="I121" s="91">
        <f t="shared" si="2"/>
        <v>0</v>
      </c>
      <c r="J121" s="92"/>
      <c r="K121" s="92"/>
      <c r="L121" s="92"/>
      <c r="M121" s="92"/>
      <c r="N121" s="92"/>
      <c r="O121" s="92"/>
      <c r="P121" s="94"/>
      <c r="Q121" s="92"/>
      <c r="R121" s="108"/>
      <c r="S121" s="92"/>
      <c r="T121" s="92"/>
    </row>
    <row r="122" spans="1:20" x14ac:dyDescent="0.25">
      <c r="A122" s="90">
        <v>118</v>
      </c>
      <c r="B122" s="91"/>
      <c r="C122" s="92"/>
      <c r="D122" s="92"/>
      <c r="E122" s="105"/>
      <c r="F122" s="92"/>
      <c r="G122" s="93"/>
      <c r="H122" s="93"/>
      <c r="I122" s="91">
        <f t="shared" si="2"/>
        <v>0</v>
      </c>
      <c r="J122" s="92"/>
      <c r="K122" s="92"/>
      <c r="L122" s="92"/>
      <c r="M122" s="92"/>
      <c r="N122" s="92"/>
      <c r="O122" s="92"/>
      <c r="P122" s="94"/>
      <c r="Q122" s="92"/>
      <c r="R122" s="108"/>
      <c r="S122" s="92"/>
      <c r="T122" s="92"/>
    </row>
    <row r="123" spans="1:20" x14ac:dyDescent="0.25">
      <c r="A123" s="90">
        <v>119</v>
      </c>
      <c r="B123" s="91"/>
      <c r="C123" s="92"/>
      <c r="D123" s="92"/>
      <c r="E123" s="105"/>
      <c r="F123" s="92"/>
      <c r="G123" s="93"/>
      <c r="H123" s="93"/>
      <c r="I123" s="91">
        <f t="shared" si="2"/>
        <v>0</v>
      </c>
      <c r="J123" s="92"/>
      <c r="K123" s="92"/>
      <c r="L123" s="92"/>
      <c r="M123" s="92"/>
      <c r="N123" s="92"/>
      <c r="O123" s="92"/>
      <c r="P123" s="94"/>
      <c r="Q123" s="92"/>
      <c r="R123" s="108"/>
      <c r="S123" s="92"/>
      <c r="T123" s="92"/>
    </row>
    <row r="124" spans="1:20" x14ac:dyDescent="0.25">
      <c r="A124" s="90">
        <v>120</v>
      </c>
      <c r="B124" s="91"/>
      <c r="C124" s="92"/>
      <c r="D124" s="92"/>
      <c r="E124" s="105"/>
      <c r="F124" s="92"/>
      <c r="G124" s="93"/>
      <c r="H124" s="93"/>
      <c r="I124" s="91">
        <f t="shared" si="2"/>
        <v>0</v>
      </c>
      <c r="J124" s="92"/>
      <c r="K124" s="92"/>
      <c r="L124" s="92"/>
      <c r="M124" s="92"/>
      <c r="N124" s="92"/>
      <c r="O124" s="92"/>
      <c r="P124" s="94"/>
      <c r="Q124" s="92"/>
      <c r="R124" s="108"/>
      <c r="S124" s="92"/>
      <c r="T124" s="92"/>
    </row>
    <row r="125" spans="1:20" x14ac:dyDescent="0.25">
      <c r="A125" s="90">
        <v>121</v>
      </c>
      <c r="B125" s="91"/>
      <c r="C125" s="92"/>
      <c r="D125" s="92"/>
      <c r="E125" s="105"/>
      <c r="F125" s="92"/>
      <c r="G125" s="93"/>
      <c r="H125" s="93"/>
      <c r="I125" s="91">
        <f t="shared" si="2"/>
        <v>0</v>
      </c>
      <c r="J125" s="92"/>
      <c r="K125" s="92"/>
      <c r="L125" s="92"/>
      <c r="M125" s="92"/>
      <c r="N125" s="92"/>
      <c r="O125" s="92"/>
      <c r="P125" s="94"/>
      <c r="Q125" s="92"/>
      <c r="R125" s="108"/>
      <c r="S125" s="92"/>
      <c r="T125" s="92"/>
    </row>
    <row r="126" spans="1:20" x14ac:dyDescent="0.25">
      <c r="A126" s="90">
        <v>122</v>
      </c>
      <c r="B126" s="91"/>
      <c r="C126" s="92"/>
      <c r="D126" s="92"/>
      <c r="E126" s="105"/>
      <c r="F126" s="92"/>
      <c r="G126" s="93"/>
      <c r="H126" s="93"/>
      <c r="I126" s="91">
        <f t="shared" si="2"/>
        <v>0</v>
      </c>
      <c r="J126" s="92"/>
      <c r="K126" s="92"/>
      <c r="L126" s="92"/>
      <c r="M126" s="92"/>
      <c r="N126" s="92"/>
      <c r="O126" s="92"/>
      <c r="P126" s="94"/>
      <c r="Q126" s="92"/>
      <c r="R126" s="108"/>
      <c r="S126" s="92"/>
      <c r="T126" s="92"/>
    </row>
    <row r="127" spans="1:20" x14ac:dyDescent="0.25">
      <c r="A127" s="90">
        <v>123</v>
      </c>
      <c r="B127" s="91"/>
      <c r="C127" s="92"/>
      <c r="D127" s="92"/>
      <c r="E127" s="105"/>
      <c r="F127" s="92"/>
      <c r="G127" s="93"/>
      <c r="H127" s="93"/>
      <c r="I127" s="91">
        <f t="shared" si="2"/>
        <v>0</v>
      </c>
      <c r="J127" s="92"/>
      <c r="K127" s="92"/>
      <c r="L127" s="92"/>
      <c r="M127" s="92"/>
      <c r="N127" s="92"/>
      <c r="O127" s="92"/>
      <c r="P127" s="94"/>
      <c r="Q127" s="92"/>
      <c r="R127" s="108"/>
      <c r="S127" s="92"/>
      <c r="T127" s="92"/>
    </row>
    <row r="128" spans="1:20" x14ac:dyDescent="0.25">
      <c r="A128" s="90">
        <v>124</v>
      </c>
      <c r="B128" s="91"/>
      <c r="C128" s="92"/>
      <c r="D128" s="92"/>
      <c r="E128" s="105"/>
      <c r="F128" s="92"/>
      <c r="G128" s="93"/>
      <c r="H128" s="93"/>
      <c r="I128" s="91">
        <f t="shared" si="2"/>
        <v>0</v>
      </c>
      <c r="J128" s="92"/>
      <c r="K128" s="92"/>
      <c r="L128" s="92"/>
      <c r="M128" s="92"/>
      <c r="N128" s="92"/>
      <c r="O128" s="92"/>
      <c r="P128" s="94"/>
      <c r="Q128" s="92"/>
      <c r="R128" s="108"/>
      <c r="S128" s="92"/>
      <c r="T128" s="92"/>
    </row>
    <row r="129" spans="1:20" x14ac:dyDescent="0.25">
      <c r="A129" s="90">
        <v>125</v>
      </c>
      <c r="B129" s="91"/>
      <c r="C129" s="92"/>
      <c r="D129" s="92"/>
      <c r="E129" s="105"/>
      <c r="F129" s="92"/>
      <c r="G129" s="93"/>
      <c r="H129" s="93"/>
      <c r="I129" s="91">
        <f t="shared" si="2"/>
        <v>0</v>
      </c>
      <c r="J129" s="92"/>
      <c r="K129" s="92"/>
      <c r="L129" s="92"/>
      <c r="M129" s="92"/>
      <c r="N129" s="92"/>
      <c r="O129" s="92"/>
      <c r="P129" s="94"/>
      <c r="Q129" s="92"/>
      <c r="R129" s="108"/>
      <c r="S129" s="92"/>
      <c r="T129" s="92"/>
    </row>
    <row r="130" spans="1:20" x14ac:dyDescent="0.25">
      <c r="A130" s="90">
        <v>126</v>
      </c>
      <c r="B130" s="91"/>
      <c r="C130" s="92"/>
      <c r="D130" s="92"/>
      <c r="E130" s="105"/>
      <c r="F130" s="92"/>
      <c r="G130" s="93"/>
      <c r="H130" s="93"/>
      <c r="I130" s="91">
        <f t="shared" si="2"/>
        <v>0</v>
      </c>
      <c r="J130" s="92"/>
      <c r="K130" s="92"/>
      <c r="L130" s="92"/>
      <c r="M130" s="92"/>
      <c r="N130" s="92"/>
      <c r="O130" s="92"/>
      <c r="P130" s="94"/>
      <c r="Q130" s="92"/>
      <c r="R130" s="108"/>
      <c r="S130" s="92"/>
      <c r="T130" s="92"/>
    </row>
    <row r="131" spans="1:20" x14ac:dyDescent="0.25">
      <c r="A131" s="90">
        <v>127</v>
      </c>
      <c r="B131" s="91"/>
      <c r="C131" s="92"/>
      <c r="D131" s="92"/>
      <c r="E131" s="105"/>
      <c r="F131" s="92"/>
      <c r="G131" s="93"/>
      <c r="H131" s="93"/>
      <c r="I131" s="91">
        <f t="shared" si="2"/>
        <v>0</v>
      </c>
      <c r="J131" s="92"/>
      <c r="K131" s="92"/>
      <c r="L131" s="92"/>
      <c r="M131" s="92"/>
      <c r="N131" s="92"/>
      <c r="O131" s="92"/>
      <c r="P131" s="94"/>
      <c r="Q131" s="92"/>
      <c r="R131" s="108"/>
      <c r="S131" s="92"/>
      <c r="T131" s="92"/>
    </row>
    <row r="132" spans="1:20" x14ac:dyDescent="0.25">
      <c r="A132" s="90">
        <v>128</v>
      </c>
      <c r="B132" s="91"/>
      <c r="C132" s="92"/>
      <c r="D132" s="92"/>
      <c r="E132" s="105"/>
      <c r="F132" s="92"/>
      <c r="G132" s="93"/>
      <c r="H132" s="93"/>
      <c r="I132" s="91">
        <f t="shared" si="2"/>
        <v>0</v>
      </c>
      <c r="J132" s="92"/>
      <c r="K132" s="92"/>
      <c r="L132" s="92"/>
      <c r="M132" s="92"/>
      <c r="N132" s="92"/>
      <c r="O132" s="92"/>
      <c r="P132" s="94"/>
      <c r="Q132" s="92"/>
      <c r="R132" s="108"/>
      <c r="S132" s="92"/>
      <c r="T132" s="92"/>
    </row>
    <row r="133" spans="1:20" x14ac:dyDescent="0.25">
      <c r="A133" s="90">
        <v>129</v>
      </c>
      <c r="B133" s="91"/>
      <c r="C133" s="92"/>
      <c r="D133" s="92"/>
      <c r="E133" s="105"/>
      <c r="F133" s="92"/>
      <c r="G133" s="93"/>
      <c r="H133" s="93"/>
      <c r="I133" s="91">
        <f t="shared" si="2"/>
        <v>0</v>
      </c>
      <c r="J133" s="92"/>
      <c r="K133" s="92"/>
      <c r="L133" s="92"/>
      <c r="M133" s="92"/>
      <c r="N133" s="92"/>
      <c r="O133" s="92"/>
      <c r="P133" s="94"/>
      <c r="Q133" s="92"/>
      <c r="R133" s="108"/>
      <c r="S133" s="92"/>
      <c r="T133" s="92"/>
    </row>
    <row r="134" spans="1:20" x14ac:dyDescent="0.25">
      <c r="A134" s="90">
        <v>130</v>
      </c>
      <c r="B134" s="91"/>
      <c r="C134" s="92"/>
      <c r="D134" s="92"/>
      <c r="E134" s="105"/>
      <c r="F134" s="92"/>
      <c r="G134" s="93"/>
      <c r="H134" s="93"/>
      <c r="I134" s="91">
        <f t="shared" si="2"/>
        <v>0</v>
      </c>
      <c r="J134" s="92"/>
      <c r="K134" s="92"/>
      <c r="L134" s="92"/>
      <c r="M134" s="92"/>
      <c r="N134" s="92"/>
      <c r="O134" s="92"/>
      <c r="P134" s="94"/>
      <c r="Q134" s="92"/>
      <c r="R134" s="108"/>
      <c r="S134" s="92"/>
      <c r="T134" s="92"/>
    </row>
    <row r="135" spans="1:20" x14ac:dyDescent="0.25">
      <c r="A135" s="90">
        <v>131</v>
      </c>
      <c r="B135" s="91"/>
      <c r="C135" s="92"/>
      <c r="D135" s="92"/>
      <c r="E135" s="105"/>
      <c r="F135" s="92"/>
      <c r="G135" s="93"/>
      <c r="H135" s="93"/>
      <c r="I135" s="91">
        <f t="shared" ref="I135:I164" si="3">+G135+H135</f>
        <v>0</v>
      </c>
      <c r="J135" s="92"/>
      <c r="K135" s="92"/>
      <c r="L135" s="92"/>
      <c r="M135" s="92"/>
      <c r="N135" s="92"/>
      <c r="O135" s="92"/>
      <c r="P135" s="94"/>
      <c r="Q135" s="92"/>
      <c r="R135" s="108"/>
      <c r="S135" s="92"/>
      <c r="T135" s="92"/>
    </row>
    <row r="136" spans="1:20" x14ac:dyDescent="0.25">
      <c r="A136" s="90">
        <v>132</v>
      </c>
      <c r="B136" s="91"/>
      <c r="C136" s="92"/>
      <c r="D136" s="92"/>
      <c r="E136" s="105"/>
      <c r="F136" s="92"/>
      <c r="G136" s="93"/>
      <c r="H136" s="93"/>
      <c r="I136" s="91">
        <f t="shared" si="3"/>
        <v>0</v>
      </c>
      <c r="J136" s="92"/>
      <c r="K136" s="92"/>
      <c r="L136" s="92"/>
      <c r="M136" s="92"/>
      <c r="N136" s="92"/>
      <c r="O136" s="92"/>
      <c r="P136" s="94"/>
      <c r="Q136" s="92"/>
      <c r="R136" s="108"/>
      <c r="S136" s="92"/>
      <c r="T136" s="92"/>
    </row>
    <row r="137" spans="1:20" x14ac:dyDescent="0.25">
      <c r="A137" s="90">
        <v>133</v>
      </c>
      <c r="B137" s="91"/>
      <c r="C137" s="92"/>
      <c r="D137" s="92"/>
      <c r="E137" s="105"/>
      <c r="F137" s="92"/>
      <c r="G137" s="93"/>
      <c r="H137" s="93"/>
      <c r="I137" s="91">
        <f t="shared" si="3"/>
        <v>0</v>
      </c>
      <c r="J137" s="92"/>
      <c r="K137" s="92"/>
      <c r="L137" s="92"/>
      <c r="M137" s="92"/>
      <c r="N137" s="92"/>
      <c r="O137" s="92"/>
      <c r="P137" s="94"/>
      <c r="Q137" s="92"/>
      <c r="R137" s="108"/>
      <c r="S137" s="92"/>
      <c r="T137" s="92"/>
    </row>
    <row r="138" spans="1:20" x14ac:dyDescent="0.25">
      <c r="A138" s="90">
        <v>134</v>
      </c>
      <c r="B138" s="91"/>
      <c r="C138" s="92"/>
      <c r="D138" s="92"/>
      <c r="E138" s="105"/>
      <c r="F138" s="92"/>
      <c r="G138" s="93"/>
      <c r="H138" s="93"/>
      <c r="I138" s="91">
        <f t="shared" si="3"/>
        <v>0</v>
      </c>
      <c r="J138" s="92"/>
      <c r="K138" s="92"/>
      <c r="L138" s="92"/>
      <c r="M138" s="92"/>
      <c r="N138" s="92"/>
      <c r="O138" s="92"/>
      <c r="P138" s="94"/>
      <c r="Q138" s="92"/>
      <c r="R138" s="108"/>
      <c r="S138" s="92"/>
      <c r="T138" s="92"/>
    </row>
    <row r="139" spans="1:20" x14ac:dyDescent="0.25">
      <c r="A139" s="90">
        <v>135</v>
      </c>
      <c r="B139" s="91"/>
      <c r="C139" s="92"/>
      <c r="D139" s="92"/>
      <c r="E139" s="105"/>
      <c r="F139" s="92"/>
      <c r="G139" s="93"/>
      <c r="H139" s="93"/>
      <c r="I139" s="91">
        <f t="shared" si="3"/>
        <v>0</v>
      </c>
      <c r="J139" s="92"/>
      <c r="K139" s="92"/>
      <c r="L139" s="92"/>
      <c r="M139" s="92"/>
      <c r="N139" s="92"/>
      <c r="O139" s="92"/>
      <c r="P139" s="94"/>
      <c r="Q139" s="92"/>
      <c r="R139" s="108"/>
      <c r="S139" s="92"/>
      <c r="T139" s="92"/>
    </row>
    <row r="140" spans="1:20" x14ac:dyDescent="0.25">
      <c r="A140" s="90">
        <v>136</v>
      </c>
      <c r="B140" s="91"/>
      <c r="C140" s="92"/>
      <c r="D140" s="92"/>
      <c r="E140" s="105"/>
      <c r="F140" s="92"/>
      <c r="G140" s="93"/>
      <c r="H140" s="93"/>
      <c r="I140" s="91">
        <f t="shared" si="3"/>
        <v>0</v>
      </c>
      <c r="J140" s="92"/>
      <c r="K140" s="92"/>
      <c r="L140" s="92"/>
      <c r="M140" s="92"/>
      <c r="N140" s="92"/>
      <c r="O140" s="92"/>
      <c r="P140" s="94"/>
      <c r="Q140" s="92"/>
      <c r="R140" s="108"/>
      <c r="S140" s="92"/>
      <c r="T140" s="92"/>
    </row>
    <row r="141" spans="1:20" x14ac:dyDescent="0.25">
      <c r="A141" s="90">
        <v>137</v>
      </c>
      <c r="B141" s="91"/>
      <c r="C141" s="92"/>
      <c r="D141" s="92"/>
      <c r="E141" s="105"/>
      <c r="F141" s="92"/>
      <c r="G141" s="93"/>
      <c r="H141" s="93"/>
      <c r="I141" s="91">
        <f t="shared" si="3"/>
        <v>0</v>
      </c>
      <c r="J141" s="92"/>
      <c r="K141" s="92"/>
      <c r="L141" s="92"/>
      <c r="M141" s="92"/>
      <c r="N141" s="92"/>
      <c r="O141" s="92"/>
      <c r="P141" s="94"/>
      <c r="Q141" s="92"/>
      <c r="R141" s="108"/>
      <c r="S141" s="92"/>
      <c r="T141" s="92"/>
    </row>
    <row r="142" spans="1:20" x14ac:dyDescent="0.25">
      <c r="A142" s="90">
        <v>138</v>
      </c>
      <c r="B142" s="91"/>
      <c r="C142" s="92"/>
      <c r="D142" s="92"/>
      <c r="E142" s="105"/>
      <c r="F142" s="92"/>
      <c r="G142" s="93"/>
      <c r="H142" s="93"/>
      <c r="I142" s="91">
        <f t="shared" si="3"/>
        <v>0</v>
      </c>
      <c r="J142" s="92"/>
      <c r="K142" s="92"/>
      <c r="L142" s="92"/>
      <c r="M142" s="92"/>
      <c r="N142" s="92"/>
      <c r="O142" s="92"/>
      <c r="P142" s="94"/>
      <c r="Q142" s="92"/>
      <c r="R142" s="108"/>
      <c r="S142" s="92"/>
      <c r="T142" s="92"/>
    </row>
    <row r="143" spans="1:20" x14ac:dyDescent="0.25">
      <c r="A143" s="90">
        <v>139</v>
      </c>
      <c r="B143" s="91"/>
      <c r="C143" s="92"/>
      <c r="D143" s="92"/>
      <c r="E143" s="105"/>
      <c r="F143" s="92"/>
      <c r="G143" s="93"/>
      <c r="H143" s="93"/>
      <c r="I143" s="91">
        <f t="shared" si="3"/>
        <v>0</v>
      </c>
      <c r="J143" s="92"/>
      <c r="K143" s="92"/>
      <c r="L143" s="92"/>
      <c r="M143" s="92"/>
      <c r="N143" s="92"/>
      <c r="O143" s="92"/>
      <c r="P143" s="94"/>
      <c r="Q143" s="92"/>
      <c r="R143" s="108"/>
      <c r="S143" s="92"/>
      <c r="T143" s="92"/>
    </row>
    <row r="144" spans="1:20" x14ac:dyDescent="0.25">
      <c r="A144" s="90">
        <v>140</v>
      </c>
      <c r="B144" s="91"/>
      <c r="C144" s="92"/>
      <c r="D144" s="92"/>
      <c r="E144" s="105"/>
      <c r="F144" s="92"/>
      <c r="G144" s="93"/>
      <c r="H144" s="93"/>
      <c r="I144" s="91">
        <f t="shared" si="3"/>
        <v>0</v>
      </c>
      <c r="J144" s="92"/>
      <c r="K144" s="92"/>
      <c r="L144" s="92"/>
      <c r="M144" s="92"/>
      <c r="N144" s="92"/>
      <c r="O144" s="92"/>
      <c r="P144" s="94"/>
      <c r="Q144" s="92"/>
      <c r="R144" s="108"/>
      <c r="S144" s="92"/>
      <c r="T144" s="92"/>
    </row>
    <row r="145" spans="1:20" x14ac:dyDescent="0.25">
      <c r="A145" s="90">
        <v>141</v>
      </c>
      <c r="B145" s="91"/>
      <c r="C145" s="92"/>
      <c r="D145" s="92"/>
      <c r="E145" s="105"/>
      <c r="F145" s="92"/>
      <c r="G145" s="93"/>
      <c r="H145" s="93"/>
      <c r="I145" s="91">
        <f t="shared" si="3"/>
        <v>0</v>
      </c>
      <c r="J145" s="92"/>
      <c r="K145" s="92"/>
      <c r="L145" s="92"/>
      <c r="M145" s="92"/>
      <c r="N145" s="92"/>
      <c r="O145" s="92"/>
      <c r="P145" s="94"/>
      <c r="Q145" s="92"/>
      <c r="R145" s="108"/>
      <c r="S145" s="92"/>
      <c r="T145" s="92"/>
    </row>
    <row r="146" spans="1:20" x14ac:dyDescent="0.25">
      <c r="A146" s="90">
        <v>142</v>
      </c>
      <c r="B146" s="91"/>
      <c r="C146" s="92"/>
      <c r="D146" s="92"/>
      <c r="E146" s="105"/>
      <c r="F146" s="92"/>
      <c r="G146" s="93"/>
      <c r="H146" s="93"/>
      <c r="I146" s="91">
        <f t="shared" si="3"/>
        <v>0</v>
      </c>
      <c r="J146" s="92"/>
      <c r="K146" s="92"/>
      <c r="L146" s="92"/>
      <c r="M146" s="92"/>
      <c r="N146" s="92"/>
      <c r="O146" s="92"/>
      <c r="P146" s="94"/>
      <c r="Q146" s="92"/>
      <c r="R146" s="108"/>
      <c r="S146" s="92"/>
      <c r="T146" s="92"/>
    </row>
    <row r="147" spans="1:20" x14ac:dyDescent="0.25">
      <c r="A147" s="90">
        <v>143</v>
      </c>
      <c r="B147" s="91"/>
      <c r="C147" s="92"/>
      <c r="D147" s="92"/>
      <c r="E147" s="105"/>
      <c r="F147" s="92"/>
      <c r="G147" s="93"/>
      <c r="H147" s="93"/>
      <c r="I147" s="91">
        <f t="shared" si="3"/>
        <v>0</v>
      </c>
      <c r="J147" s="92"/>
      <c r="K147" s="92"/>
      <c r="L147" s="92"/>
      <c r="M147" s="92"/>
      <c r="N147" s="92"/>
      <c r="O147" s="92"/>
      <c r="P147" s="94"/>
      <c r="Q147" s="92"/>
      <c r="R147" s="108"/>
      <c r="S147" s="92"/>
      <c r="T147" s="92"/>
    </row>
    <row r="148" spans="1:20" x14ac:dyDescent="0.25">
      <c r="A148" s="90">
        <v>144</v>
      </c>
      <c r="B148" s="91"/>
      <c r="C148" s="92"/>
      <c r="D148" s="92"/>
      <c r="E148" s="105"/>
      <c r="F148" s="92"/>
      <c r="G148" s="93"/>
      <c r="H148" s="93"/>
      <c r="I148" s="91">
        <f t="shared" si="3"/>
        <v>0</v>
      </c>
      <c r="J148" s="92"/>
      <c r="K148" s="92"/>
      <c r="L148" s="92"/>
      <c r="M148" s="92"/>
      <c r="N148" s="92"/>
      <c r="O148" s="92"/>
      <c r="P148" s="94"/>
      <c r="Q148" s="92"/>
      <c r="R148" s="108"/>
      <c r="S148" s="92"/>
      <c r="T148" s="92"/>
    </row>
    <row r="149" spans="1:20" x14ac:dyDescent="0.25">
      <c r="A149" s="90">
        <v>145</v>
      </c>
      <c r="B149" s="91"/>
      <c r="C149" s="92"/>
      <c r="D149" s="92"/>
      <c r="E149" s="105"/>
      <c r="F149" s="92"/>
      <c r="G149" s="93"/>
      <c r="H149" s="93"/>
      <c r="I149" s="91">
        <f t="shared" si="3"/>
        <v>0</v>
      </c>
      <c r="J149" s="92"/>
      <c r="K149" s="92"/>
      <c r="L149" s="92"/>
      <c r="M149" s="92"/>
      <c r="N149" s="92"/>
      <c r="O149" s="92"/>
      <c r="P149" s="94"/>
      <c r="Q149" s="92"/>
      <c r="R149" s="108"/>
      <c r="S149" s="92"/>
      <c r="T149" s="92"/>
    </row>
    <row r="150" spans="1:20" x14ac:dyDescent="0.25">
      <c r="A150" s="90">
        <v>146</v>
      </c>
      <c r="B150" s="91"/>
      <c r="C150" s="92"/>
      <c r="D150" s="92"/>
      <c r="E150" s="105"/>
      <c r="F150" s="92"/>
      <c r="G150" s="93"/>
      <c r="H150" s="93"/>
      <c r="I150" s="91">
        <f t="shared" si="3"/>
        <v>0</v>
      </c>
      <c r="J150" s="92"/>
      <c r="K150" s="92"/>
      <c r="L150" s="92"/>
      <c r="M150" s="92"/>
      <c r="N150" s="92"/>
      <c r="O150" s="92"/>
      <c r="P150" s="94"/>
      <c r="Q150" s="92"/>
      <c r="R150" s="108"/>
      <c r="S150" s="92"/>
      <c r="T150" s="92"/>
    </row>
    <row r="151" spans="1:20" x14ac:dyDescent="0.25">
      <c r="A151" s="90">
        <v>147</v>
      </c>
      <c r="B151" s="91"/>
      <c r="C151" s="92"/>
      <c r="D151" s="92"/>
      <c r="E151" s="105"/>
      <c r="F151" s="92"/>
      <c r="G151" s="93"/>
      <c r="H151" s="93"/>
      <c r="I151" s="91">
        <f t="shared" si="3"/>
        <v>0</v>
      </c>
      <c r="J151" s="92"/>
      <c r="K151" s="92"/>
      <c r="L151" s="92"/>
      <c r="M151" s="92"/>
      <c r="N151" s="92"/>
      <c r="O151" s="92"/>
      <c r="P151" s="94"/>
      <c r="Q151" s="92"/>
      <c r="R151" s="108"/>
      <c r="S151" s="92"/>
      <c r="T151" s="92"/>
    </row>
    <row r="152" spans="1:20" x14ac:dyDescent="0.25">
      <c r="A152" s="90">
        <v>148</v>
      </c>
      <c r="B152" s="91"/>
      <c r="C152" s="92"/>
      <c r="D152" s="92"/>
      <c r="E152" s="105"/>
      <c r="F152" s="92"/>
      <c r="G152" s="93"/>
      <c r="H152" s="93"/>
      <c r="I152" s="91">
        <f t="shared" si="3"/>
        <v>0</v>
      </c>
      <c r="J152" s="92"/>
      <c r="K152" s="92"/>
      <c r="L152" s="92"/>
      <c r="M152" s="92"/>
      <c r="N152" s="92"/>
      <c r="O152" s="92"/>
      <c r="P152" s="94"/>
      <c r="Q152" s="92"/>
      <c r="R152" s="108"/>
      <c r="S152" s="92"/>
      <c r="T152" s="92"/>
    </row>
    <row r="153" spans="1:20" x14ac:dyDescent="0.25">
      <c r="A153" s="90">
        <v>149</v>
      </c>
      <c r="B153" s="91"/>
      <c r="C153" s="92"/>
      <c r="D153" s="92"/>
      <c r="E153" s="105"/>
      <c r="F153" s="92"/>
      <c r="G153" s="93"/>
      <c r="H153" s="93"/>
      <c r="I153" s="91">
        <f t="shared" si="3"/>
        <v>0</v>
      </c>
      <c r="J153" s="92"/>
      <c r="K153" s="92"/>
      <c r="L153" s="92"/>
      <c r="M153" s="92"/>
      <c r="N153" s="92"/>
      <c r="O153" s="92"/>
      <c r="P153" s="94"/>
      <c r="Q153" s="92"/>
      <c r="R153" s="108"/>
      <c r="S153" s="92"/>
      <c r="T153" s="92"/>
    </row>
    <row r="154" spans="1:20" x14ac:dyDescent="0.25">
      <c r="A154" s="90">
        <v>150</v>
      </c>
      <c r="B154" s="91"/>
      <c r="C154" s="92"/>
      <c r="D154" s="92"/>
      <c r="E154" s="105"/>
      <c r="F154" s="92"/>
      <c r="G154" s="93"/>
      <c r="H154" s="93"/>
      <c r="I154" s="91">
        <f t="shared" si="3"/>
        <v>0</v>
      </c>
      <c r="J154" s="92"/>
      <c r="K154" s="92"/>
      <c r="L154" s="92"/>
      <c r="M154" s="92"/>
      <c r="N154" s="92"/>
      <c r="O154" s="92"/>
      <c r="P154" s="94"/>
      <c r="Q154" s="92"/>
      <c r="R154" s="108"/>
      <c r="S154" s="92"/>
      <c r="T154" s="92"/>
    </row>
    <row r="155" spans="1:20" x14ac:dyDescent="0.25">
      <c r="A155" s="90">
        <v>151</v>
      </c>
      <c r="B155" s="91"/>
      <c r="C155" s="92"/>
      <c r="D155" s="92"/>
      <c r="E155" s="105"/>
      <c r="F155" s="92"/>
      <c r="G155" s="93"/>
      <c r="H155" s="93"/>
      <c r="I155" s="91">
        <f t="shared" si="3"/>
        <v>0</v>
      </c>
      <c r="J155" s="92"/>
      <c r="K155" s="92"/>
      <c r="L155" s="92"/>
      <c r="M155" s="92"/>
      <c r="N155" s="92"/>
      <c r="O155" s="92"/>
      <c r="P155" s="94"/>
      <c r="Q155" s="92"/>
      <c r="R155" s="108"/>
      <c r="S155" s="92"/>
      <c r="T155" s="92"/>
    </row>
    <row r="156" spans="1:20" x14ac:dyDescent="0.25">
      <c r="A156" s="90">
        <v>152</v>
      </c>
      <c r="B156" s="91"/>
      <c r="C156" s="92"/>
      <c r="D156" s="92"/>
      <c r="E156" s="105"/>
      <c r="F156" s="92"/>
      <c r="G156" s="93"/>
      <c r="H156" s="93"/>
      <c r="I156" s="91">
        <f t="shared" si="3"/>
        <v>0</v>
      </c>
      <c r="J156" s="92"/>
      <c r="K156" s="92"/>
      <c r="L156" s="92"/>
      <c r="M156" s="92"/>
      <c r="N156" s="92"/>
      <c r="O156" s="92"/>
      <c r="P156" s="94"/>
      <c r="Q156" s="92"/>
      <c r="R156" s="108"/>
      <c r="S156" s="92"/>
      <c r="T156" s="92"/>
    </row>
    <row r="157" spans="1:20" x14ac:dyDescent="0.25">
      <c r="A157" s="90">
        <v>153</v>
      </c>
      <c r="B157" s="91"/>
      <c r="C157" s="92"/>
      <c r="D157" s="92"/>
      <c r="E157" s="105"/>
      <c r="F157" s="92"/>
      <c r="G157" s="93"/>
      <c r="H157" s="93"/>
      <c r="I157" s="91">
        <f t="shared" si="3"/>
        <v>0</v>
      </c>
      <c r="J157" s="92"/>
      <c r="K157" s="92"/>
      <c r="L157" s="92"/>
      <c r="M157" s="92"/>
      <c r="N157" s="92"/>
      <c r="O157" s="92"/>
      <c r="P157" s="94"/>
      <c r="Q157" s="92"/>
      <c r="R157" s="108"/>
      <c r="S157" s="92"/>
      <c r="T157" s="92"/>
    </row>
    <row r="158" spans="1:20" x14ac:dyDescent="0.25">
      <c r="A158" s="90">
        <v>154</v>
      </c>
      <c r="B158" s="91"/>
      <c r="C158" s="92"/>
      <c r="D158" s="92"/>
      <c r="E158" s="105"/>
      <c r="F158" s="92"/>
      <c r="G158" s="93"/>
      <c r="H158" s="93"/>
      <c r="I158" s="91">
        <f t="shared" si="3"/>
        <v>0</v>
      </c>
      <c r="J158" s="92"/>
      <c r="K158" s="92"/>
      <c r="L158" s="92"/>
      <c r="M158" s="92"/>
      <c r="N158" s="92"/>
      <c r="O158" s="92"/>
      <c r="P158" s="94"/>
      <c r="Q158" s="92"/>
      <c r="R158" s="108"/>
      <c r="S158" s="92"/>
      <c r="T158" s="92"/>
    </row>
    <row r="159" spans="1:20" x14ac:dyDescent="0.25">
      <c r="A159" s="90">
        <v>155</v>
      </c>
      <c r="B159" s="91"/>
      <c r="C159" s="92"/>
      <c r="D159" s="92"/>
      <c r="E159" s="105"/>
      <c r="F159" s="92"/>
      <c r="G159" s="93"/>
      <c r="H159" s="93"/>
      <c r="I159" s="91">
        <f t="shared" si="3"/>
        <v>0</v>
      </c>
      <c r="J159" s="92"/>
      <c r="K159" s="92"/>
      <c r="L159" s="92"/>
      <c r="M159" s="92"/>
      <c r="N159" s="92"/>
      <c r="O159" s="92"/>
      <c r="P159" s="94"/>
      <c r="Q159" s="92"/>
      <c r="R159" s="108"/>
      <c r="S159" s="92"/>
      <c r="T159" s="92"/>
    </row>
    <row r="160" spans="1:20" x14ac:dyDescent="0.25">
      <c r="A160" s="90">
        <v>156</v>
      </c>
      <c r="B160" s="91"/>
      <c r="C160" s="92"/>
      <c r="D160" s="92"/>
      <c r="E160" s="105"/>
      <c r="F160" s="92"/>
      <c r="G160" s="93"/>
      <c r="H160" s="93"/>
      <c r="I160" s="91">
        <f t="shared" si="3"/>
        <v>0</v>
      </c>
      <c r="J160" s="92"/>
      <c r="K160" s="92"/>
      <c r="L160" s="92"/>
      <c r="M160" s="92"/>
      <c r="N160" s="92"/>
      <c r="O160" s="92"/>
      <c r="P160" s="94"/>
      <c r="Q160" s="92"/>
      <c r="R160" s="108"/>
      <c r="S160" s="92"/>
      <c r="T160" s="92"/>
    </row>
    <row r="161" spans="1:20" x14ac:dyDescent="0.25">
      <c r="A161" s="90">
        <v>157</v>
      </c>
      <c r="B161" s="91"/>
      <c r="C161" s="92"/>
      <c r="D161" s="92"/>
      <c r="E161" s="105"/>
      <c r="F161" s="92"/>
      <c r="G161" s="93"/>
      <c r="H161" s="93"/>
      <c r="I161" s="91">
        <f t="shared" si="3"/>
        <v>0</v>
      </c>
      <c r="J161" s="92"/>
      <c r="K161" s="92"/>
      <c r="L161" s="92"/>
      <c r="M161" s="92"/>
      <c r="N161" s="92"/>
      <c r="O161" s="92"/>
      <c r="P161" s="94"/>
      <c r="Q161" s="92"/>
      <c r="R161" s="108"/>
      <c r="S161" s="92"/>
      <c r="T161" s="92"/>
    </row>
    <row r="162" spans="1:20" x14ac:dyDescent="0.25">
      <c r="A162" s="90">
        <v>158</v>
      </c>
      <c r="B162" s="91"/>
      <c r="C162" s="92"/>
      <c r="D162" s="92"/>
      <c r="E162" s="105"/>
      <c r="F162" s="92"/>
      <c r="G162" s="93"/>
      <c r="H162" s="93"/>
      <c r="I162" s="91">
        <f t="shared" si="3"/>
        <v>0</v>
      </c>
      <c r="J162" s="92"/>
      <c r="K162" s="92"/>
      <c r="L162" s="92"/>
      <c r="M162" s="92"/>
      <c r="N162" s="92"/>
      <c r="O162" s="92"/>
      <c r="P162" s="94"/>
      <c r="Q162" s="92"/>
      <c r="R162" s="108"/>
      <c r="S162" s="92"/>
      <c r="T162" s="92"/>
    </row>
    <row r="163" spans="1:20" x14ac:dyDescent="0.25">
      <c r="A163" s="90">
        <v>159</v>
      </c>
      <c r="B163" s="91"/>
      <c r="C163" s="92"/>
      <c r="D163" s="92"/>
      <c r="E163" s="105"/>
      <c r="F163" s="92"/>
      <c r="G163" s="93"/>
      <c r="H163" s="93"/>
      <c r="I163" s="91">
        <f t="shared" si="3"/>
        <v>0</v>
      </c>
      <c r="J163" s="92"/>
      <c r="K163" s="92"/>
      <c r="L163" s="92"/>
      <c r="M163" s="92"/>
      <c r="N163" s="92"/>
      <c r="O163" s="92"/>
      <c r="P163" s="94"/>
      <c r="Q163" s="92"/>
      <c r="R163" s="108"/>
      <c r="S163" s="92"/>
      <c r="T163" s="92"/>
    </row>
    <row r="164" spans="1:20" x14ac:dyDescent="0.25">
      <c r="A164" s="90">
        <v>160</v>
      </c>
      <c r="B164" s="91"/>
      <c r="C164" s="92"/>
      <c r="D164" s="92"/>
      <c r="E164" s="105"/>
      <c r="F164" s="92"/>
      <c r="G164" s="93"/>
      <c r="H164" s="93"/>
      <c r="I164" s="91">
        <f t="shared" si="3"/>
        <v>0</v>
      </c>
      <c r="J164" s="92"/>
      <c r="K164" s="92"/>
      <c r="L164" s="92"/>
      <c r="M164" s="92"/>
      <c r="N164" s="92"/>
      <c r="O164" s="92"/>
      <c r="P164" s="94"/>
      <c r="Q164" s="92"/>
      <c r="R164" s="108"/>
      <c r="S164" s="92"/>
      <c r="T164" s="92"/>
    </row>
    <row r="165" spans="1:20" x14ac:dyDescent="0.25">
      <c r="A165" s="95" t="s">
        <v>11</v>
      </c>
      <c r="B165" s="95"/>
      <c r="C165" s="95">
        <f>COUNTIFS(C5:C164,"*")</f>
        <v>44</v>
      </c>
      <c r="D165" s="95"/>
      <c r="E165" s="106"/>
      <c r="F165" s="95"/>
      <c r="G165" s="95">
        <f>SUM(G5:G164)</f>
        <v>1189</v>
      </c>
      <c r="H165" s="95">
        <f>SUM(H5:H164)</f>
        <v>1130</v>
      </c>
      <c r="I165" s="95">
        <f>SUM(I5:I164)</f>
        <v>2319</v>
      </c>
      <c r="J165" s="95"/>
      <c r="K165" s="95"/>
      <c r="L165" s="95"/>
      <c r="M165" s="95"/>
      <c r="N165" s="95"/>
      <c r="O165" s="95"/>
      <c r="P165" s="98"/>
      <c r="Q165" s="95"/>
      <c r="R165" s="95"/>
      <c r="S165" s="95"/>
      <c r="T165" s="99"/>
    </row>
    <row r="166" spans="1:20" x14ac:dyDescent="0.25">
      <c r="A166" s="100" t="s">
        <v>63</v>
      </c>
      <c r="B166" s="101">
        <f>COUNTIF(B$5:B$164,"Team 1")</f>
        <v>22</v>
      </c>
      <c r="C166" s="100" t="s">
        <v>28</v>
      </c>
      <c r="D166" s="101">
        <f>COUNTIF(D5:D164,"Anganwadi")</f>
        <v>1</v>
      </c>
    </row>
    <row r="167" spans="1:20" x14ac:dyDescent="0.25">
      <c r="A167" s="100" t="s">
        <v>64</v>
      </c>
      <c r="B167" s="101">
        <f>COUNTIF(B$6:B$164,"Team 2")</f>
        <v>22</v>
      </c>
      <c r="C167" s="100" t="s">
        <v>26</v>
      </c>
      <c r="D167" s="101">
        <f>COUNTIF(D5:D164,"School")</f>
        <v>43</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56" sqref="L56"/>
    </sheetView>
  </sheetViews>
  <sheetFormatPr defaultRowHeight="15" x14ac:dyDescent="0.25"/>
  <cols>
    <col min="1" max="1" width="8.42578125" style="85" customWidth="1"/>
    <col min="2" max="2" width="14.42578125" style="85" customWidth="1"/>
    <col min="3" max="3" width="25.85546875" style="85" customWidth="1"/>
    <col min="4" max="4" width="17.42578125" style="85" bestFit="1" customWidth="1"/>
    <col min="5" max="5" width="16" style="102" customWidth="1"/>
    <col min="6" max="6" width="17" style="85" customWidth="1"/>
    <col min="7" max="7" width="6.140625" style="102" customWidth="1"/>
    <col min="8" max="8" width="6.28515625" style="102" bestFit="1" customWidth="1"/>
    <col min="9" max="9" width="6" style="85" bestFit="1" customWidth="1"/>
    <col min="10" max="10" width="16.7109375" style="85" customWidth="1"/>
    <col min="11" max="12" width="19.5703125" style="85" customWidth="1"/>
    <col min="13" max="13" width="19.5703125" style="109" customWidth="1"/>
    <col min="14" max="14" width="19.140625" style="103" customWidth="1"/>
    <col min="15" max="15" width="14.85546875" style="109" bestFit="1" customWidth="1"/>
    <col min="16" max="16" width="15.28515625" style="109" customWidth="1"/>
    <col min="17" max="17" width="11.5703125" style="85" bestFit="1" customWidth="1"/>
    <col min="18" max="18" width="17.5703125" style="85" customWidth="1"/>
    <col min="19" max="19" width="19.5703125" style="85" customWidth="1"/>
    <col min="20" max="16384" width="9.140625" style="85"/>
  </cols>
  <sheetData>
    <row r="1" spans="1:20" ht="51" customHeight="1" x14ac:dyDescent="0.25">
      <c r="A1" s="288" t="s">
        <v>72</v>
      </c>
      <c r="B1" s="288"/>
      <c r="C1" s="288"/>
      <c r="D1" s="289"/>
      <c r="E1" s="289"/>
      <c r="F1" s="289"/>
      <c r="G1" s="289"/>
      <c r="H1" s="289"/>
      <c r="I1" s="289"/>
      <c r="J1" s="289"/>
      <c r="K1" s="289"/>
      <c r="L1" s="289"/>
      <c r="M1" s="289"/>
      <c r="N1" s="289"/>
      <c r="O1" s="289"/>
      <c r="P1" s="289"/>
      <c r="Q1" s="289"/>
      <c r="R1" s="289"/>
      <c r="S1" s="289"/>
    </row>
    <row r="2" spans="1:20" ht="15.75" x14ac:dyDescent="0.25">
      <c r="A2" s="292" t="s">
        <v>60</v>
      </c>
      <c r="B2" s="293"/>
      <c r="C2" s="293"/>
      <c r="D2" s="86">
        <v>43647</v>
      </c>
      <c r="E2" s="87"/>
      <c r="F2" s="87"/>
      <c r="G2" s="87"/>
      <c r="H2" s="87"/>
      <c r="I2" s="87"/>
      <c r="J2" s="87"/>
      <c r="K2" s="87"/>
      <c r="L2" s="87"/>
      <c r="M2" s="233"/>
      <c r="N2" s="88"/>
      <c r="O2" s="197"/>
      <c r="P2" s="197"/>
      <c r="Q2" s="87"/>
      <c r="R2" s="87"/>
      <c r="S2" s="87"/>
    </row>
    <row r="3" spans="1:20" ht="24" customHeight="1" x14ac:dyDescent="0.25">
      <c r="A3" s="287" t="s">
        <v>14</v>
      </c>
      <c r="B3" s="290" t="s">
        <v>73</v>
      </c>
      <c r="C3" s="286" t="s">
        <v>7</v>
      </c>
      <c r="D3" s="286" t="s">
        <v>56</v>
      </c>
      <c r="E3" s="286" t="s">
        <v>16</v>
      </c>
      <c r="F3" s="294" t="s">
        <v>74</v>
      </c>
      <c r="G3" s="286" t="s">
        <v>8</v>
      </c>
      <c r="H3" s="286"/>
      <c r="I3" s="286"/>
      <c r="J3" s="286" t="s">
        <v>34</v>
      </c>
      <c r="K3" s="290" t="s">
        <v>36</v>
      </c>
      <c r="L3" s="290" t="s">
        <v>53</v>
      </c>
      <c r="M3" s="297" t="s">
        <v>54</v>
      </c>
      <c r="N3" s="299" t="s">
        <v>37</v>
      </c>
      <c r="O3" s="290" t="s">
        <v>38</v>
      </c>
      <c r="P3" s="287" t="s">
        <v>55</v>
      </c>
      <c r="Q3" s="286" t="s">
        <v>75</v>
      </c>
      <c r="R3" s="286" t="s">
        <v>35</v>
      </c>
      <c r="S3" s="286" t="s">
        <v>76</v>
      </c>
      <c r="T3" s="286" t="s">
        <v>13</v>
      </c>
    </row>
    <row r="4" spans="1:20" ht="25.5" customHeight="1" x14ac:dyDescent="0.25">
      <c r="A4" s="287"/>
      <c r="B4" s="295"/>
      <c r="C4" s="286"/>
      <c r="D4" s="286"/>
      <c r="E4" s="286"/>
      <c r="F4" s="294"/>
      <c r="G4" s="89" t="s">
        <v>9</v>
      </c>
      <c r="H4" s="89" t="s">
        <v>10</v>
      </c>
      <c r="I4" s="89" t="s">
        <v>11</v>
      </c>
      <c r="J4" s="286"/>
      <c r="K4" s="291"/>
      <c r="L4" s="291"/>
      <c r="M4" s="298"/>
      <c r="N4" s="300"/>
      <c r="O4" s="291"/>
      <c r="P4" s="287"/>
      <c r="Q4" s="287"/>
      <c r="R4" s="286"/>
      <c r="S4" s="286"/>
      <c r="T4" s="286"/>
    </row>
    <row r="5" spans="1:20" ht="19.5" x14ac:dyDescent="0.25">
      <c r="A5" s="90">
        <v>1</v>
      </c>
      <c r="B5" s="40" t="s">
        <v>63</v>
      </c>
      <c r="C5" s="146" t="s">
        <v>166</v>
      </c>
      <c r="D5" s="146" t="s">
        <v>28</v>
      </c>
      <c r="E5" s="148"/>
      <c r="F5" s="146" t="s">
        <v>95</v>
      </c>
      <c r="G5" s="148">
        <v>32</v>
      </c>
      <c r="H5" s="148">
        <v>35</v>
      </c>
      <c r="I5" s="147">
        <f t="shared" ref="I5:I41" si="0">+G5+H5</f>
        <v>67</v>
      </c>
      <c r="J5" s="146" t="s">
        <v>109</v>
      </c>
      <c r="K5" s="146" t="s">
        <v>110</v>
      </c>
      <c r="L5" s="146" t="s">
        <v>111</v>
      </c>
      <c r="M5" s="190">
        <v>8724968022</v>
      </c>
      <c r="N5" s="136" t="s">
        <v>102</v>
      </c>
      <c r="O5" s="199">
        <v>7896292664</v>
      </c>
      <c r="P5" s="84" t="s">
        <v>489</v>
      </c>
      <c r="Q5" s="43" t="s">
        <v>87</v>
      </c>
      <c r="R5" s="149">
        <v>44</v>
      </c>
      <c r="S5" s="135" t="s">
        <v>344</v>
      </c>
      <c r="T5" s="43"/>
    </row>
    <row r="6" spans="1:20" ht="19.5" x14ac:dyDescent="0.3">
      <c r="A6" s="90">
        <v>2</v>
      </c>
      <c r="B6" s="40" t="s">
        <v>64</v>
      </c>
      <c r="C6" s="146" t="s">
        <v>167</v>
      </c>
      <c r="D6" s="146" t="s">
        <v>28</v>
      </c>
      <c r="E6" s="148"/>
      <c r="F6" s="146" t="s">
        <v>95</v>
      </c>
      <c r="G6" s="148">
        <v>44</v>
      </c>
      <c r="H6" s="148">
        <v>36</v>
      </c>
      <c r="I6" s="147">
        <f t="shared" si="0"/>
        <v>80</v>
      </c>
      <c r="J6" s="146" t="s">
        <v>109</v>
      </c>
      <c r="K6" s="146" t="s">
        <v>114</v>
      </c>
      <c r="L6" s="146" t="s">
        <v>287</v>
      </c>
      <c r="M6" s="234">
        <v>8479816478</v>
      </c>
      <c r="N6" s="146" t="s">
        <v>295</v>
      </c>
      <c r="O6" s="43"/>
      <c r="P6" s="84" t="s">
        <v>489</v>
      </c>
      <c r="Q6" s="43" t="s">
        <v>87</v>
      </c>
      <c r="R6" s="149">
        <v>32</v>
      </c>
      <c r="S6" s="135" t="s">
        <v>344</v>
      </c>
      <c r="T6" s="43"/>
    </row>
    <row r="7" spans="1:20" ht="19.5" x14ac:dyDescent="0.25">
      <c r="A7" s="90">
        <v>3</v>
      </c>
      <c r="B7" s="40" t="s">
        <v>63</v>
      </c>
      <c r="C7" s="146" t="s">
        <v>168</v>
      </c>
      <c r="D7" s="146" t="s">
        <v>28</v>
      </c>
      <c r="E7" s="148">
        <v>18314010712</v>
      </c>
      <c r="F7" s="146" t="s">
        <v>95</v>
      </c>
      <c r="G7" s="148">
        <v>30</v>
      </c>
      <c r="H7" s="148">
        <v>26</v>
      </c>
      <c r="I7" s="147">
        <f t="shared" si="0"/>
        <v>56</v>
      </c>
      <c r="J7" s="146" t="s">
        <v>109</v>
      </c>
      <c r="K7" s="146" t="s">
        <v>110</v>
      </c>
      <c r="L7" s="146" t="s">
        <v>111</v>
      </c>
      <c r="M7" s="190">
        <v>8724968022</v>
      </c>
      <c r="N7" s="136" t="s">
        <v>102</v>
      </c>
      <c r="O7" s="199">
        <v>7896292664</v>
      </c>
      <c r="P7" s="84" t="s">
        <v>490</v>
      </c>
      <c r="Q7" s="43" t="s">
        <v>94</v>
      </c>
      <c r="R7" s="149">
        <v>46</v>
      </c>
      <c r="S7" s="135" t="s">
        <v>344</v>
      </c>
      <c r="T7" s="43"/>
    </row>
    <row r="8" spans="1:20" ht="19.5" x14ac:dyDescent="0.3">
      <c r="A8" s="90">
        <v>4</v>
      </c>
      <c r="B8" s="40" t="s">
        <v>64</v>
      </c>
      <c r="C8" s="146" t="s">
        <v>468</v>
      </c>
      <c r="D8" s="146" t="s">
        <v>28</v>
      </c>
      <c r="E8" s="148"/>
      <c r="F8" s="146" t="s">
        <v>95</v>
      </c>
      <c r="G8" s="148">
        <v>24</v>
      </c>
      <c r="H8" s="148">
        <v>29</v>
      </c>
      <c r="I8" s="147">
        <f t="shared" si="0"/>
        <v>53</v>
      </c>
      <c r="J8" s="146" t="s">
        <v>109</v>
      </c>
      <c r="K8" s="146" t="s">
        <v>114</v>
      </c>
      <c r="L8" s="146" t="s">
        <v>287</v>
      </c>
      <c r="M8" s="234">
        <v>8479816478</v>
      </c>
      <c r="N8" s="191" t="s">
        <v>285</v>
      </c>
      <c r="O8" s="43"/>
      <c r="P8" s="84" t="s">
        <v>490</v>
      </c>
      <c r="Q8" s="43" t="s">
        <v>94</v>
      </c>
      <c r="R8" s="149">
        <v>18</v>
      </c>
      <c r="S8" s="135" t="s">
        <v>344</v>
      </c>
      <c r="T8" s="43"/>
    </row>
    <row r="9" spans="1:20" ht="19.5" x14ac:dyDescent="0.25">
      <c r="A9" s="90">
        <v>5</v>
      </c>
      <c r="B9" s="40" t="s">
        <v>63</v>
      </c>
      <c r="C9" s="146" t="s">
        <v>169</v>
      </c>
      <c r="D9" s="146" t="s">
        <v>28</v>
      </c>
      <c r="E9" s="148"/>
      <c r="F9" s="146" t="s">
        <v>95</v>
      </c>
      <c r="G9" s="148">
        <v>25</v>
      </c>
      <c r="H9" s="148">
        <v>22</v>
      </c>
      <c r="I9" s="147">
        <f t="shared" si="0"/>
        <v>47</v>
      </c>
      <c r="J9" s="146" t="s">
        <v>109</v>
      </c>
      <c r="K9" s="146" t="s">
        <v>110</v>
      </c>
      <c r="L9" s="146" t="s">
        <v>111</v>
      </c>
      <c r="M9" s="190">
        <v>8724968022</v>
      </c>
      <c r="N9" s="136" t="s">
        <v>102</v>
      </c>
      <c r="O9" s="199">
        <v>7896292664</v>
      </c>
      <c r="P9" s="198" t="s">
        <v>491</v>
      </c>
      <c r="Q9" s="43" t="s">
        <v>89</v>
      </c>
      <c r="R9" s="149">
        <v>46</v>
      </c>
      <c r="S9" s="135" t="s">
        <v>344</v>
      </c>
      <c r="T9" s="43"/>
    </row>
    <row r="10" spans="1:20" ht="19.5" x14ac:dyDescent="0.3">
      <c r="A10" s="90">
        <v>6</v>
      </c>
      <c r="B10" s="40" t="s">
        <v>64</v>
      </c>
      <c r="C10" s="146" t="s">
        <v>469</v>
      </c>
      <c r="D10" s="146" t="s">
        <v>28</v>
      </c>
      <c r="E10" s="148"/>
      <c r="F10" s="146" t="s">
        <v>95</v>
      </c>
      <c r="G10" s="148">
        <v>28</v>
      </c>
      <c r="H10" s="148">
        <v>28</v>
      </c>
      <c r="I10" s="147">
        <f t="shared" si="0"/>
        <v>56</v>
      </c>
      <c r="J10" s="146" t="s">
        <v>109</v>
      </c>
      <c r="K10" s="146" t="s">
        <v>114</v>
      </c>
      <c r="L10" s="146" t="s">
        <v>287</v>
      </c>
      <c r="M10" s="234">
        <v>8479816478</v>
      </c>
      <c r="N10" s="191" t="s">
        <v>285</v>
      </c>
      <c r="O10" s="43"/>
      <c r="P10" s="198" t="s">
        <v>491</v>
      </c>
      <c r="Q10" s="43" t="s">
        <v>89</v>
      </c>
      <c r="R10" s="149">
        <v>22</v>
      </c>
      <c r="S10" s="135" t="s">
        <v>344</v>
      </c>
      <c r="T10" s="43"/>
    </row>
    <row r="11" spans="1:20" ht="19.5" x14ac:dyDescent="0.25">
      <c r="A11" s="90">
        <v>7</v>
      </c>
      <c r="B11" s="40" t="s">
        <v>63</v>
      </c>
      <c r="C11" s="146" t="s">
        <v>170</v>
      </c>
      <c r="D11" s="146" t="s">
        <v>28</v>
      </c>
      <c r="E11" s="148">
        <v>18314010705</v>
      </c>
      <c r="F11" s="146" t="s">
        <v>95</v>
      </c>
      <c r="G11" s="148">
        <v>27</v>
      </c>
      <c r="H11" s="148">
        <v>32</v>
      </c>
      <c r="I11" s="147">
        <f t="shared" si="0"/>
        <v>59</v>
      </c>
      <c r="J11" s="146" t="s">
        <v>109</v>
      </c>
      <c r="K11" s="146" t="s">
        <v>110</v>
      </c>
      <c r="L11" s="146" t="s">
        <v>111</v>
      </c>
      <c r="M11" s="190">
        <v>8724968022</v>
      </c>
      <c r="N11" s="136" t="s">
        <v>102</v>
      </c>
      <c r="O11" s="199">
        <v>7896292664</v>
      </c>
      <c r="P11" s="198" t="s">
        <v>492</v>
      </c>
      <c r="Q11" s="43" t="s">
        <v>91</v>
      </c>
      <c r="R11" s="149">
        <v>48</v>
      </c>
      <c r="S11" s="135" t="s">
        <v>344</v>
      </c>
      <c r="T11" s="43"/>
    </row>
    <row r="12" spans="1:20" ht="19.5" x14ac:dyDescent="0.3">
      <c r="A12" s="90">
        <v>8</v>
      </c>
      <c r="B12" s="40" t="s">
        <v>64</v>
      </c>
      <c r="C12" s="146" t="s">
        <v>171</v>
      </c>
      <c r="D12" s="146" t="s">
        <v>28</v>
      </c>
      <c r="E12" s="148"/>
      <c r="F12" s="146" t="s">
        <v>95</v>
      </c>
      <c r="G12" s="148">
        <v>38</v>
      </c>
      <c r="H12" s="148">
        <v>36</v>
      </c>
      <c r="I12" s="147">
        <f t="shared" si="0"/>
        <v>74</v>
      </c>
      <c r="J12" s="146" t="s">
        <v>109</v>
      </c>
      <c r="K12" s="146" t="s">
        <v>114</v>
      </c>
      <c r="L12" s="146" t="s">
        <v>287</v>
      </c>
      <c r="M12" s="234">
        <v>8479816478</v>
      </c>
      <c r="N12" s="146" t="s">
        <v>185</v>
      </c>
      <c r="O12" s="43"/>
      <c r="P12" s="198" t="s">
        <v>492</v>
      </c>
      <c r="Q12" s="43" t="s">
        <v>91</v>
      </c>
      <c r="R12" s="149">
        <v>26</v>
      </c>
      <c r="S12" s="135" t="s">
        <v>344</v>
      </c>
      <c r="T12" s="43"/>
    </row>
    <row r="13" spans="1:20" ht="19.5" x14ac:dyDescent="0.25">
      <c r="A13" s="90">
        <v>9</v>
      </c>
      <c r="B13" s="40" t="s">
        <v>63</v>
      </c>
      <c r="C13" s="146" t="s">
        <v>172</v>
      </c>
      <c r="D13" s="146" t="s">
        <v>28</v>
      </c>
      <c r="E13" s="148">
        <v>18314010701</v>
      </c>
      <c r="F13" s="146" t="s">
        <v>95</v>
      </c>
      <c r="G13" s="148">
        <v>26</v>
      </c>
      <c r="H13" s="148">
        <v>30</v>
      </c>
      <c r="I13" s="147">
        <f t="shared" si="0"/>
        <v>56</v>
      </c>
      <c r="J13" s="146" t="s">
        <v>109</v>
      </c>
      <c r="K13" s="146" t="s">
        <v>110</v>
      </c>
      <c r="L13" s="146" t="s">
        <v>111</v>
      </c>
      <c r="M13" s="190">
        <v>8724968022</v>
      </c>
      <c r="N13" s="136" t="s">
        <v>102</v>
      </c>
      <c r="O13" s="199">
        <v>7896292664</v>
      </c>
      <c r="P13" s="198" t="s">
        <v>493</v>
      </c>
      <c r="Q13" s="43" t="s">
        <v>92</v>
      </c>
      <c r="R13" s="149">
        <v>50</v>
      </c>
      <c r="S13" s="135" t="s">
        <v>344</v>
      </c>
      <c r="T13" s="43"/>
    </row>
    <row r="14" spans="1:20" ht="19.5" x14ac:dyDescent="0.3">
      <c r="A14" s="90">
        <v>10</v>
      </c>
      <c r="B14" s="40" t="s">
        <v>64</v>
      </c>
      <c r="C14" s="146" t="s">
        <v>173</v>
      </c>
      <c r="D14" s="146" t="s">
        <v>28</v>
      </c>
      <c r="E14" s="148"/>
      <c r="F14" s="146" t="s">
        <v>95</v>
      </c>
      <c r="G14" s="148">
        <v>42</v>
      </c>
      <c r="H14" s="148">
        <v>53</v>
      </c>
      <c r="I14" s="147">
        <f t="shared" si="0"/>
        <v>95</v>
      </c>
      <c r="J14" s="146" t="s">
        <v>109</v>
      </c>
      <c r="K14" s="146" t="s">
        <v>114</v>
      </c>
      <c r="L14" s="146" t="s">
        <v>287</v>
      </c>
      <c r="M14" s="234">
        <v>8479816478</v>
      </c>
      <c r="N14" s="146" t="s">
        <v>185</v>
      </c>
      <c r="O14" s="43"/>
      <c r="P14" s="198" t="s">
        <v>493</v>
      </c>
      <c r="Q14" s="43" t="s">
        <v>92</v>
      </c>
      <c r="R14" s="149">
        <v>28</v>
      </c>
      <c r="S14" s="135" t="s">
        <v>344</v>
      </c>
      <c r="T14" s="43"/>
    </row>
    <row r="15" spans="1:20" ht="19.5" x14ac:dyDescent="0.25">
      <c r="A15" s="90">
        <v>11</v>
      </c>
      <c r="B15" s="40" t="s">
        <v>63</v>
      </c>
      <c r="C15" s="146" t="s">
        <v>174</v>
      </c>
      <c r="D15" s="146" t="s">
        <v>28</v>
      </c>
      <c r="E15" s="148">
        <v>18314010708</v>
      </c>
      <c r="F15" s="146" t="s">
        <v>95</v>
      </c>
      <c r="G15" s="148">
        <v>26</v>
      </c>
      <c r="H15" s="148">
        <v>32</v>
      </c>
      <c r="I15" s="147">
        <f t="shared" si="0"/>
        <v>58</v>
      </c>
      <c r="J15" s="146" t="s">
        <v>109</v>
      </c>
      <c r="K15" s="146" t="s">
        <v>110</v>
      </c>
      <c r="L15" s="146" t="s">
        <v>289</v>
      </c>
      <c r="M15" s="190">
        <v>7636803589</v>
      </c>
      <c r="N15" s="136" t="s">
        <v>107</v>
      </c>
      <c r="O15" s="199"/>
      <c r="P15" s="198" t="s">
        <v>494</v>
      </c>
      <c r="Q15" s="43" t="s">
        <v>93</v>
      </c>
      <c r="R15" s="149">
        <v>52</v>
      </c>
      <c r="S15" s="135" t="s">
        <v>344</v>
      </c>
      <c r="T15" s="43"/>
    </row>
    <row r="16" spans="1:20" ht="19.5" x14ac:dyDescent="0.3">
      <c r="A16" s="90">
        <v>12</v>
      </c>
      <c r="B16" s="40" t="s">
        <v>64</v>
      </c>
      <c r="C16" s="146" t="s">
        <v>470</v>
      </c>
      <c r="D16" s="146" t="s">
        <v>28</v>
      </c>
      <c r="E16" s="148"/>
      <c r="F16" s="146" t="s">
        <v>95</v>
      </c>
      <c r="G16" s="148">
        <v>37</v>
      </c>
      <c r="H16" s="148">
        <v>30</v>
      </c>
      <c r="I16" s="147">
        <f t="shared" si="0"/>
        <v>67</v>
      </c>
      <c r="J16" s="146" t="s">
        <v>109</v>
      </c>
      <c r="K16" s="146" t="s">
        <v>114</v>
      </c>
      <c r="L16" s="146" t="s">
        <v>287</v>
      </c>
      <c r="M16" s="234">
        <v>8479816478</v>
      </c>
      <c r="N16" s="146" t="s">
        <v>186</v>
      </c>
      <c r="O16" s="43"/>
      <c r="P16" s="198" t="s">
        <v>494</v>
      </c>
      <c r="Q16" s="43" t="s">
        <v>93</v>
      </c>
      <c r="R16" s="149">
        <v>32</v>
      </c>
      <c r="S16" s="135" t="s">
        <v>344</v>
      </c>
      <c r="T16" s="43"/>
    </row>
    <row r="17" spans="1:20" ht="19.5" x14ac:dyDescent="0.25">
      <c r="A17" s="90">
        <v>13</v>
      </c>
      <c r="B17" s="40" t="s">
        <v>63</v>
      </c>
      <c r="C17" s="146" t="s">
        <v>175</v>
      </c>
      <c r="D17" s="146" t="s">
        <v>28</v>
      </c>
      <c r="E17" s="148">
        <v>18314010621</v>
      </c>
      <c r="F17" s="146" t="s">
        <v>95</v>
      </c>
      <c r="G17" s="148">
        <v>55</v>
      </c>
      <c r="H17" s="148">
        <v>45</v>
      </c>
      <c r="I17" s="147">
        <f t="shared" si="0"/>
        <v>100</v>
      </c>
      <c r="J17" s="146" t="s">
        <v>109</v>
      </c>
      <c r="K17" s="146" t="s">
        <v>130</v>
      </c>
      <c r="L17" s="146" t="s">
        <v>131</v>
      </c>
      <c r="M17" s="190">
        <v>9954797411</v>
      </c>
      <c r="N17" s="151" t="s">
        <v>132</v>
      </c>
      <c r="O17" s="199">
        <v>7636028643</v>
      </c>
      <c r="P17" s="198" t="s">
        <v>495</v>
      </c>
      <c r="Q17" s="43" t="s">
        <v>87</v>
      </c>
      <c r="R17" s="149">
        <v>5</v>
      </c>
      <c r="S17" s="135" t="s">
        <v>344</v>
      </c>
      <c r="T17" s="43"/>
    </row>
    <row r="18" spans="1:20" ht="19.5" x14ac:dyDescent="0.3">
      <c r="A18" s="90">
        <v>14</v>
      </c>
      <c r="B18" s="40" t="s">
        <v>64</v>
      </c>
      <c r="C18" s="146" t="s">
        <v>471</v>
      </c>
      <c r="D18" s="146" t="s">
        <v>28</v>
      </c>
      <c r="E18" s="148"/>
      <c r="F18" s="146" t="s">
        <v>95</v>
      </c>
      <c r="G18" s="148">
        <v>30</v>
      </c>
      <c r="H18" s="148">
        <v>32</v>
      </c>
      <c r="I18" s="147">
        <f t="shared" si="0"/>
        <v>62</v>
      </c>
      <c r="J18" s="146" t="s">
        <v>109</v>
      </c>
      <c r="K18" s="146" t="s">
        <v>114</v>
      </c>
      <c r="L18" s="146" t="s">
        <v>287</v>
      </c>
      <c r="M18" s="234">
        <v>8479816478</v>
      </c>
      <c r="N18" s="191" t="s">
        <v>285</v>
      </c>
      <c r="O18" s="43"/>
      <c r="P18" s="198" t="s">
        <v>495</v>
      </c>
      <c r="Q18" s="43" t="s">
        <v>87</v>
      </c>
      <c r="R18" s="149">
        <v>30</v>
      </c>
      <c r="S18" s="135" t="s">
        <v>344</v>
      </c>
      <c r="T18" s="43"/>
    </row>
    <row r="19" spans="1:20" ht="19.5" x14ac:dyDescent="0.25">
      <c r="A19" s="90">
        <v>15</v>
      </c>
      <c r="B19" s="40" t="s">
        <v>63</v>
      </c>
      <c r="C19" s="146" t="s">
        <v>472</v>
      </c>
      <c r="D19" s="146" t="s">
        <v>28</v>
      </c>
      <c r="E19" s="148">
        <v>18314010605</v>
      </c>
      <c r="F19" s="146" t="s">
        <v>95</v>
      </c>
      <c r="G19" s="162">
        <v>27</v>
      </c>
      <c r="H19" s="162">
        <v>29</v>
      </c>
      <c r="I19" s="147">
        <f t="shared" si="0"/>
        <v>56</v>
      </c>
      <c r="J19" s="146" t="s">
        <v>109</v>
      </c>
      <c r="K19" s="146" t="s">
        <v>130</v>
      </c>
      <c r="L19" s="146" t="s">
        <v>131</v>
      </c>
      <c r="M19" s="190">
        <v>9954797411</v>
      </c>
      <c r="N19" s="151" t="s">
        <v>132</v>
      </c>
      <c r="O19" s="199">
        <v>7636028643</v>
      </c>
      <c r="P19" s="198" t="s">
        <v>496</v>
      </c>
      <c r="Q19" s="43" t="s">
        <v>94</v>
      </c>
      <c r="R19" s="149">
        <v>10</v>
      </c>
      <c r="S19" s="135" t="s">
        <v>344</v>
      </c>
      <c r="T19" s="43"/>
    </row>
    <row r="20" spans="1:20" ht="19.5" x14ac:dyDescent="0.3">
      <c r="A20" s="90">
        <v>16</v>
      </c>
      <c r="B20" s="40" t="s">
        <v>64</v>
      </c>
      <c r="C20" s="146" t="s">
        <v>473</v>
      </c>
      <c r="D20" s="146" t="s">
        <v>28</v>
      </c>
      <c r="E20" s="148"/>
      <c r="F20" s="146" t="s">
        <v>95</v>
      </c>
      <c r="G20" s="148">
        <v>33</v>
      </c>
      <c r="H20" s="148">
        <v>23</v>
      </c>
      <c r="I20" s="147">
        <f t="shared" si="0"/>
        <v>56</v>
      </c>
      <c r="J20" s="146" t="s">
        <v>109</v>
      </c>
      <c r="K20" s="146" t="s">
        <v>187</v>
      </c>
      <c r="L20" s="146" t="s">
        <v>188</v>
      </c>
      <c r="M20" s="234">
        <v>7638083377</v>
      </c>
      <c r="N20" s="146" t="s">
        <v>189</v>
      </c>
      <c r="O20" s="43"/>
      <c r="P20" s="198" t="s">
        <v>496</v>
      </c>
      <c r="Q20" s="43" t="s">
        <v>94</v>
      </c>
      <c r="R20" s="149">
        <v>35</v>
      </c>
      <c r="S20" s="135" t="s">
        <v>344</v>
      </c>
      <c r="T20" s="43"/>
    </row>
    <row r="21" spans="1:20" ht="19.5" x14ac:dyDescent="0.25">
      <c r="A21" s="90">
        <v>17</v>
      </c>
      <c r="B21" s="40" t="s">
        <v>63</v>
      </c>
      <c r="C21" s="146" t="s">
        <v>176</v>
      </c>
      <c r="D21" s="146" t="s">
        <v>28</v>
      </c>
      <c r="E21" s="148">
        <v>18314010603</v>
      </c>
      <c r="F21" s="146" t="s">
        <v>95</v>
      </c>
      <c r="G21" s="148">
        <v>29</v>
      </c>
      <c r="H21" s="148">
        <v>27</v>
      </c>
      <c r="I21" s="147">
        <f t="shared" si="0"/>
        <v>56</v>
      </c>
      <c r="J21" s="146" t="s">
        <v>109</v>
      </c>
      <c r="K21" s="146" t="s">
        <v>130</v>
      </c>
      <c r="L21" s="146" t="s">
        <v>290</v>
      </c>
      <c r="M21" s="199">
        <v>9954797411</v>
      </c>
      <c r="N21" s="193" t="s">
        <v>298</v>
      </c>
      <c r="O21" s="43"/>
      <c r="P21" s="198" t="s">
        <v>497</v>
      </c>
      <c r="Q21" s="43" t="s">
        <v>89</v>
      </c>
      <c r="R21" s="149">
        <v>12</v>
      </c>
      <c r="S21" s="135" t="s">
        <v>344</v>
      </c>
      <c r="T21" s="43"/>
    </row>
    <row r="22" spans="1:20" ht="19.5" x14ac:dyDescent="0.3">
      <c r="A22" s="90">
        <v>18</v>
      </c>
      <c r="B22" s="40" t="s">
        <v>64</v>
      </c>
      <c r="C22" s="146" t="s">
        <v>474</v>
      </c>
      <c r="D22" s="146" t="s">
        <v>28</v>
      </c>
      <c r="E22" s="148"/>
      <c r="F22" s="146" t="s">
        <v>95</v>
      </c>
      <c r="G22" s="148">
        <v>24</v>
      </c>
      <c r="H22" s="148">
        <v>26</v>
      </c>
      <c r="I22" s="147">
        <f t="shared" si="0"/>
        <v>50</v>
      </c>
      <c r="J22" s="146" t="s">
        <v>109</v>
      </c>
      <c r="K22" s="146" t="s">
        <v>114</v>
      </c>
      <c r="L22" s="146" t="s">
        <v>287</v>
      </c>
      <c r="M22" s="234">
        <v>8479816478</v>
      </c>
      <c r="N22" s="146" t="s">
        <v>190</v>
      </c>
      <c r="O22" s="43"/>
      <c r="P22" s="198" t="s">
        <v>497</v>
      </c>
      <c r="Q22" s="43" t="s">
        <v>89</v>
      </c>
      <c r="R22" s="149">
        <v>43</v>
      </c>
      <c r="S22" s="135" t="s">
        <v>344</v>
      </c>
      <c r="T22" s="43"/>
    </row>
    <row r="23" spans="1:20" ht="19.5" x14ac:dyDescent="0.25">
      <c r="A23" s="90">
        <v>19</v>
      </c>
      <c r="B23" s="40" t="s">
        <v>63</v>
      </c>
      <c r="C23" s="146" t="s">
        <v>475</v>
      </c>
      <c r="D23" s="146" t="s">
        <v>28</v>
      </c>
      <c r="E23" s="148">
        <v>18314010604</v>
      </c>
      <c r="F23" s="146" t="s">
        <v>95</v>
      </c>
      <c r="G23" s="148">
        <v>26</v>
      </c>
      <c r="H23" s="148">
        <v>32</v>
      </c>
      <c r="I23" s="147">
        <f t="shared" si="0"/>
        <v>58</v>
      </c>
      <c r="J23" s="146" t="s">
        <v>109</v>
      </c>
      <c r="K23" s="146" t="s">
        <v>130</v>
      </c>
      <c r="L23" s="146" t="s">
        <v>290</v>
      </c>
      <c r="M23" s="199">
        <v>9954797411</v>
      </c>
      <c r="N23" s="193" t="s">
        <v>298</v>
      </c>
      <c r="O23" s="43"/>
      <c r="P23" s="198" t="s">
        <v>498</v>
      </c>
      <c r="Q23" s="43" t="s">
        <v>91</v>
      </c>
      <c r="R23" s="149">
        <v>13</v>
      </c>
      <c r="S23" s="135" t="s">
        <v>344</v>
      </c>
      <c r="T23" s="43"/>
    </row>
    <row r="24" spans="1:20" ht="19.5" x14ac:dyDescent="0.3">
      <c r="A24" s="90">
        <v>20</v>
      </c>
      <c r="B24" s="40" t="s">
        <v>64</v>
      </c>
      <c r="C24" s="146" t="s">
        <v>476</v>
      </c>
      <c r="D24" s="146" t="s">
        <v>28</v>
      </c>
      <c r="E24" s="148"/>
      <c r="F24" s="146" t="s">
        <v>95</v>
      </c>
      <c r="G24" s="148">
        <v>27</v>
      </c>
      <c r="H24" s="148">
        <v>29</v>
      </c>
      <c r="I24" s="147">
        <f t="shared" si="0"/>
        <v>56</v>
      </c>
      <c r="J24" s="146" t="s">
        <v>109</v>
      </c>
      <c r="K24" s="146" t="s">
        <v>114</v>
      </c>
      <c r="L24" s="146" t="s">
        <v>287</v>
      </c>
      <c r="M24" s="234">
        <v>8479816478</v>
      </c>
      <c r="N24" s="146" t="s">
        <v>191</v>
      </c>
      <c r="O24" s="43"/>
      <c r="P24" s="198" t="s">
        <v>498</v>
      </c>
      <c r="Q24" s="43" t="s">
        <v>91</v>
      </c>
      <c r="R24" s="149">
        <v>48</v>
      </c>
      <c r="S24" s="135" t="s">
        <v>344</v>
      </c>
      <c r="T24" s="43"/>
    </row>
    <row r="25" spans="1:20" ht="19.5" x14ac:dyDescent="0.25">
      <c r="A25" s="90">
        <v>21</v>
      </c>
      <c r="B25" s="40" t="s">
        <v>63</v>
      </c>
      <c r="C25" s="146" t="s">
        <v>177</v>
      </c>
      <c r="D25" s="146" t="s">
        <v>28</v>
      </c>
      <c r="E25" s="148">
        <v>18314010623</v>
      </c>
      <c r="F25" s="146" t="s">
        <v>95</v>
      </c>
      <c r="G25" s="148">
        <v>30</v>
      </c>
      <c r="H25" s="148">
        <v>26</v>
      </c>
      <c r="I25" s="147">
        <f t="shared" si="0"/>
        <v>56</v>
      </c>
      <c r="J25" s="146" t="s">
        <v>109</v>
      </c>
      <c r="K25" s="146" t="s">
        <v>130</v>
      </c>
      <c r="L25" s="146" t="s">
        <v>290</v>
      </c>
      <c r="M25" s="199">
        <v>9954797411</v>
      </c>
      <c r="N25" s="193" t="s">
        <v>298</v>
      </c>
      <c r="O25" s="43"/>
      <c r="P25" s="198" t="s">
        <v>499</v>
      </c>
      <c r="Q25" s="43" t="s">
        <v>92</v>
      </c>
      <c r="R25" s="149">
        <v>16</v>
      </c>
      <c r="S25" s="135" t="s">
        <v>344</v>
      </c>
      <c r="T25" s="43"/>
    </row>
    <row r="26" spans="1:20" ht="19.5" x14ac:dyDescent="0.3">
      <c r="A26" s="90">
        <v>22</v>
      </c>
      <c r="B26" s="40" t="s">
        <v>64</v>
      </c>
      <c r="C26" s="146" t="s">
        <v>477</v>
      </c>
      <c r="D26" s="146" t="s">
        <v>28</v>
      </c>
      <c r="E26" s="148"/>
      <c r="F26" s="146" t="s">
        <v>95</v>
      </c>
      <c r="G26" s="148">
        <v>27</v>
      </c>
      <c r="H26" s="148">
        <v>26</v>
      </c>
      <c r="I26" s="147">
        <f t="shared" si="0"/>
        <v>53</v>
      </c>
      <c r="J26" s="146" t="s">
        <v>109</v>
      </c>
      <c r="K26" s="146" t="s">
        <v>114</v>
      </c>
      <c r="L26" s="146" t="s">
        <v>287</v>
      </c>
      <c r="M26" s="234">
        <v>8479816478</v>
      </c>
      <c r="N26" s="146" t="s">
        <v>192</v>
      </c>
      <c r="O26" s="43"/>
      <c r="P26" s="198" t="s">
        <v>499</v>
      </c>
      <c r="Q26" s="43" t="s">
        <v>92</v>
      </c>
      <c r="R26" s="149">
        <v>50</v>
      </c>
      <c r="S26" s="135" t="s">
        <v>344</v>
      </c>
      <c r="T26" s="43"/>
    </row>
    <row r="27" spans="1:20" ht="19.5" x14ac:dyDescent="0.25">
      <c r="A27" s="90">
        <v>23</v>
      </c>
      <c r="B27" s="40" t="s">
        <v>63</v>
      </c>
      <c r="C27" s="146" t="s">
        <v>178</v>
      </c>
      <c r="D27" s="146" t="s">
        <v>28</v>
      </c>
      <c r="E27" s="148">
        <v>18314010511</v>
      </c>
      <c r="F27" s="146" t="s">
        <v>95</v>
      </c>
      <c r="G27" s="148">
        <v>27</v>
      </c>
      <c r="H27" s="148">
        <v>29</v>
      </c>
      <c r="I27" s="147">
        <f t="shared" si="0"/>
        <v>56</v>
      </c>
      <c r="J27" s="146" t="s">
        <v>109</v>
      </c>
      <c r="K27" s="146" t="s">
        <v>193</v>
      </c>
      <c r="L27" s="136" t="s">
        <v>97</v>
      </c>
      <c r="M27" s="190">
        <v>9954797411</v>
      </c>
      <c r="N27" s="136" t="s">
        <v>106</v>
      </c>
      <c r="O27" s="43"/>
      <c r="P27" s="198" t="s">
        <v>500</v>
      </c>
      <c r="Q27" s="43" t="s">
        <v>87</v>
      </c>
      <c r="R27" s="149">
        <v>14</v>
      </c>
      <c r="S27" s="135" t="s">
        <v>344</v>
      </c>
      <c r="T27" s="43"/>
    </row>
    <row r="28" spans="1:20" ht="19.5" x14ac:dyDescent="0.25">
      <c r="A28" s="90">
        <v>24</v>
      </c>
      <c r="B28" s="40" t="s">
        <v>64</v>
      </c>
      <c r="C28" s="146" t="s">
        <v>478</v>
      </c>
      <c r="D28" s="146" t="s">
        <v>28</v>
      </c>
      <c r="E28" s="148"/>
      <c r="F28" s="146" t="s">
        <v>95</v>
      </c>
      <c r="G28" s="148">
        <v>35</v>
      </c>
      <c r="H28" s="148">
        <v>25</v>
      </c>
      <c r="I28" s="147">
        <f t="shared" si="0"/>
        <v>60</v>
      </c>
      <c r="J28" s="146" t="s">
        <v>109</v>
      </c>
      <c r="K28" s="146" t="s">
        <v>122</v>
      </c>
      <c r="L28" s="146" t="s">
        <v>123</v>
      </c>
      <c r="M28" s="232">
        <v>7628864140</v>
      </c>
      <c r="N28" s="150" t="s">
        <v>124</v>
      </c>
      <c r="O28" s="43"/>
      <c r="P28" s="198" t="s">
        <v>500</v>
      </c>
      <c r="Q28" s="43" t="s">
        <v>87</v>
      </c>
      <c r="R28" s="149">
        <v>56</v>
      </c>
      <c r="S28" s="135" t="s">
        <v>344</v>
      </c>
      <c r="T28" s="43"/>
    </row>
    <row r="29" spans="1:20" ht="19.5" x14ac:dyDescent="0.25">
      <c r="A29" s="90">
        <v>25</v>
      </c>
      <c r="B29" s="40" t="s">
        <v>63</v>
      </c>
      <c r="C29" s="146" t="s">
        <v>179</v>
      </c>
      <c r="D29" s="146" t="s">
        <v>28</v>
      </c>
      <c r="E29" s="148">
        <v>18314010513</v>
      </c>
      <c r="F29" s="146" t="s">
        <v>95</v>
      </c>
      <c r="G29" s="148">
        <v>27</v>
      </c>
      <c r="H29" s="148">
        <v>32</v>
      </c>
      <c r="I29" s="147">
        <f t="shared" si="0"/>
        <v>59</v>
      </c>
      <c r="J29" s="146" t="s">
        <v>109</v>
      </c>
      <c r="K29" s="146" t="s">
        <v>193</v>
      </c>
      <c r="L29" s="136" t="s">
        <v>97</v>
      </c>
      <c r="M29" s="190">
        <v>9954797411</v>
      </c>
      <c r="N29" s="136" t="s">
        <v>106</v>
      </c>
      <c r="O29" s="43"/>
      <c r="P29" s="198" t="s">
        <v>501</v>
      </c>
      <c r="Q29" s="43" t="s">
        <v>94</v>
      </c>
      <c r="R29" s="149">
        <v>16</v>
      </c>
      <c r="S29" s="135" t="s">
        <v>344</v>
      </c>
      <c r="T29" s="43"/>
    </row>
    <row r="30" spans="1:20" ht="19.5" x14ac:dyDescent="0.3">
      <c r="A30" s="90">
        <v>26</v>
      </c>
      <c r="B30" s="40" t="s">
        <v>64</v>
      </c>
      <c r="C30" s="146" t="s">
        <v>180</v>
      </c>
      <c r="D30" s="146" t="s">
        <v>28</v>
      </c>
      <c r="E30" s="148"/>
      <c r="F30" s="146" t="s">
        <v>95</v>
      </c>
      <c r="G30" s="148">
        <v>34</v>
      </c>
      <c r="H30" s="148">
        <v>36</v>
      </c>
      <c r="I30" s="147">
        <f t="shared" si="0"/>
        <v>70</v>
      </c>
      <c r="J30" s="146" t="s">
        <v>109</v>
      </c>
      <c r="K30" s="146" t="s">
        <v>114</v>
      </c>
      <c r="L30" s="146" t="s">
        <v>287</v>
      </c>
      <c r="M30" s="234">
        <v>8479816478</v>
      </c>
      <c r="N30" s="146" t="s">
        <v>192</v>
      </c>
      <c r="O30" s="43"/>
      <c r="P30" s="198" t="s">
        <v>501</v>
      </c>
      <c r="Q30" s="43" t="s">
        <v>94</v>
      </c>
      <c r="R30" s="149">
        <v>58</v>
      </c>
      <c r="S30" s="135" t="s">
        <v>344</v>
      </c>
      <c r="T30" s="43"/>
    </row>
    <row r="31" spans="1:20" ht="19.5" x14ac:dyDescent="0.3">
      <c r="A31" s="90">
        <v>27</v>
      </c>
      <c r="B31" s="40" t="s">
        <v>63</v>
      </c>
      <c r="C31" s="161" t="s">
        <v>479</v>
      </c>
      <c r="D31" s="146" t="s">
        <v>28</v>
      </c>
      <c r="E31" s="148">
        <v>18314010523</v>
      </c>
      <c r="F31" s="146" t="s">
        <v>95</v>
      </c>
      <c r="G31" s="148">
        <v>16</v>
      </c>
      <c r="H31" s="148">
        <v>30</v>
      </c>
      <c r="I31" s="147">
        <f t="shared" si="0"/>
        <v>46</v>
      </c>
      <c r="J31" s="146" t="s">
        <v>109</v>
      </c>
      <c r="K31" s="146" t="s">
        <v>288</v>
      </c>
      <c r="L31" s="146" t="s">
        <v>292</v>
      </c>
      <c r="M31" s="234">
        <v>9678367171</v>
      </c>
      <c r="N31" s="146" t="s">
        <v>291</v>
      </c>
      <c r="O31" s="43"/>
      <c r="P31" s="84" t="s">
        <v>502</v>
      </c>
      <c r="Q31" s="43" t="s">
        <v>89</v>
      </c>
      <c r="R31" s="149">
        <v>5</v>
      </c>
      <c r="S31" s="135" t="s">
        <v>344</v>
      </c>
      <c r="T31" s="43"/>
    </row>
    <row r="32" spans="1:20" ht="19.5" x14ac:dyDescent="0.3">
      <c r="A32" s="90">
        <v>28</v>
      </c>
      <c r="B32" s="40" t="s">
        <v>64</v>
      </c>
      <c r="C32" s="161" t="s">
        <v>480</v>
      </c>
      <c r="D32" s="146" t="s">
        <v>28</v>
      </c>
      <c r="E32" s="148">
        <v>18314010524</v>
      </c>
      <c r="F32" s="146" t="s">
        <v>95</v>
      </c>
      <c r="G32" s="148">
        <v>25</v>
      </c>
      <c r="H32" s="148">
        <v>29</v>
      </c>
      <c r="I32" s="147">
        <f t="shared" si="0"/>
        <v>54</v>
      </c>
      <c r="J32" s="146" t="s">
        <v>109</v>
      </c>
      <c r="K32" s="146" t="s">
        <v>288</v>
      </c>
      <c r="L32" s="146" t="s">
        <v>292</v>
      </c>
      <c r="M32" s="234">
        <v>9678367171</v>
      </c>
      <c r="N32" s="146" t="s">
        <v>291</v>
      </c>
      <c r="O32" s="43"/>
      <c r="P32" s="84" t="s">
        <v>502</v>
      </c>
      <c r="Q32" s="43" t="s">
        <v>89</v>
      </c>
      <c r="R32" s="149">
        <v>5</v>
      </c>
      <c r="S32" s="135" t="s">
        <v>344</v>
      </c>
      <c r="T32" s="43"/>
    </row>
    <row r="33" spans="1:20" ht="19.5" x14ac:dyDescent="0.3">
      <c r="A33" s="90">
        <v>29</v>
      </c>
      <c r="B33" s="40" t="s">
        <v>63</v>
      </c>
      <c r="C33" s="161" t="s">
        <v>481</v>
      </c>
      <c r="D33" s="146" t="s">
        <v>28</v>
      </c>
      <c r="E33" s="148"/>
      <c r="F33" s="146" t="s">
        <v>95</v>
      </c>
      <c r="G33" s="148">
        <v>48</v>
      </c>
      <c r="H33" s="148">
        <v>47</v>
      </c>
      <c r="I33" s="147">
        <f t="shared" si="0"/>
        <v>95</v>
      </c>
      <c r="J33" s="146" t="s">
        <v>109</v>
      </c>
      <c r="K33" s="146" t="s">
        <v>114</v>
      </c>
      <c r="L33" s="146" t="s">
        <v>287</v>
      </c>
      <c r="M33" s="234">
        <v>8479816478</v>
      </c>
      <c r="N33" s="146" t="s">
        <v>284</v>
      </c>
      <c r="O33" s="43"/>
      <c r="P33" s="84" t="s">
        <v>503</v>
      </c>
      <c r="Q33" s="43" t="s">
        <v>91</v>
      </c>
      <c r="R33" s="149">
        <v>64</v>
      </c>
      <c r="S33" s="135" t="s">
        <v>344</v>
      </c>
      <c r="T33" s="43"/>
    </row>
    <row r="34" spans="1:20" ht="19.5" x14ac:dyDescent="0.25">
      <c r="A34" s="90">
        <v>30</v>
      </c>
      <c r="B34" s="40" t="s">
        <v>64</v>
      </c>
      <c r="C34" s="161" t="s">
        <v>482</v>
      </c>
      <c r="D34" s="146" t="s">
        <v>28</v>
      </c>
      <c r="E34" s="148">
        <v>18314010522</v>
      </c>
      <c r="F34" s="146" t="s">
        <v>95</v>
      </c>
      <c r="G34" s="148">
        <v>24</v>
      </c>
      <c r="H34" s="148">
        <v>29</v>
      </c>
      <c r="I34" s="147">
        <f t="shared" si="0"/>
        <v>53</v>
      </c>
      <c r="J34" s="146" t="s">
        <v>109</v>
      </c>
      <c r="K34" s="146" t="s">
        <v>193</v>
      </c>
      <c r="L34" s="136" t="s">
        <v>97</v>
      </c>
      <c r="M34" s="190">
        <v>9954797411</v>
      </c>
      <c r="N34" s="136" t="s">
        <v>106</v>
      </c>
      <c r="O34" s="43"/>
      <c r="P34" s="84" t="s">
        <v>503</v>
      </c>
      <c r="Q34" s="43" t="s">
        <v>91</v>
      </c>
      <c r="R34" s="149">
        <v>8</v>
      </c>
      <c r="S34" s="135" t="s">
        <v>344</v>
      </c>
      <c r="T34" s="43"/>
    </row>
    <row r="35" spans="1:20" ht="19.5" x14ac:dyDescent="0.25">
      <c r="A35" s="90">
        <v>31</v>
      </c>
      <c r="B35" s="40" t="s">
        <v>63</v>
      </c>
      <c r="C35" s="161" t="s">
        <v>181</v>
      </c>
      <c r="D35" s="146" t="s">
        <v>28</v>
      </c>
      <c r="E35" s="148"/>
      <c r="F35" s="146" t="s">
        <v>95</v>
      </c>
      <c r="G35" s="148">
        <v>34</v>
      </c>
      <c r="H35" s="148">
        <v>34</v>
      </c>
      <c r="I35" s="147">
        <f t="shared" si="0"/>
        <v>68</v>
      </c>
      <c r="J35" s="146" t="s">
        <v>109</v>
      </c>
      <c r="K35" s="146" t="s">
        <v>122</v>
      </c>
      <c r="L35" s="146" t="s">
        <v>123</v>
      </c>
      <c r="M35" s="232">
        <v>7628864140</v>
      </c>
      <c r="N35" s="150" t="s">
        <v>149</v>
      </c>
      <c r="O35" s="43"/>
      <c r="P35" s="84" t="s">
        <v>504</v>
      </c>
      <c r="Q35" s="43" t="s">
        <v>92</v>
      </c>
      <c r="R35" s="149">
        <v>76</v>
      </c>
      <c r="S35" s="135" t="s">
        <v>344</v>
      </c>
      <c r="T35" s="43"/>
    </row>
    <row r="36" spans="1:20" ht="19.5" x14ac:dyDescent="0.25">
      <c r="A36" s="90">
        <v>32</v>
      </c>
      <c r="B36" s="40" t="s">
        <v>64</v>
      </c>
      <c r="C36" s="161" t="s">
        <v>483</v>
      </c>
      <c r="D36" s="146" t="s">
        <v>28</v>
      </c>
      <c r="E36" s="148">
        <v>18314010525</v>
      </c>
      <c r="F36" s="146" t="s">
        <v>95</v>
      </c>
      <c r="G36" s="148">
        <v>21</v>
      </c>
      <c r="H36" s="148">
        <v>33</v>
      </c>
      <c r="I36" s="147">
        <f t="shared" si="0"/>
        <v>54</v>
      </c>
      <c r="J36" s="146" t="s">
        <v>109</v>
      </c>
      <c r="K36" s="146" t="s">
        <v>193</v>
      </c>
      <c r="L36" s="136" t="s">
        <v>97</v>
      </c>
      <c r="M36" s="190">
        <v>9954797411</v>
      </c>
      <c r="N36" s="136" t="s">
        <v>106</v>
      </c>
      <c r="O36" s="43"/>
      <c r="P36" s="84" t="s">
        <v>504</v>
      </c>
      <c r="Q36" s="43" t="s">
        <v>92</v>
      </c>
      <c r="R36" s="149">
        <v>12</v>
      </c>
      <c r="S36" s="135" t="s">
        <v>344</v>
      </c>
      <c r="T36" s="43"/>
    </row>
    <row r="37" spans="1:20" ht="19.5" x14ac:dyDescent="0.3">
      <c r="A37" s="90">
        <v>33</v>
      </c>
      <c r="B37" s="40" t="s">
        <v>63</v>
      </c>
      <c r="C37" s="161" t="s">
        <v>182</v>
      </c>
      <c r="D37" s="146" t="s">
        <v>28</v>
      </c>
      <c r="E37" s="148"/>
      <c r="F37" s="146" t="s">
        <v>95</v>
      </c>
      <c r="G37" s="148">
        <v>39</v>
      </c>
      <c r="H37" s="148">
        <v>30</v>
      </c>
      <c r="I37" s="147">
        <f t="shared" si="0"/>
        <v>69</v>
      </c>
      <c r="J37" s="146" t="s">
        <v>109</v>
      </c>
      <c r="K37" s="146" t="s">
        <v>114</v>
      </c>
      <c r="L37" s="146" t="s">
        <v>287</v>
      </c>
      <c r="M37" s="234">
        <v>8479816478</v>
      </c>
      <c r="N37" s="193" t="s">
        <v>297</v>
      </c>
      <c r="O37" s="43" t="s">
        <v>296</v>
      </c>
      <c r="P37" s="84" t="s">
        <v>505</v>
      </c>
      <c r="Q37" s="43" t="s">
        <v>93</v>
      </c>
      <c r="R37" s="149">
        <v>102</v>
      </c>
      <c r="S37" s="135" t="s">
        <v>344</v>
      </c>
      <c r="T37" s="43"/>
    </row>
    <row r="38" spans="1:20" ht="19.5" x14ac:dyDescent="0.25">
      <c r="A38" s="90">
        <v>34</v>
      </c>
      <c r="B38" s="40" t="s">
        <v>64</v>
      </c>
      <c r="C38" s="161" t="s">
        <v>484</v>
      </c>
      <c r="D38" s="146" t="s">
        <v>28</v>
      </c>
      <c r="E38" s="148">
        <v>18314010521</v>
      </c>
      <c r="F38" s="146" t="s">
        <v>95</v>
      </c>
      <c r="G38" s="148">
        <v>22</v>
      </c>
      <c r="H38" s="148">
        <v>27</v>
      </c>
      <c r="I38" s="147">
        <f t="shared" si="0"/>
        <v>49</v>
      </c>
      <c r="J38" s="146" t="s">
        <v>109</v>
      </c>
      <c r="K38" s="146" t="s">
        <v>193</v>
      </c>
      <c r="L38" s="146" t="s">
        <v>286</v>
      </c>
      <c r="M38" s="190">
        <v>9954797411</v>
      </c>
      <c r="N38" s="146" t="s">
        <v>106</v>
      </c>
      <c r="O38" s="43"/>
      <c r="P38" s="84" t="s">
        <v>505</v>
      </c>
      <c r="Q38" s="43" t="s">
        <v>93</v>
      </c>
      <c r="R38" s="149">
        <v>5</v>
      </c>
      <c r="S38" s="135" t="s">
        <v>344</v>
      </c>
      <c r="T38" s="43"/>
    </row>
    <row r="39" spans="1:20" ht="19.5" x14ac:dyDescent="0.25">
      <c r="A39" s="90">
        <v>35</v>
      </c>
      <c r="B39" s="40" t="s">
        <v>63</v>
      </c>
      <c r="C39" s="161" t="s">
        <v>485</v>
      </c>
      <c r="D39" s="146" t="s">
        <v>28</v>
      </c>
      <c r="E39" s="148"/>
      <c r="F39" s="146" t="s">
        <v>95</v>
      </c>
      <c r="G39" s="148">
        <v>34</v>
      </c>
      <c r="H39" s="148">
        <v>31</v>
      </c>
      <c r="I39" s="147">
        <f t="shared" si="0"/>
        <v>65</v>
      </c>
      <c r="J39" s="146" t="s">
        <v>109</v>
      </c>
      <c r="K39" s="146" t="s">
        <v>187</v>
      </c>
      <c r="L39" s="146" t="s">
        <v>293</v>
      </c>
      <c r="M39" s="199">
        <v>6901026809</v>
      </c>
      <c r="N39" s="146" t="s">
        <v>194</v>
      </c>
      <c r="O39" s="43"/>
      <c r="P39" s="84" t="s">
        <v>506</v>
      </c>
      <c r="Q39" s="43" t="s">
        <v>87</v>
      </c>
      <c r="R39" s="149">
        <v>22</v>
      </c>
      <c r="S39" s="135" t="s">
        <v>344</v>
      </c>
      <c r="T39" s="43"/>
    </row>
    <row r="40" spans="1:20" ht="19.5" x14ac:dyDescent="0.25">
      <c r="A40" s="90">
        <v>36</v>
      </c>
      <c r="B40" s="40" t="s">
        <v>64</v>
      </c>
      <c r="C40" s="161" t="s">
        <v>184</v>
      </c>
      <c r="D40" s="146" t="s">
        <v>28</v>
      </c>
      <c r="E40" s="148">
        <v>18314010516</v>
      </c>
      <c r="F40" s="146" t="s">
        <v>95</v>
      </c>
      <c r="G40" s="148">
        <v>25</v>
      </c>
      <c r="H40" s="148">
        <v>25</v>
      </c>
      <c r="I40" s="147">
        <f t="shared" si="0"/>
        <v>50</v>
      </c>
      <c r="J40" s="146" t="s">
        <v>109</v>
      </c>
      <c r="K40" s="146" t="s">
        <v>193</v>
      </c>
      <c r="L40" s="146" t="s">
        <v>286</v>
      </c>
      <c r="M40" s="190">
        <v>9954797411</v>
      </c>
      <c r="N40" s="146" t="s">
        <v>294</v>
      </c>
      <c r="O40" s="43"/>
      <c r="P40" s="84" t="s">
        <v>506</v>
      </c>
      <c r="Q40" s="43" t="s">
        <v>87</v>
      </c>
      <c r="R40" s="149">
        <v>8</v>
      </c>
      <c r="S40" s="135" t="s">
        <v>344</v>
      </c>
      <c r="T40" s="43"/>
    </row>
    <row r="41" spans="1:20" ht="19.5" x14ac:dyDescent="0.3">
      <c r="A41" s="90">
        <v>37</v>
      </c>
      <c r="B41" s="40" t="s">
        <v>63</v>
      </c>
      <c r="C41" s="146" t="s">
        <v>486</v>
      </c>
      <c r="D41" s="146" t="s">
        <v>28</v>
      </c>
      <c r="E41" s="148"/>
      <c r="F41" s="146" t="s">
        <v>95</v>
      </c>
      <c r="G41" s="148">
        <v>42</v>
      </c>
      <c r="H41" s="148">
        <v>31</v>
      </c>
      <c r="I41" s="147">
        <f t="shared" si="0"/>
        <v>73</v>
      </c>
      <c r="J41" s="146" t="s">
        <v>109</v>
      </c>
      <c r="K41" s="146" t="s">
        <v>187</v>
      </c>
      <c r="L41" s="146" t="s">
        <v>188</v>
      </c>
      <c r="M41" s="234">
        <v>7638083377</v>
      </c>
      <c r="N41" s="194" t="s">
        <v>299</v>
      </c>
      <c r="O41" s="43"/>
      <c r="P41" s="84" t="s">
        <v>507</v>
      </c>
      <c r="Q41" s="43" t="s">
        <v>94</v>
      </c>
      <c r="R41" s="149">
        <v>32</v>
      </c>
      <c r="S41" s="135" t="s">
        <v>344</v>
      </c>
      <c r="T41" s="43"/>
    </row>
    <row r="42" spans="1:20" ht="24" x14ac:dyDescent="0.25">
      <c r="A42" s="90">
        <v>38</v>
      </c>
      <c r="B42" s="40" t="s">
        <v>64</v>
      </c>
      <c r="C42" s="141" t="s">
        <v>487</v>
      </c>
      <c r="D42" s="141" t="s">
        <v>28</v>
      </c>
      <c r="E42" s="133">
        <v>18190103001</v>
      </c>
      <c r="F42" s="146" t="s">
        <v>95</v>
      </c>
      <c r="G42" s="135">
        <v>20</v>
      </c>
      <c r="H42" s="135">
        <v>25</v>
      </c>
      <c r="I42" s="135">
        <f t="shared" ref="I42:I44" si="1">SUM(G42:H42)</f>
        <v>45</v>
      </c>
      <c r="J42" s="146" t="s">
        <v>109</v>
      </c>
      <c r="K42" s="142" t="s">
        <v>96</v>
      </c>
      <c r="L42" s="136" t="s">
        <v>97</v>
      </c>
      <c r="M42" s="137">
        <v>9365190165</v>
      </c>
      <c r="N42" s="136" t="s">
        <v>98</v>
      </c>
      <c r="O42" s="139">
        <v>6901026378</v>
      </c>
      <c r="P42" s="84" t="s">
        <v>507</v>
      </c>
      <c r="Q42" s="43" t="s">
        <v>94</v>
      </c>
      <c r="R42" s="149">
        <v>11</v>
      </c>
      <c r="S42" s="135" t="s">
        <v>344</v>
      </c>
      <c r="T42" s="43"/>
    </row>
    <row r="43" spans="1:20" ht="24" x14ac:dyDescent="0.25">
      <c r="A43" s="90">
        <v>39</v>
      </c>
      <c r="B43" s="40" t="s">
        <v>63</v>
      </c>
      <c r="C43" s="141" t="s">
        <v>99</v>
      </c>
      <c r="D43" s="141" t="s">
        <v>28</v>
      </c>
      <c r="E43" s="133">
        <v>18314010517</v>
      </c>
      <c r="F43" s="146" t="s">
        <v>95</v>
      </c>
      <c r="G43" s="135">
        <v>23</v>
      </c>
      <c r="H43" s="135">
        <v>20</v>
      </c>
      <c r="I43" s="135">
        <f t="shared" si="1"/>
        <v>43</v>
      </c>
      <c r="J43" s="146" t="s">
        <v>109</v>
      </c>
      <c r="K43" s="142" t="s">
        <v>96</v>
      </c>
      <c r="L43" s="136" t="s">
        <v>97</v>
      </c>
      <c r="M43" s="137">
        <v>9365190165</v>
      </c>
      <c r="N43" s="136" t="s">
        <v>98</v>
      </c>
      <c r="O43" s="139">
        <v>6901026378</v>
      </c>
      <c r="P43" s="84" t="s">
        <v>508</v>
      </c>
      <c r="Q43" s="43" t="s">
        <v>89</v>
      </c>
      <c r="R43" s="149">
        <v>9</v>
      </c>
      <c r="S43" s="135" t="s">
        <v>344</v>
      </c>
      <c r="T43" s="43"/>
    </row>
    <row r="44" spans="1:20" ht="24" x14ac:dyDescent="0.25">
      <c r="A44" s="90">
        <v>40</v>
      </c>
      <c r="B44" s="40" t="s">
        <v>64</v>
      </c>
      <c r="C44" s="141" t="s">
        <v>488</v>
      </c>
      <c r="D44" s="141" t="s">
        <v>28</v>
      </c>
      <c r="E44" s="133" t="s">
        <v>100</v>
      </c>
      <c r="F44" s="146" t="s">
        <v>95</v>
      </c>
      <c r="G44" s="135">
        <v>25</v>
      </c>
      <c r="H44" s="135">
        <v>35</v>
      </c>
      <c r="I44" s="135">
        <f t="shared" si="1"/>
        <v>60</v>
      </c>
      <c r="J44" s="146" t="s">
        <v>109</v>
      </c>
      <c r="K44" s="142" t="s">
        <v>96</v>
      </c>
      <c r="L44" s="136" t="s">
        <v>97</v>
      </c>
      <c r="M44" s="137">
        <v>9365190165</v>
      </c>
      <c r="N44" s="136" t="s">
        <v>98</v>
      </c>
      <c r="O44" s="139">
        <v>6901026378</v>
      </c>
      <c r="P44" s="84" t="s">
        <v>508</v>
      </c>
      <c r="Q44" s="43" t="s">
        <v>89</v>
      </c>
      <c r="R44" s="149">
        <v>8</v>
      </c>
      <c r="S44" s="135" t="s">
        <v>344</v>
      </c>
      <c r="T44" s="43"/>
    </row>
    <row r="45" spans="1:20" ht="19.5" x14ac:dyDescent="0.25">
      <c r="A45" s="90">
        <v>41</v>
      </c>
      <c r="B45" s="40" t="s">
        <v>63</v>
      </c>
      <c r="C45" s="163" t="s">
        <v>513</v>
      </c>
      <c r="D45" s="146" t="s">
        <v>28</v>
      </c>
      <c r="E45" s="178">
        <v>18314010715</v>
      </c>
      <c r="F45" s="146"/>
      <c r="G45" s="148">
        <v>28</v>
      </c>
      <c r="H45" s="148">
        <v>43</v>
      </c>
      <c r="I45" s="147">
        <f t="shared" ref="I45:I52" si="2">+G45+H45</f>
        <v>71</v>
      </c>
      <c r="J45" s="146"/>
      <c r="K45" s="146" t="s">
        <v>642</v>
      </c>
      <c r="L45" s="146" t="s">
        <v>643</v>
      </c>
      <c r="M45" s="223">
        <v>9401298298</v>
      </c>
      <c r="N45" s="146" t="s">
        <v>627</v>
      </c>
      <c r="O45" s="199"/>
      <c r="P45" s="84" t="s">
        <v>509</v>
      </c>
      <c r="Q45" s="43" t="s">
        <v>91</v>
      </c>
      <c r="R45" s="149">
        <v>24</v>
      </c>
      <c r="S45" s="135" t="s">
        <v>344</v>
      </c>
      <c r="T45" s="43"/>
    </row>
    <row r="46" spans="1:20" ht="19.5" x14ac:dyDescent="0.25">
      <c r="A46" s="90">
        <v>42</v>
      </c>
      <c r="B46" s="40" t="s">
        <v>64</v>
      </c>
      <c r="C46" s="161" t="s">
        <v>514</v>
      </c>
      <c r="D46" s="146" t="s">
        <v>28</v>
      </c>
      <c r="E46" s="178">
        <v>18314010408</v>
      </c>
      <c r="F46" s="146"/>
      <c r="G46" s="148">
        <v>29</v>
      </c>
      <c r="H46" s="148">
        <v>29</v>
      </c>
      <c r="I46" s="147">
        <f t="shared" si="2"/>
        <v>58</v>
      </c>
      <c r="J46" s="146"/>
      <c r="K46" s="146" t="s">
        <v>140</v>
      </c>
      <c r="L46" s="146" t="s">
        <v>86</v>
      </c>
      <c r="M46" s="199">
        <v>8638824472</v>
      </c>
      <c r="N46" s="146" t="s">
        <v>338</v>
      </c>
      <c r="O46" s="43"/>
      <c r="P46" s="84" t="s">
        <v>509</v>
      </c>
      <c r="Q46" s="43" t="s">
        <v>91</v>
      </c>
      <c r="R46" s="149">
        <v>54</v>
      </c>
      <c r="S46" s="135" t="s">
        <v>344</v>
      </c>
      <c r="T46" s="43"/>
    </row>
    <row r="47" spans="1:20" ht="19.5" x14ac:dyDescent="0.25">
      <c r="A47" s="90">
        <v>43</v>
      </c>
      <c r="B47" s="40" t="s">
        <v>63</v>
      </c>
      <c r="C47" s="161" t="s">
        <v>515</v>
      </c>
      <c r="D47" s="146" t="s">
        <v>28</v>
      </c>
      <c r="E47" s="178">
        <v>18314010407</v>
      </c>
      <c r="F47" s="146"/>
      <c r="G47" s="148">
        <v>21</v>
      </c>
      <c r="H47" s="148">
        <v>29</v>
      </c>
      <c r="I47" s="147">
        <f t="shared" si="2"/>
        <v>50</v>
      </c>
      <c r="J47" s="146"/>
      <c r="K47" s="146" t="s">
        <v>140</v>
      </c>
      <c r="L47" s="146" t="s">
        <v>86</v>
      </c>
      <c r="M47" s="199">
        <v>8638824472</v>
      </c>
      <c r="N47" s="146" t="s">
        <v>338</v>
      </c>
      <c r="O47" s="43"/>
      <c r="P47" s="84" t="s">
        <v>510</v>
      </c>
      <c r="Q47" s="43" t="s">
        <v>92</v>
      </c>
      <c r="R47" s="149">
        <v>54</v>
      </c>
      <c r="S47" s="135" t="s">
        <v>344</v>
      </c>
      <c r="T47" s="43"/>
    </row>
    <row r="48" spans="1:20" ht="19.5" x14ac:dyDescent="0.25">
      <c r="A48" s="90">
        <v>44</v>
      </c>
      <c r="B48" s="40" t="s">
        <v>64</v>
      </c>
      <c r="C48" s="163" t="s">
        <v>516</v>
      </c>
      <c r="D48" s="146" t="s">
        <v>28</v>
      </c>
      <c r="E48" s="178">
        <v>18314010718</v>
      </c>
      <c r="F48" s="146"/>
      <c r="G48" s="148">
        <v>28</v>
      </c>
      <c r="H48" s="148">
        <v>30</v>
      </c>
      <c r="I48" s="147">
        <f t="shared" si="2"/>
        <v>58</v>
      </c>
      <c r="J48" s="146"/>
      <c r="K48" s="146" t="s">
        <v>110</v>
      </c>
      <c r="L48" s="146" t="s">
        <v>628</v>
      </c>
      <c r="M48" s="223">
        <v>9401298298</v>
      </c>
      <c r="N48" s="146" t="s">
        <v>165</v>
      </c>
      <c r="O48" s="43"/>
      <c r="P48" s="84" t="s">
        <v>510</v>
      </c>
      <c r="Q48" s="43" t="s">
        <v>92</v>
      </c>
      <c r="R48" s="149">
        <v>26</v>
      </c>
      <c r="S48" s="135" t="s">
        <v>344</v>
      </c>
      <c r="T48" s="43"/>
    </row>
    <row r="49" spans="1:20" ht="19.5" x14ac:dyDescent="0.25">
      <c r="A49" s="90">
        <v>45</v>
      </c>
      <c r="B49" s="40" t="s">
        <v>63</v>
      </c>
      <c r="C49" s="161" t="s">
        <v>517</v>
      </c>
      <c r="D49" s="146" t="s">
        <v>28</v>
      </c>
      <c r="E49" s="178">
        <v>18314010424</v>
      </c>
      <c r="F49" s="146"/>
      <c r="G49" s="148">
        <v>28</v>
      </c>
      <c r="H49" s="148">
        <v>35</v>
      </c>
      <c r="I49" s="147">
        <f t="shared" ref="I49:I51" si="3">+G49+H49</f>
        <v>63</v>
      </c>
      <c r="J49" s="146"/>
      <c r="K49" s="146" t="s">
        <v>140</v>
      </c>
      <c r="L49" s="146" t="s">
        <v>86</v>
      </c>
      <c r="M49" s="199">
        <v>8638824472</v>
      </c>
      <c r="N49" s="146" t="s">
        <v>338</v>
      </c>
      <c r="O49" s="135"/>
      <c r="P49" s="84" t="s">
        <v>511</v>
      </c>
      <c r="Q49" s="43" t="s">
        <v>87</v>
      </c>
      <c r="R49" s="149">
        <v>54</v>
      </c>
      <c r="S49" s="135" t="s">
        <v>344</v>
      </c>
      <c r="T49" s="43"/>
    </row>
    <row r="50" spans="1:20" ht="19.5" x14ac:dyDescent="0.25">
      <c r="A50" s="90">
        <v>46</v>
      </c>
      <c r="B50" s="40" t="s">
        <v>64</v>
      </c>
      <c r="C50" s="163" t="s">
        <v>518</v>
      </c>
      <c r="D50" s="146" t="s">
        <v>28</v>
      </c>
      <c r="E50" s="178">
        <v>18314010717</v>
      </c>
      <c r="F50" s="146"/>
      <c r="G50" s="148">
        <v>18</v>
      </c>
      <c r="H50" s="148">
        <v>20</v>
      </c>
      <c r="I50" s="147">
        <f t="shared" si="3"/>
        <v>38</v>
      </c>
      <c r="J50" s="146"/>
      <c r="K50" s="146" t="s">
        <v>110</v>
      </c>
      <c r="L50" s="146" t="s">
        <v>111</v>
      </c>
      <c r="M50" s="199">
        <v>8724968022</v>
      </c>
      <c r="N50" s="146" t="s">
        <v>165</v>
      </c>
      <c r="O50" s="43"/>
      <c r="P50" s="84" t="s">
        <v>511</v>
      </c>
      <c r="Q50" s="43" t="s">
        <v>87</v>
      </c>
      <c r="R50" s="149">
        <v>53</v>
      </c>
      <c r="S50" s="135" t="s">
        <v>344</v>
      </c>
      <c r="T50" s="37"/>
    </row>
    <row r="51" spans="1:20" ht="19.5" x14ac:dyDescent="0.25">
      <c r="A51" s="90">
        <v>47</v>
      </c>
      <c r="B51" s="40" t="s">
        <v>63</v>
      </c>
      <c r="C51" s="161" t="s">
        <v>519</v>
      </c>
      <c r="D51" s="146" t="s">
        <v>28</v>
      </c>
      <c r="E51" s="178">
        <v>18314010425</v>
      </c>
      <c r="F51" s="146"/>
      <c r="G51" s="148">
        <v>32</v>
      </c>
      <c r="H51" s="148">
        <v>39</v>
      </c>
      <c r="I51" s="147">
        <f t="shared" si="3"/>
        <v>71</v>
      </c>
      <c r="J51" s="146"/>
      <c r="K51" s="146" t="s">
        <v>140</v>
      </c>
      <c r="L51" s="146" t="s">
        <v>86</v>
      </c>
      <c r="M51" s="199">
        <v>8638824472</v>
      </c>
      <c r="N51" s="146" t="s">
        <v>338</v>
      </c>
      <c r="O51" s="43"/>
      <c r="P51" s="84" t="s">
        <v>512</v>
      </c>
      <c r="Q51" s="43" t="s">
        <v>94</v>
      </c>
      <c r="R51" s="149">
        <v>28</v>
      </c>
      <c r="S51" s="135" t="s">
        <v>344</v>
      </c>
      <c r="T51" s="43"/>
    </row>
    <row r="52" spans="1:20" ht="19.5" x14ac:dyDescent="0.25">
      <c r="A52" s="90">
        <v>48</v>
      </c>
      <c r="B52" s="40" t="s">
        <v>64</v>
      </c>
      <c r="C52" s="161" t="s">
        <v>520</v>
      </c>
      <c r="D52" s="146" t="s">
        <v>28</v>
      </c>
      <c r="E52" s="178">
        <v>18314010425</v>
      </c>
      <c r="F52" s="146"/>
      <c r="G52" s="148">
        <v>32</v>
      </c>
      <c r="H52" s="148">
        <v>39</v>
      </c>
      <c r="I52" s="147">
        <f t="shared" si="2"/>
        <v>71</v>
      </c>
      <c r="J52" s="146"/>
      <c r="K52" s="146" t="s">
        <v>140</v>
      </c>
      <c r="L52" s="146" t="s">
        <v>86</v>
      </c>
      <c r="M52" s="199">
        <v>8638824472</v>
      </c>
      <c r="N52" s="146" t="s">
        <v>338</v>
      </c>
      <c r="O52" s="43"/>
      <c r="P52" s="84" t="s">
        <v>512</v>
      </c>
      <c r="Q52" s="43" t="s">
        <v>94</v>
      </c>
      <c r="R52" s="149">
        <v>55</v>
      </c>
      <c r="S52" s="135" t="s">
        <v>344</v>
      </c>
      <c r="T52" s="43"/>
    </row>
    <row r="53" spans="1:20" ht="31.5" x14ac:dyDescent="0.25">
      <c r="A53" s="90">
        <v>49</v>
      </c>
      <c r="B53" s="40"/>
      <c r="C53" s="146"/>
      <c r="D53" s="146"/>
      <c r="E53" s="148"/>
      <c r="F53" s="149"/>
      <c r="G53" s="148"/>
      <c r="H53" s="148"/>
      <c r="I53" s="189"/>
      <c r="J53" s="146"/>
      <c r="K53" s="146"/>
      <c r="L53" s="146"/>
      <c r="M53" s="223"/>
      <c r="N53" s="191"/>
      <c r="O53" s="43"/>
      <c r="P53" s="84" t="s">
        <v>629</v>
      </c>
      <c r="Q53" s="43" t="s">
        <v>89</v>
      </c>
      <c r="R53" s="149"/>
      <c r="S53" s="135"/>
      <c r="T53" s="43" t="s">
        <v>630</v>
      </c>
    </row>
    <row r="54" spans="1:20" ht="19.5" x14ac:dyDescent="0.3">
      <c r="A54" s="90">
        <v>50</v>
      </c>
      <c r="B54" s="40"/>
      <c r="C54" s="146"/>
      <c r="D54" s="146"/>
      <c r="E54" s="148"/>
      <c r="F54" s="149"/>
      <c r="G54" s="148"/>
      <c r="H54" s="148"/>
      <c r="I54" s="189"/>
      <c r="J54" s="146"/>
      <c r="K54" s="146"/>
      <c r="L54" s="146"/>
      <c r="M54" s="234"/>
      <c r="N54" s="194"/>
      <c r="O54" s="43"/>
      <c r="P54" s="84"/>
      <c r="Q54" s="43"/>
      <c r="R54" s="149"/>
      <c r="S54" s="135"/>
      <c r="T54" s="43"/>
    </row>
    <row r="55" spans="1:20" ht="19.5" x14ac:dyDescent="0.25">
      <c r="A55" s="90">
        <v>51</v>
      </c>
      <c r="B55" s="40"/>
      <c r="C55" s="176"/>
      <c r="D55" s="146"/>
      <c r="E55" s="148"/>
      <c r="F55" s="149"/>
      <c r="G55" s="148"/>
      <c r="H55" s="148"/>
      <c r="I55" s="189"/>
      <c r="J55" s="146"/>
      <c r="K55" s="146"/>
      <c r="L55" s="146"/>
      <c r="M55" s="223"/>
      <c r="N55" s="191"/>
      <c r="O55" s="43"/>
      <c r="P55" s="84"/>
      <c r="Q55" s="43"/>
      <c r="R55" s="149"/>
      <c r="S55" s="135"/>
      <c r="T55" s="43"/>
    </row>
    <row r="56" spans="1:20" ht="19.5" x14ac:dyDescent="0.25">
      <c r="A56" s="90">
        <v>52</v>
      </c>
      <c r="B56" s="40"/>
      <c r="C56" s="146"/>
      <c r="D56" s="146"/>
      <c r="E56" s="163"/>
      <c r="F56" s="146"/>
      <c r="G56" s="148"/>
      <c r="H56" s="148"/>
      <c r="I56" s="189"/>
      <c r="J56" s="146"/>
      <c r="K56" s="146"/>
      <c r="L56" s="146"/>
      <c r="M56" s="235"/>
      <c r="N56" s="136"/>
      <c r="O56" s="200"/>
      <c r="P56" s="199"/>
      <c r="Q56" s="43"/>
      <c r="R56" s="149"/>
      <c r="S56" s="135"/>
      <c r="T56" s="43"/>
    </row>
    <row r="57" spans="1:20" ht="19.5" x14ac:dyDescent="0.3">
      <c r="A57" s="90">
        <v>53</v>
      </c>
      <c r="B57" s="40"/>
      <c r="C57" s="146"/>
      <c r="D57" s="146"/>
      <c r="E57" s="148"/>
      <c r="F57" s="149"/>
      <c r="G57" s="148"/>
      <c r="H57" s="148"/>
      <c r="I57" s="189"/>
      <c r="J57" s="146"/>
      <c r="K57" s="146"/>
      <c r="L57" s="146"/>
      <c r="M57" s="232"/>
      <c r="N57" s="146"/>
      <c r="O57" s="43"/>
      <c r="P57" s="84"/>
      <c r="Q57" s="43"/>
      <c r="R57" s="180"/>
      <c r="S57" s="135"/>
      <c r="T57" s="43"/>
    </row>
    <row r="58" spans="1:20" ht="19.5" x14ac:dyDescent="0.3">
      <c r="A58" s="90">
        <v>54</v>
      </c>
      <c r="B58" s="40"/>
      <c r="C58" s="146"/>
      <c r="D58" s="146"/>
      <c r="E58" s="148"/>
      <c r="F58" s="149"/>
      <c r="G58" s="148"/>
      <c r="H58" s="148"/>
      <c r="I58" s="189"/>
      <c r="J58" s="146"/>
      <c r="K58" s="146"/>
      <c r="L58" s="146"/>
      <c r="M58" s="234"/>
      <c r="N58" s="194"/>
      <c r="O58" s="43"/>
      <c r="P58" s="84"/>
      <c r="Q58" s="43"/>
      <c r="R58" s="149"/>
      <c r="S58" s="135"/>
      <c r="T58" s="43"/>
    </row>
    <row r="59" spans="1:20" ht="19.5" x14ac:dyDescent="0.25">
      <c r="A59" s="90">
        <v>55</v>
      </c>
      <c r="B59" s="40"/>
      <c r="C59" s="146"/>
      <c r="D59" s="146"/>
      <c r="E59" s="148"/>
      <c r="F59" s="149"/>
      <c r="G59" s="148"/>
      <c r="H59" s="148"/>
      <c r="I59" s="189"/>
      <c r="J59" s="146"/>
      <c r="K59" s="146"/>
      <c r="L59" s="146"/>
      <c r="M59" s="232"/>
      <c r="N59" s="195"/>
      <c r="O59" s="43"/>
      <c r="P59" s="84"/>
      <c r="Q59" s="43"/>
      <c r="R59" s="149"/>
      <c r="S59" s="135"/>
      <c r="T59" s="43"/>
    </row>
    <row r="60" spans="1:20" ht="19.5" x14ac:dyDescent="0.3">
      <c r="A60" s="90">
        <v>56</v>
      </c>
      <c r="B60" s="40"/>
      <c r="C60" s="146"/>
      <c r="D60" s="146"/>
      <c r="E60" s="148"/>
      <c r="F60" s="149"/>
      <c r="G60" s="148"/>
      <c r="H60" s="148"/>
      <c r="I60" s="189"/>
      <c r="J60" s="146"/>
      <c r="K60" s="146"/>
      <c r="L60" s="146"/>
      <c r="M60" s="234"/>
      <c r="N60" s="196"/>
      <c r="O60" s="43"/>
      <c r="P60" s="84"/>
      <c r="Q60" s="43"/>
      <c r="R60" s="149"/>
      <c r="S60" s="135"/>
      <c r="T60" s="43"/>
    </row>
    <row r="61" spans="1:20" ht="19.5" x14ac:dyDescent="0.25">
      <c r="A61" s="90">
        <v>57</v>
      </c>
      <c r="B61" s="40"/>
      <c r="C61" s="146"/>
      <c r="D61" s="146"/>
      <c r="E61" s="148"/>
      <c r="F61" s="149"/>
      <c r="G61" s="148"/>
      <c r="H61" s="148"/>
      <c r="I61" s="189"/>
      <c r="J61" s="146"/>
      <c r="K61" s="146"/>
      <c r="L61" s="146"/>
      <c r="M61" s="223"/>
      <c r="N61" s="195"/>
      <c r="O61" s="43"/>
      <c r="P61" s="84"/>
      <c r="Q61" s="43"/>
      <c r="R61" s="149"/>
      <c r="S61" s="135"/>
      <c r="T61" s="43"/>
    </row>
    <row r="62" spans="1:20" ht="19.5" x14ac:dyDescent="0.3">
      <c r="A62" s="90">
        <v>58</v>
      </c>
      <c r="B62" s="40"/>
      <c r="C62" s="146"/>
      <c r="D62" s="146"/>
      <c r="E62" s="148"/>
      <c r="F62" s="149"/>
      <c r="G62" s="148"/>
      <c r="H62" s="148"/>
      <c r="I62" s="189"/>
      <c r="J62" s="146"/>
      <c r="K62" s="146"/>
      <c r="L62" s="146"/>
      <c r="M62" s="234"/>
      <c r="N62" s="146"/>
      <c r="O62" s="43"/>
      <c r="P62" s="84"/>
      <c r="Q62" s="43"/>
      <c r="R62" s="149"/>
      <c r="S62" s="135"/>
      <c r="T62" s="43"/>
    </row>
    <row r="63" spans="1:20" ht="19.5" x14ac:dyDescent="0.3">
      <c r="A63" s="90">
        <v>59</v>
      </c>
      <c r="B63" s="40"/>
      <c r="C63" s="146"/>
      <c r="D63" s="146"/>
      <c r="E63" s="148"/>
      <c r="F63" s="149"/>
      <c r="G63" s="148"/>
      <c r="H63" s="148"/>
      <c r="I63" s="189"/>
      <c r="J63" s="146"/>
      <c r="K63" s="146"/>
      <c r="L63" s="146"/>
      <c r="M63" s="234"/>
      <c r="N63" s="195"/>
      <c r="O63" s="43"/>
      <c r="P63" s="84"/>
      <c r="Q63" s="43"/>
      <c r="R63" s="149"/>
      <c r="S63" s="135"/>
      <c r="T63" s="43"/>
    </row>
    <row r="64" spans="1:20" ht="19.5" x14ac:dyDescent="0.3">
      <c r="A64" s="90">
        <v>60</v>
      </c>
      <c r="B64" s="40"/>
      <c r="C64" s="146"/>
      <c r="D64" s="146"/>
      <c r="E64" s="148"/>
      <c r="F64" s="149"/>
      <c r="G64" s="148"/>
      <c r="H64" s="148"/>
      <c r="I64" s="189"/>
      <c r="J64" s="146"/>
      <c r="K64" s="146"/>
      <c r="L64" s="146"/>
      <c r="M64" s="234"/>
      <c r="N64" s="194"/>
      <c r="O64" s="43"/>
      <c r="P64" s="84"/>
      <c r="Q64" s="43"/>
      <c r="R64" s="149"/>
      <c r="S64" s="135"/>
      <c r="T64" s="43"/>
    </row>
    <row r="65" spans="1:20" ht="19.5" x14ac:dyDescent="0.3">
      <c r="A65" s="90">
        <v>61</v>
      </c>
      <c r="B65" s="40"/>
      <c r="C65" s="146"/>
      <c r="D65" s="146"/>
      <c r="E65" s="148"/>
      <c r="F65" s="149"/>
      <c r="G65" s="148"/>
      <c r="H65" s="148"/>
      <c r="I65" s="189"/>
      <c r="J65" s="146"/>
      <c r="K65" s="146"/>
      <c r="L65" s="146"/>
      <c r="M65" s="234"/>
      <c r="N65" s="194"/>
      <c r="O65" s="43"/>
      <c r="P65" s="84"/>
      <c r="Q65" s="43"/>
      <c r="R65" s="149"/>
      <c r="S65" s="135"/>
      <c r="T65" s="37"/>
    </row>
    <row r="66" spans="1:20" ht="19.5" x14ac:dyDescent="0.25">
      <c r="A66" s="90">
        <v>62</v>
      </c>
      <c r="B66" s="40"/>
      <c r="C66" s="146"/>
      <c r="D66" s="146"/>
      <c r="E66" s="148"/>
      <c r="F66" s="149"/>
      <c r="G66" s="148"/>
      <c r="H66" s="148"/>
      <c r="I66" s="189"/>
      <c r="J66" s="146"/>
      <c r="K66" s="146"/>
      <c r="L66" s="146"/>
      <c r="M66" s="232"/>
      <c r="N66" s="195"/>
      <c r="O66" s="43"/>
      <c r="P66" s="84"/>
      <c r="Q66" s="43"/>
      <c r="R66" s="149"/>
      <c r="S66" s="135"/>
      <c r="T66" s="37"/>
    </row>
    <row r="67" spans="1:20" ht="19.5" x14ac:dyDescent="0.3">
      <c r="A67" s="90">
        <v>63</v>
      </c>
      <c r="B67" s="40"/>
      <c r="C67" s="146"/>
      <c r="D67" s="146"/>
      <c r="E67" s="148"/>
      <c r="F67" s="149"/>
      <c r="G67" s="148"/>
      <c r="H67" s="148"/>
      <c r="I67" s="189"/>
      <c r="J67" s="146"/>
      <c r="K67" s="146"/>
      <c r="L67" s="146"/>
      <c r="M67" s="234"/>
      <c r="N67" s="194"/>
      <c r="O67" s="43"/>
      <c r="P67" s="84"/>
      <c r="Q67" s="43"/>
      <c r="R67" s="149"/>
      <c r="S67" s="135"/>
      <c r="T67" s="43"/>
    </row>
    <row r="68" spans="1:20" ht="19.5" x14ac:dyDescent="0.25">
      <c r="A68" s="90">
        <v>64</v>
      </c>
      <c r="B68" s="40"/>
      <c r="C68" s="146"/>
      <c r="D68" s="146"/>
      <c r="E68" s="148"/>
      <c r="F68" s="149"/>
      <c r="G68" s="148"/>
      <c r="H68" s="148"/>
      <c r="I68" s="189"/>
      <c r="J68" s="146"/>
      <c r="K68" s="146"/>
      <c r="L68" s="146"/>
      <c r="M68" s="232"/>
      <c r="N68" s="196"/>
      <c r="O68" s="43"/>
      <c r="P68" s="84"/>
      <c r="Q68" s="43"/>
      <c r="R68" s="149"/>
      <c r="S68" s="135"/>
      <c r="T68" s="37"/>
    </row>
    <row r="69" spans="1:20" ht="19.5" x14ac:dyDescent="0.3">
      <c r="A69" s="90">
        <v>65</v>
      </c>
      <c r="B69" s="40"/>
      <c r="C69" s="146"/>
      <c r="D69" s="146"/>
      <c r="E69" s="148"/>
      <c r="F69" s="149"/>
      <c r="G69" s="148"/>
      <c r="H69" s="148"/>
      <c r="I69" s="189"/>
      <c r="J69" s="146"/>
      <c r="K69" s="146"/>
      <c r="L69" s="146"/>
      <c r="M69" s="234"/>
      <c r="N69" s="194"/>
      <c r="O69" s="43"/>
      <c r="P69" s="84"/>
      <c r="Q69" s="43"/>
      <c r="R69" s="149"/>
      <c r="S69" s="135"/>
      <c r="T69" s="37"/>
    </row>
    <row r="70" spans="1:20" ht="19.5" x14ac:dyDescent="0.3">
      <c r="A70" s="90">
        <v>66</v>
      </c>
      <c r="B70" s="40"/>
      <c r="C70" s="146"/>
      <c r="D70" s="146"/>
      <c r="E70" s="148"/>
      <c r="F70" s="149"/>
      <c r="G70" s="148"/>
      <c r="H70" s="148"/>
      <c r="I70" s="189"/>
      <c r="J70" s="146"/>
      <c r="K70" s="146"/>
      <c r="L70" s="146"/>
      <c r="M70" s="234"/>
      <c r="N70" s="194"/>
      <c r="O70" s="38"/>
      <c r="P70" s="84"/>
      <c r="Q70" s="43"/>
      <c r="R70" s="149"/>
      <c r="S70" s="135"/>
      <c r="T70" s="37"/>
    </row>
    <row r="71" spans="1:20" ht="19.5" x14ac:dyDescent="0.25">
      <c r="A71" s="90">
        <v>67</v>
      </c>
      <c r="B71" s="40"/>
      <c r="C71" s="177"/>
      <c r="D71" s="146"/>
      <c r="E71" s="178"/>
      <c r="F71" s="149"/>
      <c r="G71" s="148"/>
      <c r="H71" s="148"/>
      <c r="I71" s="189"/>
      <c r="J71" s="146"/>
      <c r="K71" s="146"/>
      <c r="L71" s="146"/>
      <c r="M71" s="232"/>
      <c r="N71" s="196"/>
      <c r="O71" s="43"/>
      <c r="P71" s="84"/>
      <c r="Q71" s="43"/>
      <c r="R71" s="149"/>
      <c r="S71" s="135"/>
      <c r="T71" s="54"/>
    </row>
    <row r="72" spans="1:20" ht="19.5" x14ac:dyDescent="0.3">
      <c r="A72" s="90">
        <v>68</v>
      </c>
      <c r="B72" s="40"/>
      <c r="C72" s="179"/>
      <c r="D72" s="146"/>
      <c r="E72" s="148"/>
      <c r="F72" s="149"/>
      <c r="G72" s="148"/>
      <c r="H72" s="148"/>
      <c r="I72" s="189"/>
      <c r="J72" s="146"/>
      <c r="K72" s="146"/>
      <c r="L72" s="146"/>
      <c r="M72" s="190"/>
      <c r="N72" s="146"/>
      <c r="O72" s="38"/>
      <c r="P72" s="84"/>
      <c r="Q72" s="43"/>
      <c r="R72" s="149"/>
      <c r="S72" s="135"/>
      <c r="T72" s="43"/>
    </row>
    <row r="73" spans="1:20" ht="19.5" x14ac:dyDescent="0.25">
      <c r="A73" s="90">
        <v>69</v>
      </c>
      <c r="B73" s="40"/>
      <c r="C73" s="146"/>
      <c r="D73" s="146"/>
      <c r="E73" s="148"/>
      <c r="F73" s="149"/>
      <c r="G73" s="148"/>
      <c r="H73" s="148"/>
      <c r="I73" s="189"/>
      <c r="J73" s="146"/>
      <c r="K73" s="146"/>
      <c r="L73" s="146"/>
      <c r="M73" s="232"/>
      <c r="N73" s="196"/>
      <c r="O73" s="108"/>
      <c r="P73" s="84"/>
      <c r="Q73" s="92"/>
      <c r="R73" s="149"/>
      <c r="S73" s="135"/>
      <c r="T73" s="92"/>
    </row>
    <row r="74" spans="1:20" ht="19.5" x14ac:dyDescent="0.3">
      <c r="A74" s="90">
        <v>70</v>
      </c>
      <c r="B74" s="40"/>
      <c r="C74" s="146"/>
      <c r="D74" s="146"/>
      <c r="E74" s="148"/>
      <c r="F74" s="149"/>
      <c r="G74" s="148"/>
      <c r="H74" s="148"/>
      <c r="I74" s="189"/>
      <c r="J74" s="146"/>
      <c r="K74" s="146"/>
      <c r="L74" s="146"/>
      <c r="M74" s="234"/>
      <c r="N74" s="146"/>
      <c r="O74" s="108"/>
      <c r="P74" s="198"/>
      <c r="Q74" s="92"/>
      <c r="R74" s="149"/>
      <c r="S74" s="135"/>
      <c r="T74" s="92"/>
    </row>
    <row r="75" spans="1:20" ht="19.5" x14ac:dyDescent="0.3">
      <c r="A75" s="90">
        <v>71</v>
      </c>
      <c r="B75" s="40"/>
      <c r="C75" s="146"/>
      <c r="D75" s="146"/>
      <c r="E75" s="148"/>
      <c r="F75" s="149"/>
      <c r="G75" s="148"/>
      <c r="H75" s="148"/>
      <c r="I75" s="189"/>
      <c r="J75" s="146"/>
      <c r="K75" s="146"/>
      <c r="L75" s="146"/>
      <c r="M75" s="234"/>
      <c r="N75" s="194"/>
      <c r="O75" s="108"/>
      <c r="P75" s="198"/>
      <c r="Q75" s="92"/>
      <c r="R75" s="149"/>
      <c r="S75" s="135"/>
      <c r="T75" s="92"/>
    </row>
    <row r="76" spans="1:20" ht="19.5" x14ac:dyDescent="0.25">
      <c r="A76" s="90">
        <v>72</v>
      </c>
      <c r="B76" s="40"/>
      <c r="C76" s="146"/>
      <c r="D76" s="146"/>
      <c r="E76" s="148"/>
      <c r="F76" s="149"/>
      <c r="G76" s="148"/>
      <c r="H76" s="148"/>
      <c r="I76" s="189"/>
      <c r="J76" s="146"/>
      <c r="K76" s="146"/>
      <c r="L76" s="146"/>
      <c r="M76" s="190"/>
      <c r="N76" s="146"/>
      <c r="O76" s="108"/>
      <c r="P76" s="198"/>
      <c r="Q76" s="92"/>
      <c r="R76" s="149"/>
      <c r="S76" s="135"/>
      <c r="T76" s="92"/>
    </row>
    <row r="77" spans="1:20" ht="19.5" x14ac:dyDescent="0.3">
      <c r="A77" s="90">
        <v>73</v>
      </c>
      <c r="B77" s="40"/>
      <c r="C77" s="146"/>
      <c r="D77" s="146"/>
      <c r="E77" s="148"/>
      <c r="F77" s="149"/>
      <c r="G77" s="148"/>
      <c r="H77" s="148"/>
      <c r="I77" s="189"/>
      <c r="J77" s="146"/>
      <c r="K77" s="146"/>
      <c r="L77" s="146"/>
      <c r="M77" s="234"/>
      <c r="N77" s="194"/>
      <c r="O77" s="108"/>
      <c r="P77" s="198"/>
      <c r="Q77" s="92"/>
      <c r="R77" s="149"/>
      <c r="S77" s="135"/>
      <c r="T77" s="92"/>
    </row>
    <row r="78" spans="1:20" ht="19.5" x14ac:dyDescent="0.25">
      <c r="A78" s="90">
        <v>74</v>
      </c>
      <c r="B78" s="40"/>
      <c r="C78" s="176"/>
      <c r="D78" s="146"/>
      <c r="E78" s="148"/>
      <c r="F78" s="149"/>
      <c r="G78" s="148"/>
      <c r="H78" s="148"/>
      <c r="I78" s="189"/>
      <c r="J78" s="146"/>
      <c r="K78" s="146"/>
      <c r="L78" s="146"/>
      <c r="M78" s="232"/>
      <c r="N78" s="196"/>
      <c r="O78" s="108"/>
      <c r="P78" s="198"/>
      <c r="Q78" s="92"/>
      <c r="R78" s="149"/>
      <c r="S78" s="135"/>
      <c r="T78" s="92"/>
    </row>
    <row r="79" spans="1:20" ht="19.5" x14ac:dyDescent="0.3">
      <c r="A79" s="90">
        <v>75</v>
      </c>
      <c r="B79" s="40"/>
      <c r="C79" s="146"/>
      <c r="D79" s="146"/>
      <c r="E79" s="148"/>
      <c r="F79" s="149"/>
      <c r="G79" s="148"/>
      <c r="H79" s="148"/>
      <c r="I79" s="189"/>
      <c r="J79" s="146"/>
      <c r="K79" s="146"/>
      <c r="L79" s="146"/>
      <c r="M79" s="234"/>
      <c r="N79" s="194"/>
      <c r="O79" s="108"/>
      <c r="P79" s="198"/>
      <c r="Q79" s="92"/>
      <c r="R79" s="149"/>
      <c r="S79" s="135"/>
      <c r="T79" s="92"/>
    </row>
    <row r="80" spans="1:20" ht="19.5" x14ac:dyDescent="0.25">
      <c r="A80" s="90">
        <v>76</v>
      </c>
      <c r="B80" s="40"/>
      <c r="C80" s="146"/>
      <c r="D80" s="146"/>
      <c r="E80" s="148"/>
      <c r="F80" s="149"/>
      <c r="G80" s="148"/>
      <c r="H80" s="148"/>
      <c r="I80" s="189"/>
      <c r="J80" s="146"/>
      <c r="K80" s="146"/>
      <c r="L80" s="146"/>
      <c r="M80" s="190"/>
      <c r="N80" s="146"/>
      <c r="O80" s="108"/>
      <c r="P80" s="198"/>
      <c r="Q80" s="92"/>
      <c r="R80" s="149"/>
      <c r="S80" s="135"/>
      <c r="T80" s="92"/>
    </row>
    <row r="81" spans="1:20" ht="19.5" x14ac:dyDescent="0.3">
      <c r="A81" s="90">
        <v>77</v>
      </c>
      <c r="B81" s="40"/>
      <c r="C81" s="146"/>
      <c r="D81" s="146"/>
      <c r="E81" s="148"/>
      <c r="F81" s="149"/>
      <c r="G81" s="148"/>
      <c r="H81" s="148"/>
      <c r="I81" s="189"/>
      <c r="J81" s="146"/>
      <c r="K81" s="146"/>
      <c r="L81" s="146"/>
      <c r="M81" s="234"/>
      <c r="N81" s="194"/>
      <c r="O81" s="108"/>
      <c r="P81" s="198"/>
      <c r="Q81" s="92"/>
      <c r="R81" s="149"/>
      <c r="S81" s="135"/>
      <c r="T81" s="92"/>
    </row>
    <row r="82" spans="1:20" ht="19.5" x14ac:dyDescent="0.25">
      <c r="A82" s="90">
        <v>78</v>
      </c>
      <c r="B82" s="40"/>
      <c r="C82" s="146"/>
      <c r="D82" s="146"/>
      <c r="E82" s="148"/>
      <c r="F82" s="149"/>
      <c r="G82" s="148"/>
      <c r="H82" s="148"/>
      <c r="I82" s="189"/>
      <c r="J82" s="146"/>
      <c r="K82" s="146"/>
      <c r="L82" s="136"/>
      <c r="M82" s="190"/>
      <c r="N82" s="136"/>
      <c r="O82" s="108"/>
      <c r="P82" s="198"/>
      <c r="Q82" s="92"/>
      <c r="R82" s="149"/>
      <c r="S82" s="135"/>
      <c r="T82" s="92"/>
    </row>
    <row r="83" spans="1:20" ht="19.5" x14ac:dyDescent="0.25">
      <c r="A83" s="90">
        <v>79</v>
      </c>
      <c r="B83" s="40"/>
      <c r="C83" s="146"/>
      <c r="D83" s="146"/>
      <c r="E83" s="178"/>
      <c r="F83" s="146"/>
      <c r="G83" s="148"/>
      <c r="H83" s="148"/>
      <c r="I83" s="189"/>
      <c r="J83" s="146"/>
      <c r="K83" s="146"/>
      <c r="L83" s="136"/>
      <c r="M83" s="190"/>
      <c r="N83" s="136"/>
      <c r="O83" s="108"/>
      <c r="P83" s="198"/>
      <c r="Q83" s="92"/>
      <c r="R83" s="149"/>
      <c r="S83" s="135"/>
      <c r="T83" s="92"/>
    </row>
    <row r="84" spans="1:20" ht="19.5" x14ac:dyDescent="0.25">
      <c r="A84" s="90">
        <v>80</v>
      </c>
      <c r="B84" s="40"/>
      <c r="C84" s="146"/>
      <c r="D84" s="146"/>
      <c r="E84" s="148"/>
      <c r="F84" s="146"/>
      <c r="G84" s="148"/>
      <c r="H84" s="148"/>
      <c r="I84" s="189"/>
      <c r="J84" s="146"/>
      <c r="K84" s="146"/>
      <c r="L84" s="146"/>
      <c r="M84" s="232"/>
      <c r="N84" s="195"/>
      <c r="O84" s="108"/>
      <c r="P84" s="198"/>
      <c r="Q84" s="92"/>
      <c r="R84" s="149"/>
      <c r="S84" s="135"/>
      <c r="T84" s="92"/>
    </row>
    <row r="85" spans="1:20" ht="19.5" x14ac:dyDescent="0.3">
      <c r="A85" s="90">
        <v>81</v>
      </c>
      <c r="B85" s="40"/>
      <c r="C85" s="146"/>
      <c r="D85" s="146"/>
      <c r="E85" s="148"/>
      <c r="F85" s="146"/>
      <c r="G85" s="148"/>
      <c r="H85" s="148"/>
      <c r="I85" s="189"/>
      <c r="J85" s="146"/>
      <c r="K85" s="146"/>
      <c r="L85" s="146"/>
      <c r="M85" s="234"/>
      <c r="N85" s="194"/>
      <c r="O85" s="108"/>
      <c r="P85" s="198"/>
      <c r="Q85" s="92"/>
      <c r="R85" s="149"/>
      <c r="S85" s="135"/>
      <c r="T85" s="92"/>
    </row>
    <row r="86" spans="1:20" ht="19.5" x14ac:dyDescent="0.3">
      <c r="A86" s="90">
        <v>82</v>
      </c>
      <c r="B86" s="40"/>
      <c r="C86" s="146"/>
      <c r="D86" s="146"/>
      <c r="E86" s="148"/>
      <c r="F86" s="146"/>
      <c r="G86" s="148"/>
      <c r="H86" s="148"/>
      <c r="I86" s="189"/>
      <c r="J86" s="146"/>
      <c r="K86" s="146"/>
      <c r="L86" s="146"/>
      <c r="M86" s="234"/>
      <c r="N86" s="194"/>
      <c r="O86" s="108"/>
      <c r="P86" s="198"/>
      <c r="Q86" s="92"/>
      <c r="R86" s="149"/>
      <c r="S86" s="135"/>
      <c r="T86" s="92"/>
    </row>
    <row r="87" spans="1:20" ht="19.5" x14ac:dyDescent="0.3">
      <c r="A87" s="90">
        <v>83</v>
      </c>
      <c r="B87" s="40"/>
      <c r="C87" s="146"/>
      <c r="D87" s="146"/>
      <c r="E87" s="148"/>
      <c r="F87" s="149"/>
      <c r="G87" s="148"/>
      <c r="H87" s="148"/>
      <c r="I87" s="189"/>
      <c r="J87" s="146"/>
      <c r="K87" s="146"/>
      <c r="L87" s="146"/>
      <c r="M87" s="234"/>
      <c r="N87" s="194"/>
      <c r="O87" s="108"/>
      <c r="P87" s="198"/>
      <c r="Q87" s="92"/>
      <c r="R87" s="149"/>
      <c r="S87" s="135"/>
      <c r="T87" s="92"/>
    </row>
    <row r="88" spans="1:20" ht="19.5" x14ac:dyDescent="0.25">
      <c r="A88" s="90">
        <v>84</v>
      </c>
      <c r="B88" s="40"/>
      <c r="C88" s="146"/>
      <c r="D88" s="146"/>
      <c r="E88" s="148"/>
      <c r="F88" s="149"/>
      <c r="G88" s="148"/>
      <c r="H88" s="148"/>
      <c r="I88" s="189"/>
      <c r="J88" s="146"/>
      <c r="K88" s="146"/>
      <c r="L88" s="146"/>
      <c r="M88" s="232"/>
      <c r="N88" s="146"/>
      <c r="O88" s="108"/>
      <c r="P88" s="198"/>
      <c r="Q88" s="92"/>
      <c r="R88" s="149"/>
      <c r="S88" s="135"/>
      <c r="T88" s="92"/>
    </row>
    <row r="89" spans="1:20" ht="19.5" x14ac:dyDescent="0.3">
      <c r="A89" s="90">
        <v>85</v>
      </c>
      <c r="B89" s="40"/>
      <c r="C89" s="146"/>
      <c r="D89" s="146"/>
      <c r="E89" s="148"/>
      <c r="F89" s="149"/>
      <c r="G89" s="148"/>
      <c r="H89" s="148"/>
      <c r="I89" s="189"/>
      <c r="J89" s="146"/>
      <c r="K89" s="146"/>
      <c r="L89" s="146"/>
      <c r="M89" s="234"/>
      <c r="N89" s="194"/>
      <c r="O89" s="108"/>
      <c r="P89" s="198"/>
      <c r="Q89" s="92"/>
      <c r="R89" s="149"/>
      <c r="S89" s="135"/>
      <c r="T89" s="92"/>
    </row>
    <row r="90" spans="1:20" ht="19.5" x14ac:dyDescent="0.3">
      <c r="A90" s="90">
        <v>86</v>
      </c>
      <c r="B90" s="40"/>
      <c r="C90" s="146"/>
      <c r="D90" s="146"/>
      <c r="E90" s="148"/>
      <c r="F90" s="149"/>
      <c r="G90" s="148"/>
      <c r="H90" s="148"/>
      <c r="I90" s="189"/>
      <c r="J90" s="146"/>
      <c r="K90" s="146"/>
      <c r="L90" s="146"/>
      <c r="M90" s="234"/>
      <c r="N90" s="191"/>
      <c r="O90" s="108"/>
      <c r="P90" s="198"/>
      <c r="Q90" s="92"/>
      <c r="R90" s="149"/>
      <c r="S90" s="135"/>
      <c r="T90" s="92"/>
    </row>
    <row r="91" spans="1:20" ht="19.5" x14ac:dyDescent="0.25">
      <c r="A91" s="90">
        <v>87</v>
      </c>
      <c r="B91" s="40"/>
      <c r="C91" s="146"/>
      <c r="D91" s="146"/>
      <c r="E91" s="148"/>
      <c r="F91" s="149"/>
      <c r="G91" s="148"/>
      <c r="H91" s="148"/>
      <c r="I91" s="189"/>
      <c r="J91" s="146"/>
      <c r="K91" s="146"/>
      <c r="L91" s="146"/>
      <c r="M91" s="223"/>
      <c r="N91" s="92"/>
      <c r="O91" s="108"/>
      <c r="P91" s="198"/>
      <c r="Q91" s="92"/>
      <c r="R91" s="149"/>
      <c r="S91" s="135"/>
      <c r="T91" s="92"/>
    </row>
    <row r="92" spans="1:20" ht="19.5" x14ac:dyDescent="0.3">
      <c r="A92" s="90">
        <v>88</v>
      </c>
      <c r="B92" s="40"/>
      <c r="C92" s="146"/>
      <c r="D92" s="146"/>
      <c r="E92" s="148"/>
      <c r="F92" s="149"/>
      <c r="G92" s="148"/>
      <c r="H92" s="148"/>
      <c r="I92" s="189"/>
      <c r="J92" s="146"/>
      <c r="K92" s="146"/>
      <c r="L92" s="146"/>
      <c r="M92" s="234"/>
      <c r="N92" s="194"/>
      <c r="O92" s="108"/>
      <c r="P92" s="198"/>
      <c r="Q92" s="92"/>
      <c r="R92" s="149"/>
      <c r="S92" s="135"/>
      <c r="T92" s="92"/>
    </row>
    <row r="93" spans="1:20" ht="19.5" x14ac:dyDescent="0.25">
      <c r="A93" s="90">
        <v>89</v>
      </c>
      <c r="B93" s="40"/>
      <c r="C93" s="92"/>
      <c r="D93" s="92"/>
      <c r="E93" s="93"/>
      <c r="F93" s="92"/>
      <c r="G93" s="93"/>
      <c r="H93" s="93"/>
      <c r="I93" s="91"/>
      <c r="J93" s="92"/>
      <c r="K93" s="92"/>
      <c r="L93" s="92"/>
      <c r="M93" s="236"/>
      <c r="N93" s="92"/>
      <c r="O93" s="108"/>
      <c r="P93" s="198"/>
      <c r="Q93" s="92"/>
      <c r="R93" s="92"/>
      <c r="S93" s="135"/>
      <c r="T93" s="92"/>
    </row>
    <row r="94" spans="1:20" ht="19.5" x14ac:dyDescent="0.25">
      <c r="A94" s="90">
        <v>90</v>
      </c>
      <c r="B94" s="40"/>
      <c r="C94" s="92"/>
      <c r="D94" s="92"/>
      <c r="E94" s="93"/>
      <c r="F94" s="92"/>
      <c r="G94" s="93"/>
      <c r="H94" s="93"/>
      <c r="I94" s="91"/>
      <c r="J94" s="92"/>
      <c r="K94" s="92"/>
      <c r="L94" s="92"/>
      <c r="M94" s="236"/>
      <c r="N94" s="92"/>
      <c r="O94" s="108"/>
      <c r="P94" s="198"/>
      <c r="Q94" s="92"/>
      <c r="R94" s="92"/>
      <c r="S94" s="135"/>
      <c r="T94" s="92"/>
    </row>
    <row r="95" spans="1:20" x14ac:dyDescent="0.25">
      <c r="A95" s="90">
        <v>91</v>
      </c>
      <c r="B95" s="91"/>
      <c r="C95" s="92"/>
      <c r="D95" s="92"/>
      <c r="E95" s="93"/>
      <c r="F95" s="92"/>
      <c r="G95" s="93"/>
      <c r="H95" s="93"/>
      <c r="I95" s="91"/>
      <c r="J95" s="92"/>
      <c r="K95" s="92"/>
      <c r="L95" s="92"/>
      <c r="M95" s="236"/>
      <c r="N95" s="92"/>
      <c r="O95" s="108"/>
      <c r="P95" s="198"/>
      <c r="Q95" s="92"/>
      <c r="R95" s="92"/>
      <c r="S95" s="135"/>
      <c r="T95" s="92"/>
    </row>
    <row r="96" spans="1:20" x14ac:dyDescent="0.25">
      <c r="A96" s="90">
        <v>92</v>
      </c>
      <c r="B96" s="91"/>
      <c r="C96" s="92"/>
      <c r="D96" s="92"/>
      <c r="E96" s="93"/>
      <c r="F96" s="92"/>
      <c r="G96" s="93"/>
      <c r="H96" s="93"/>
      <c r="I96" s="91"/>
      <c r="J96" s="92"/>
      <c r="K96" s="92"/>
      <c r="L96" s="92"/>
      <c r="M96" s="236"/>
      <c r="N96" s="92"/>
      <c r="O96" s="108"/>
      <c r="P96" s="198"/>
      <c r="Q96" s="92"/>
      <c r="R96" s="92"/>
      <c r="S96" s="92"/>
      <c r="T96" s="92"/>
    </row>
    <row r="97" spans="1:20" x14ac:dyDescent="0.25">
      <c r="A97" s="90">
        <v>93</v>
      </c>
      <c r="B97" s="91"/>
      <c r="C97" s="92"/>
      <c r="D97" s="92"/>
      <c r="E97" s="93"/>
      <c r="F97" s="92"/>
      <c r="G97" s="93"/>
      <c r="H97" s="93"/>
      <c r="I97" s="91"/>
      <c r="J97" s="92"/>
      <c r="K97" s="92"/>
      <c r="L97" s="92"/>
      <c r="M97" s="236"/>
      <c r="N97" s="92"/>
      <c r="O97" s="108"/>
      <c r="P97" s="198"/>
      <c r="Q97" s="92"/>
      <c r="R97" s="92"/>
      <c r="S97" s="92"/>
      <c r="T97" s="92"/>
    </row>
    <row r="98" spans="1:20" x14ac:dyDescent="0.25">
      <c r="A98" s="90">
        <v>94</v>
      </c>
      <c r="B98" s="91"/>
      <c r="C98" s="92"/>
      <c r="D98" s="92"/>
      <c r="E98" s="93"/>
      <c r="F98" s="92"/>
      <c r="G98" s="93"/>
      <c r="H98" s="93"/>
      <c r="I98" s="91"/>
      <c r="J98" s="92"/>
      <c r="K98" s="92"/>
      <c r="L98" s="92"/>
      <c r="M98" s="236"/>
      <c r="N98" s="92"/>
      <c r="O98" s="108"/>
      <c r="P98" s="198"/>
      <c r="Q98" s="92"/>
      <c r="R98" s="92"/>
      <c r="S98" s="92"/>
      <c r="T98" s="92"/>
    </row>
    <row r="99" spans="1:20" x14ac:dyDescent="0.25">
      <c r="A99" s="90">
        <v>95</v>
      </c>
      <c r="B99" s="91"/>
      <c r="C99" s="92"/>
      <c r="D99" s="92"/>
      <c r="E99" s="93"/>
      <c r="F99" s="92"/>
      <c r="G99" s="93"/>
      <c r="H99" s="93"/>
      <c r="I99" s="91"/>
      <c r="J99" s="92"/>
      <c r="K99" s="92"/>
      <c r="L99" s="92"/>
      <c r="M99" s="236"/>
      <c r="N99" s="92"/>
      <c r="O99" s="108"/>
      <c r="P99" s="198"/>
      <c r="Q99" s="92"/>
      <c r="R99" s="92"/>
      <c r="S99" s="92"/>
      <c r="T99" s="92"/>
    </row>
    <row r="100" spans="1:20" x14ac:dyDescent="0.25">
      <c r="A100" s="90">
        <v>96</v>
      </c>
      <c r="B100" s="91"/>
      <c r="C100" s="92"/>
      <c r="D100" s="92"/>
      <c r="E100" s="93"/>
      <c r="F100" s="92"/>
      <c r="G100" s="93"/>
      <c r="H100" s="93"/>
      <c r="I100" s="91">
        <f t="shared" ref="I100:I164" si="4">+G100+H100</f>
        <v>0</v>
      </c>
      <c r="J100" s="92"/>
      <c r="K100" s="92"/>
      <c r="L100" s="92"/>
      <c r="M100" s="236"/>
      <c r="N100" s="92"/>
      <c r="O100" s="108"/>
      <c r="P100" s="198"/>
      <c r="Q100" s="92"/>
      <c r="R100" s="92"/>
      <c r="S100" s="92"/>
      <c r="T100" s="92"/>
    </row>
    <row r="101" spans="1:20" x14ac:dyDescent="0.25">
      <c r="A101" s="90">
        <v>97</v>
      </c>
      <c r="B101" s="91"/>
      <c r="C101" s="92"/>
      <c r="D101" s="92"/>
      <c r="E101" s="93"/>
      <c r="F101" s="92"/>
      <c r="G101" s="93"/>
      <c r="H101" s="93"/>
      <c r="I101" s="91">
        <f t="shared" si="4"/>
        <v>0</v>
      </c>
      <c r="J101" s="92"/>
      <c r="K101" s="92"/>
      <c r="L101" s="92"/>
      <c r="M101" s="236"/>
      <c r="N101" s="92"/>
      <c r="O101" s="108"/>
      <c r="P101" s="198"/>
      <c r="Q101" s="92"/>
      <c r="R101" s="92"/>
      <c r="S101" s="92"/>
      <c r="T101" s="92"/>
    </row>
    <row r="102" spans="1:20" x14ac:dyDescent="0.25">
      <c r="A102" s="90">
        <v>98</v>
      </c>
      <c r="B102" s="91"/>
      <c r="C102" s="92"/>
      <c r="D102" s="92"/>
      <c r="E102" s="93"/>
      <c r="F102" s="92"/>
      <c r="G102" s="93"/>
      <c r="H102" s="93"/>
      <c r="I102" s="91">
        <f t="shared" si="4"/>
        <v>0</v>
      </c>
      <c r="J102" s="92"/>
      <c r="K102" s="92"/>
      <c r="L102" s="92"/>
      <c r="M102" s="236"/>
      <c r="N102" s="92"/>
      <c r="O102" s="108"/>
      <c r="P102" s="198"/>
      <c r="Q102" s="92"/>
      <c r="R102" s="92"/>
      <c r="S102" s="92"/>
      <c r="T102" s="92"/>
    </row>
    <row r="103" spans="1:20" x14ac:dyDescent="0.25">
      <c r="A103" s="90">
        <v>99</v>
      </c>
      <c r="B103" s="91"/>
      <c r="C103" s="92"/>
      <c r="D103" s="92"/>
      <c r="E103" s="93"/>
      <c r="F103" s="92"/>
      <c r="G103" s="93"/>
      <c r="H103" s="93"/>
      <c r="I103" s="91">
        <f t="shared" si="4"/>
        <v>0</v>
      </c>
      <c r="J103" s="92"/>
      <c r="K103" s="92"/>
      <c r="L103" s="92"/>
      <c r="M103" s="236"/>
      <c r="N103" s="92"/>
      <c r="O103" s="108"/>
      <c r="P103" s="198"/>
      <c r="Q103" s="92"/>
      <c r="R103" s="92"/>
      <c r="S103" s="92"/>
      <c r="T103" s="92"/>
    </row>
    <row r="104" spans="1:20" x14ac:dyDescent="0.25">
      <c r="A104" s="90">
        <v>100</v>
      </c>
      <c r="B104" s="91"/>
      <c r="C104" s="92"/>
      <c r="D104" s="92"/>
      <c r="E104" s="93"/>
      <c r="F104" s="92"/>
      <c r="G104" s="93"/>
      <c r="H104" s="93"/>
      <c r="I104" s="91">
        <f t="shared" si="4"/>
        <v>0</v>
      </c>
      <c r="J104" s="92"/>
      <c r="K104" s="92"/>
      <c r="L104" s="92"/>
      <c r="M104" s="236"/>
      <c r="N104" s="92"/>
      <c r="O104" s="108"/>
      <c r="P104" s="198"/>
      <c r="Q104" s="92"/>
      <c r="R104" s="92"/>
      <c r="S104" s="92"/>
      <c r="T104" s="92"/>
    </row>
    <row r="105" spans="1:20" x14ac:dyDescent="0.25">
      <c r="A105" s="90">
        <v>101</v>
      </c>
      <c r="B105" s="91"/>
      <c r="C105" s="92"/>
      <c r="D105" s="92"/>
      <c r="E105" s="93"/>
      <c r="F105" s="92"/>
      <c r="G105" s="93"/>
      <c r="H105" s="93"/>
      <c r="I105" s="91">
        <f t="shared" si="4"/>
        <v>0</v>
      </c>
      <c r="J105" s="92"/>
      <c r="K105" s="92"/>
      <c r="L105" s="92"/>
      <c r="M105" s="236"/>
      <c r="N105" s="92"/>
      <c r="O105" s="108"/>
      <c r="P105" s="198"/>
      <c r="Q105" s="92"/>
      <c r="R105" s="92"/>
      <c r="S105" s="92"/>
      <c r="T105" s="92"/>
    </row>
    <row r="106" spans="1:20" x14ac:dyDescent="0.25">
      <c r="A106" s="90">
        <v>102</v>
      </c>
      <c r="B106" s="91"/>
      <c r="C106" s="92"/>
      <c r="D106" s="92"/>
      <c r="E106" s="93"/>
      <c r="F106" s="92"/>
      <c r="G106" s="93"/>
      <c r="H106" s="93"/>
      <c r="I106" s="91">
        <f t="shared" si="4"/>
        <v>0</v>
      </c>
      <c r="J106" s="92"/>
      <c r="K106" s="92"/>
      <c r="L106" s="92"/>
      <c r="M106" s="236"/>
      <c r="N106" s="92"/>
      <c r="O106" s="108"/>
      <c r="P106" s="198"/>
      <c r="Q106" s="92"/>
      <c r="R106" s="92"/>
      <c r="S106" s="92"/>
      <c r="T106" s="92"/>
    </row>
    <row r="107" spans="1:20" x14ac:dyDescent="0.25">
      <c r="A107" s="90">
        <v>103</v>
      </c>
      <c r="B107" s="91"/>
      <c r="C107" s="92"/>
      <c r="D107" s="92"/>
      <c r="E107" s="93"/>
      <c r="F107" s="92"/>
      <c r="G107" s="93"/>
      <c r="H107" s="93"/>
      <c r="I107" s="91">
        <f t="shared" si="4"/>
        <v>0</v>
      </c>
      <c r="J107" s="92"/>
      <c r="K107" s="92"/>
      <c r="L107" s="92"/>
      <c r="M107" s="236"/>
      <c r="N107" s="92"/>
      <c r="O107" s="108"/>
      <c r="P107" s="198"/>
      <c r="Q107" s="92"/>
      <c r="R107" s="92"/>
      <c r="S107" s="92"/>
      <c r="T107" s="92"/>
    </row>
    <row r="108" spans="1:20" x14ac:dyDescent="0.25">
      <c r="A108" s="90">
        <v>104</v>
      </c>
      <c r="B108" s="91"/>
      <c r="C108" s="92"/>
      <c r="D108" s="92"/>
      <c r="E108" s="93"/>
      <c r="F108" s="92"/>
      <c r="G108" s="93"/>
      <c r="H108" s="93"/>
      <c r="I108" s="91">
        <f t="shared" si="4"/>
        <v>0</v>
      </c>
      <c r="J108" s="92"/>
      <c r="K108" s="92"/>
      <c r="L108" s="92"/>
      <c r="M108" s="236"/>
      <c r="N108" s="92"/>
      <c r="O108" s="108"/>
      <c r="P108" s="198"/>
      <c r="Q108" s="92"/>
      <c r="R108" s="92"/>
      <c r="S108" s="92"/>
      <c r="T108" s="92"/>
    </row>
    <row r="109" spans="1:20" x14ac:dyDescent="0.25">
      <c r="A109" s="90">
        <v>105</v>
      </c>
      <c r="B109" s="91"/>
      <c r="C109" s="92"/>
      <c r="D109" s="92"/>
      <c r="E109" s="93"/>
      <c r="F109" s="92"/>
      <c r="G109" s="93"/>
      <c r="H109" s="93"/>
      <c r="I109" s="91">
        <f t="shared" si="4"/>
        <v>0</v>
      </c>
      <c r="J109" s="92"/>
      <c r="K109" s="92"/>
      <c r="L109" s="92"/>
      <c r="M109" s="236"/>
      <c r="N109" s="92"/>
      <c r="O109" s="108"/>
      <c r="P109" s="198"/>
      <c r="Q109" s="92"/>
      <c r="R109" s="92"/>
      <c r="S109" s="92"/>
      <c r="T109" s="92"/>
    </row>
    <row r="110" spans="1:20" x14ac:dyDescent="0.25">
      <c r="A110" s="90">
        <v>106</v>
      </c>
      <c r="B110" s="91"/>
      <c r="C110" s="92"/>
      <c r="D110" s="92"/>
      <c r="E110" s="93"/>
      <c r="F110" s="92"/>
      <c r="G110" s="93"/>
      <c r="H110" s="93"/>
      <c r="I110" s="91">
        <f t="shared" si="4"/>
        <v>0</v>
      </c>
      <c r="J110" s="92"/>
      <c r="K110" s="92"/>
      <c r="L110" s="92"/>
      <c r="M110" s="236"/>
      <c r="N110" s="92"/>
      <c r="O110" s="108"/>
      <c r="P110" s="198"/>
      <c r="Q110" s="92"/>
      <c r="R110" s="92"/>
      <c r="S110" s="92"/>
      <c r="T110" s="92"/>
    </row>
    <row r="111" spans="1:20" x14ac:dyDescent="0.25">
      <c r="A111" s="90">
        <v>107</v>
      </c>
      <c r="B111" s="91"/>
      <c r="C111" s="92"/>
      <c r="D111" s="92"/>
      <c r="E111" s="93"/>
      <c r="F111" s="92"/>
      <c r="G111" s="93"/>
      <c r="H111" s="93"/>
      <c r="I111" s="91">
        <f t="shared" si="4"/>
        <v>0</v>
      </c>
      <c r="J111" s="92"/>
      <c r="K111" s="92"/>
      <c r="L111" s="92"/>
      <c r="M111" s="236"/>
      <c r="N111" s="92"/>
      <c r="O111" s="108"/>
      <c r="P111" s="198"/>
      <c r="Q111" s="92"/>
      <c r="R111" s="92"/>
      <c r="S111" s="92"/>
      <c r="T111" s="92"/>
    </row>
    <row r="112" spans="1:20" x14ac:dyDescent="0.25">
      <c r="A112" s="90">
        <v>108</v>
      </c>
      <c r="B112" s="91"/>
      <c r="C112" s="92"/>
      <c r="D112" s="92"/>
      <c r="E112" s="93"/>
      <c r="F112" s="92"/>
      <c r="G112" s="93"/>
      <c r="H112" s="93"/>
      <c r="I112" s="91">
        <f t="shared" si="4"/>
        <v>0</v>
      </c>
      <c r="J112" s="92"/>
      <c r="K112" s="92"/>
      <c r="L112" s="92"/>
      <c r="M112" s="236"/>
      <c r="N112" s="92"/>
      <c r="O112" s="108"/>
      <c r="P112" s="198"/>
      <c r="Q112" s="92"/>
      <c r="R112" s="92"/>
      <c r="S112" s="92"/>
      <c r="T112" s="92"/>
    </row>
    <row r="113" spans="1:20" x14ac:dyDescent="0.25">
      <c r="A113" s="90">
        <v>109</v>
      </c>
      <c r="B113" s="91"/>
      <c r="C113" s="92"/>
      <c r="D113" s="92"/>
      <c r="E113" s="93"/>
      <c r="F113" s="92"/>
      <c r="G113" s="93"/>
      <c r="H113" s="93"/>
      <c r="I113" s="91">
        <f t="shared" si="4"/>
        <v>0</v>
      </c>
      <c r="J113" s="92"/>
      <c r="K113" s="92"/>
      <c r="L113" s="92"/>
      <c r="M113" s="236"/>
      <c r="N113" s="92"/>
      <c r="O113" s="108"/>
      <c r="P113" s="198"/>
      <c r="Q113" s="92"/>
      <c r="R113" s="92"/>
      <c r="S113" s="92"/>
      <c r="T113" s="92"/>
    </row>
    <row r="114" spans="1:20" x14ac:dyDescent="0.25">
      <c r="A114" s="90">
        <v>110</v>
      </c>
      <c r="B114" s="91"/>
      <c r="C114" s="92"/>
      <c r="D114" s="92"/>
      <c r="E114" s="93"/>
      <c r="F114" s="92"/>
      <c r="G114" s="93"/>
      <c r="H114" s="93"/>
      <c r="I114" s="91">
        <f t="shared" si="4"/>
        <v>0</v>
      </c>
      <c r="J114" s="92"/>
      <c r="K114" s="92"/>
      <c r="L114" s="92"/>
      <c r="M114" s="236"/>
      <c r="N114" s="92"/>
      <c r="O114" s="108"/>
      <c r="P114" s="198"/>
      <c r="Q114" s="92"/>
      <c r="R114" s="92"/>
      <c r="S114" s="92"/>
      <c r="T114" s="92"/>
    </row>
    <row r="115" spans="1:20" x14ac:dyDescent="0.25">
      <c r="A115" s="90">
        <v>111</v>
      </c>
      <c r="B115" s="91"/>
      <c r="C115" s="92"/>
      <c r="D115" s="92"/>
      <c r="E115" s="93"/>
      <c r="F115" s="92"/>
      <c r="G115" s="93"/>
      <c r="H115" s="93"/>
      <c r="I115" s="91">
        <f t="shared" si="4"/>
        <v>0</v>
      </c>
      <c r="J115" s="92"/>
      <c r="K115" s="92"/>
      <c r="L115" s="92"/>
      <c r="M115" s="236"/>
      <c r="N115" s="92"/>
      <c r="O115" s="108"/>
      <c r="P115" s="198"/>
      <c r="Q115" s="92"/>
      <c r="R115" s="92"/>
      <c r="S115" s="92"/>
      <c r="T115" s="92"/>
    </row>
    <row r="116" spans="1:20" x14ac:dyDescent="0.25">
      <c r="A116" s="90">
        <v>112</v>
      </c>
      <c r="B116" s="91"/>
      <c r="C116" s="92"/>
      <c r="D116" s="92"/>
      <c r="E116" s="93"/>
      <c r="F116" s="92"/>
      <c r="G116" s="93"/>
      <c r="H116" s="93"/>
      <c r="I116" s="91">
        <f t="shared" si="4"/>
        <v>0</v>
      </c>
      <c r="J116" s="92"/>
      <c r="K116" s="92"/>
      <c r="L116" s="92"/>
      <c r="M116" s="236"/>
      <c r="N116" s="92"/>
      <c r="O116" s="108"/>
      <c r="P116" s="198"/>
      <c r="Q116" s="92"/>
      <c r="R116" s="92"/>
      <c r="S116" s="92"/>
      <c r="T116" s="92"/>
    </row>
    <row r="117" spans="1:20" x14ac:dyDescent="0.25">
      <c r="A117" s="90">
        <v>113</v>
      </c>
      <c r="B117" s="91"/>
      <c r="C117" s="92"/>
      <c r="D117" s="92"/>
      <c r="E117" s="93"/>
      <c r="F117" s="92"/>
      <c r="G117" s="93"/>
      <c r="H117" s="93"/>
      <c r="I117" s="91">
        <f t="shared" si="4"/>
        <v>0</v>
      </c>
      <c r="J117" s="92"/>
      <c r="K117" s="92"/>
      <c r="L117" s="92"/>
      <c r="M117" s="236"/>
      <c r="N117" s="92"/>
      <c r="O117" s="108"/>
      <c r="P117" s="198"/>
      <c r="Q117" s="92"/>
      <c r="R117" s="92"/>
      <c r="S117" s="92"/>
      <c r="T117" s="92"/>
    </row>
    <row r="118" spans="1:20" x14ac:dyDescent="0.25">
      <c r="A118" s="90">
        <v>114</v>
      </c>
      <c r="B118" s="91"/>
      <c r="C118" s="92"/>
      <c r="D118" s="92"/>
      <c r="E118" s="93"/>
      <c r="F118" s="92"/>
      <c r="G118" s="93"/>
      <c r="H118" s="93"/>
      <c r="I118" s="91">
        <f t="shared" si="4"/>
        <v>0</v>
      </c>
      <c r="J118" s="92"/>
      <c r="K118" s="92"/>
      <c r="L118" s="92"/>
      <c r="M118" s="236"/>
      <c r="N118" s="92"/>
      <c r="O118" s="108"/>
      <c r="P118" s="198"/>
      <c r="Q118" s="92"/>
      <c r="R118" s="92"/>
      <c r="S118" s="92"/>
      <c r="T118" s="92"/>
    </row>
    <row r="119" spans="1:20" x14ac:dyDescent="0.25">
      <c r="A119" s="90">
        <v>115</v>
      </c>
      <c r="B119" s="91"/>
      <c r="C119" s="92"/>
      <c r="D119" s="92"/>
      <c r="E119" s="93"/>
      <c r="F119" s="92"/>
      <c r="G119" s="93"/>
      <c r="H119" s="93"/>
      <c r="I119" s="91">
        <f t="shared" si="4"/>
        <v>0</v>
      </c>
      <c r="J119" s="92"/>
      <c r="K119" s="92"/>
      <c r="L119" s="92"/>
      <c r="M119" s="236"/>
      <c r="N119" s="92"/>
      <c r="O119" s="108"/>
      <c r="P119" s="198"/>
      <c r="Q119" s="92"/>
      <c r="R119" s="92"/>
      <c r="S119" s="92"/>
      <c r="T119" s="92"/>
    </row>
    <row r="120" spans="1:20" x14ac:dyDescent="0.25">
      <c r="A120" s="90">
        <v>116</v>
      </c>
      <c r="B120" s="91"/>
      <c r="C120" s="92"/>
      <c r="D120" s="92"/>
      <c r="E120" s="93"/>
      <c r="F120" s="92"/>
      <c r="G120" s="93"/>
      <c r="H120" s="93"/>
      <c r="I120" s="91">
        <f t="shared" si="4"/>
        <v>0</v>
      </c>
      <c r="J120" s="92"/>
      <c r="K120" s="92"/>
      <c r="L120" s="92"/>
      <c r="M120" s="236"/>
      <c r="N120" s="92"/>
      <c r="O120" s="108"/>
      <c r="P120" s="198"/>
      <c r="Q120" s="92"/>
      <c r="R120" s="92"/>
      <c r="S120" s="92"/>
      <c r="T120" s="92"/>
    </row>
    <row r="121" spans="1:20" x14ac:dyDescent="0.25">
      <c r="A121" s="90">
        <v>117</v>
      </c>
      <c r="B121" s="91"/>
      <c r="C121" s="92"/>
      <c r="D121" s="92"/>
      <c r="E121" s="93"/>
      <c r="F121" s="92"/>
      <c r="G121" s="93"/>
      <c r="H121" s="93"/>
      <c r="I121" s="91">
        <f t="shared" si="4"/>
        <v>0</v>
      </c>
      <c r="J121" s="92"/>
      <c r="K121" s="92"/>
      <c r="L121" s="92"/>
      <c r="M121" s="236"/>
      <c r="N121" s="92"/>
      <c r="O121" s="108"/>
      <c r="P121" s="198"/>
      <c r="Q121" s="92"/>
      <c r="R121" s="92"/>
      <c r="S121" s="92"/>
      <c r="T121" s="92"/>
    </row>
    <row r="122" spans="1:20" x14ac:dyDescent="0.25">
      <c r="A122" s="90">
        <v>118</v>
      </c>
      <c r="B122" s="91"/>
      <c r="C122" s="92"/>
      <c r="D122" s="92"/>
      <c r="E122" s="93"/>
      <c r="F122" s="92"/>
      <c r="G122" s="93"/>
      <c r="H122" s="93"/>
      <c r="I122" s="91">
        <f t="shared" si="4"/>
        <v>0</v>
      </c>
      <c r="J122" s="92"/>
      <c r="K122" s="92"/>
      <c r="L122" s="92"/>
      <c r="M122" s="236"/>
      <c r="N122" s="92"/>
      <c r="O122" s="108"/>
      <c r="P122" s="198"/>
      <c r="Q122" s="92"/>
      <c r="R122" s="92"/>
      <c r="S122" s="92"/>
      <c r="T122" s="92"/>
    </row>
    <row r="123" spans="1:20" x14ac:dyDescent="0.25">
      <c r="A123" s="90">
        <v>119</v>
      </c>
      <c r="B123" s="91"/>
      <c r="C123" s="92"/>
      <c r="D123" s="92"/>
      <c r="E123" s="93"/>
      <c r="F123" s="92"/>
      <c r="G123" s="93"/>
      <c r="H123" s="93"/>
      <c r="I123" s="91">
        <f t="shared" si="4"/>
        <v>0</v>
      </c>
      <c r="J123" s="92"/>
      <c r="K123" s="92"/>
      <c r="L123" s="92"/>
      <c r="M123" s="236"/>
      <c r="N123" s="92"/>
      <c r="O123" s="108"/>
      <c r="P123" s="198"/>
      <c r="Q123" s="92"/>
      <c r="R123" s="92"/>
      <c r="S123" s="92"/>
      <c r="T123" s="92"/>
    </row>
    <row r="124" spans="1:20" x14ac:dyDescent="0.25">
      <c r="A124" s="90">
        <v>120</v>
      </c>
      <c r="B124" s="91"/>
      <c r="C124" s="92"/>
      <c r="D124" s="92"/>
      <c r="E124" s="93"/>
      <c r="F124" s="92"/>
      <c r="G124" s="93"/>
      <c r="H124" s="93"/>
      <c r="I124" s="91">
        <f t="shared" si="4"/>
        <v>0</v>
      </c>
      <c r="J124" s="92"/>
      <c r="K124" s="92"/>
      <c r="L124" s="92"/>
      <c r="M124" s="236"/>
      <c r="N124" s="92"/>
      <c r="O124" s="108"/>
      <c r="P124" s="198"/>
      <c r="Q124" s="92"/>
      <c r="R124" s="92"/>
      <c r="S124" s="92"/>
      <c r="T124" s="92"/>
    </row>
    <row r="125" spans="1:20" x14ac:dyDescent="0.25">
      <c r="A125" s="90">
        <v>121</v>
      </c>
      <c r="B125" s="91"/>
      <c r="C125" s="92"/>
      <c r="D125" s="92"/>
      <c r="E125" s="93"/>
      <c r="F125" s="92"/>
      <c r="G125" s="93"/>
      <c r="H125" s="93"/>
      <c r="I125" s="91">
        <f t="shared" si="4"/>
        <v>0</v>
      </c>
      <c r="J125" s="92"/>
      <c r="K125" s="92"/>
      <c r="L125" s="92"/>
      <c r="M125" s="236"/>
      <c r="N125" s="92"/>
      <c r="O125" s="108"/>
      <c r="P125" s="198"/>
      <c r="Q125" s="92"/>
      <c r="R125" s="92"/>
      <c r="S125" s="92"/>
      <c r="T125" s="92"/>
    </row>
    <row r="126" spans="1:20" x14ac:dyDescent="0.25">
      <c r="A126" s="90">
        <v>122</v>
      </c>
      <c r="B126" s="91"/>
      <c r="C126" s="92"/>
      <c r="D126" s="92"/>
      <c r="E126" s="93"/>
      <c r="F126" s="92"/>
      <c r="G126" s="93"/>
      <c r="H126" s="93"/>
      <c r="I126" s="91">
        <f t="shared" si="4"/>
        <v>0</v>
      </c>
      <c r="J126" s="92"/>
      <c r="K126" s="92"/>
      <c r="L126" s="92"/>
      <c r="M126" s="236"/>
      <c r="N126" s="92"/>
      <c r="O126" s="108"/>
      <c r="P126" s="198"/>
      <c r="Q126" s="92"/>
      <c r="R126" s="92"/>
      <c r="S126" s="92"/>
      <c r="T126" s="92"/>
    </row>
    <row r="127" spans="1:20" x14ac:dyDescent="0.25">
      <c r="A127" s="90">
        <v>123</v>
      </c>
      <c r="B127" s="91"/>
      <c r="C127" s="92"/>
      <c r="D127" s="92"/>
      <c r="E127" s="93"/>
      <c r="F127" s="92"/>
      <c r="G127" s="93"/>
      <c r="H127" s="93"/>
      <c r="I127" s="91">
        <f t="shared" si="4"/>
        <v>0</v>
      </c>
      <c r="J127" s="92"/>
      <c r="K127" s="92"/>
      <c r="L127" s="92"/>
      <c r="M127" s="236"/>
      <c r="N127" s="92"/>
      <c r="O127" s="108"/>
      <c r="P127" s="198"/>
      <c r="Q127" s="92"/>
      <c r="R127" s="92"/>
      <c r="S127" s="92"/>
      <c r="T127" s="92"/>
    </row>
    <row r="128" spans="1:20" x14ac:dyDescent="0.25">
      <c r="A128" s="90">
        <v>124</v>
      </c>
      <c r="B128" s="91"/>
      <c r="C128" s="92"/>
      <c r="D128" s="92"/>
      <c r="E128" s="93"/>
      <c r="F128" s="92"/>
      <c r="G128" s="93"/>
      <c r="H128" s="93"/>
      <c r="I128" s="91">
        <f t="shared" si="4"/>
        <v>0</v>
      </c>
      <c r="J128" s="92"/>
      <c r="K128" s="92"/>
      <c r="L128" s="92"/>
      <c r="M128" s="236"/>
      <c r="N128" s="92"/>
      <c r="O128" s="108"/>
      <c r="P128" s="198"/>
      <c r="Q128" s="92"/>
      <c r="R128" s="92"/>
      <c r="S128" s="92"/>
      <c r="T128" s="92"/>
    </row>
    <row r="129" spans="1:20" x14ac:dyDescent="0.25">
      <c r="A129" s="90">
        <v>125</v>
      </c>
      <c r="B129" s="91"/>
      <c r="C129" s="92"/>
      <c r="D129" s="92"/>
      <c r="E129" s="93"/>
      <c r="F129" s="92"/>
      <c r="G129" s="93"/>
      <c r="H129" s="93"/>
      <c r="I129" s="91">
        <f t="shared" si="4"/>
        <v>0</v>
      </c>
      <c r="J129" s="92"/>
      <c r="K129" s="92"/>
      <c r="L129" s="92"/>
      <c r="M129" s="236"/>
      <c r="N129" s="92"/>
      <c r="O129" s="108"/>
      <c r="P129" s="198"/>
      <c r="Q129" s="92"/>
      <c r="R129" s="92"/>
      <c r="S129" s="92"/>
      <c r="T129" s="92"/>
    </row>
    <row r="130" spans="1:20" x14ac:dyDescent="0.25">
      <c r="A130" s="90">
        <v>126</v>
      </c>
      <c r="B130" s="91"/>
      <c r="C130" s="92"/>
      <c r="D130" s="92"/>
      <c r="E130" s="93"/>
      <c r="F130" s="92"/>
      <c r="G130" s="93"/>
      <c r="H130" s="93"/>
      <c r="I130" s="91">
        <f t="shared" si="4"/>
        <v>0</v>
      </c>
      <c r="J130" s="92"/>
      <c r="K130" s="92"/>
      <c r="L130" s="92"/>
      <c r="M130" s="236"/>
      <c r="N130" s="92"/>
      <c r="O130" s="108"/>
      <c r="P130" s="198"/>
      <c r="Q130" s="92"/>
      <c r="R130" s="92"/>
      <c r="S130" s="92"/>
      <c r="T130" s="92"/>
    </row>
    <row r="131" spans="1:20" x14ac:dyDescent="0.25">
      <c r="A131" s="90">
        <v>127</v>
      </c>
      <c r="B131" s="91"/>
      <c r="C131" s="92"/>
      <c r="D131" s="92"/>
      <c r="E131" s="93"/>
      <c r="F131" s="92"/>
      <c r="G131" s="93"/>
      <c r="H131" s="93"/>
      <c r="I131" s="91">
        <f t="shared" si="4"/>
        <v>0</v>
      </c>
      <c r="J131" s="92"/>
      <c r="K131" s="92"/>
      <c r="L131" s="92"/>
      <c r="M131" s="236"/>
      <c r="N131" s="92"/>
      <c r="O131" s="108"/>
      <c r="P131" s="198"/>
      <c r="Q131" s="92"/>
      <c r="R131" s="92"/>
      <c r="S131" s="92"/>
      <c r="T131" s="92"/>
    </row>
    <row r="132" spans="1:20" x14ac:dyDescent="0.25">
      <c r="A132" s="90">
        <v>128</v>
      </c>
      <c r="B132" s="91"/>
      <c r="C132" s="92"/>
      <c r="D132" s="92"/>
      <c r="E132" s="93"/>
      <c r="F132" s="92"/>
      <c r="G132" s="93"/>
      <c r="H132" s="93"/>
      <c r="I132" s="91">
        <f t="shared" si="4"/>
        <v>0</v>
      </c>
      <c r="J132" s="92"/>
      <c r="K132" s="92"/>
      <c r="L132" s="92"/>
      <c r="M132" s="236"/>
      <c r="N132" s="92"/>
      <c r="O132" s="108"/>
      <c r="P132" s="198"/>
      <c r="Q132" s="92"/>
      <c r="R132" s="92"/>
      <c r="S132" s="92"/>
      <c r="T132" s="92"/>
    </row>
    <row r="133" spans="1:20" x14ac:dyDescent="0.25">
      <c r="A133" s="90">
        <v>129</v>
      </c>
      <c r="B133" s="91"/>
      <c r="C133" s="92"/>
      <c r="D133" s="92"/>
      <c r="E133" s="93"/>
      <c r="F133" s="92"/>
      <c r="G133" s="93"/>
      <c r="H133" s="93"/>
      <c r="I133" s="91">
        <f t="shared" si="4"/>
        <v>0</v>
      </c>
      <c r="J133" s="92"/>
      <c r="K133" s="92"/>
      <c r="L133" s="92"/>
      <c r="M133" s="236"/>
      <c r="N133" s="92"/>
      <c r="O133" s="108"/>
      <c r="P133" s="198"/>
      <c r="Q133" s="92"/>
      <c r="R133" s="92"/>
      <c r="S133" s="92"/>
      <c r="T133" s="92"/>
    </row>
    <row r="134" spans="1:20" x14ac:dyDescent="0.25">
      <c r="A134" s="90">
        <v>130</v>
      </c>
      <c r="B134" s="91"/>
      <c r="C134" s="92"/>
      <c r="D134" s="92"/>
      <c r="E134" s="93"/>
      <c r="F134" s="92"/>
      <c r="G134" s="93"/>
      <c r="H134" s="93"/>
      <c r="I134" s="91">
        <f t="shared" si="4"/>
        <v>0</v>
      </c>
      <c r="J134" s="92"/>
      <c r="K134" s="92"/>
      <c r="L134" s="92"/>
      <c r="M134" s="236"/>
      <c r="N134" s="92"/>
      <c r="O134" s="108"/>
      <c r="P134" s="198"/>
      <c r="Q134" s="92"/>
      <c r="R134" s="92"/>
      <c r="S134" s="92"/>
      <c r="T134" s="92"/>
    </row>
    <row r="135" spans="1:20" x14ac:dyDescent="0.25">
      <c r="A135" s="90">
        <v>131</v>
      </c>
      <c r="B135" s="91"/>
      <c r="C135" s="92"/>
      <c r="D135" s="92"/>
      <c r="E135" s="93"/>
      <c r="F135" s="92"/>
      <c r="G135" s="93"/>
      <c r="H135" s="93"/>
      <c r="I135" s="91">
        <f t="shared" si="4"/>
        <v>0</v>
      </c>
      <c r="J135" s="92"/>
      <c r="K135" s="92"/>
      <c r="L135" s="92"/>
      <c r="M135" s="236"/>
      <c r="N135" s="92"/>
      <c r="O135" s="108"/>
      <c r="P135" s="198"/>
      <c r="Q135" s="92"/>
      <c r="R135" s="92"/>
      <c r="S135" s="92"/>
      <c r="T135" s="92"/>
    </row>
    <row r="136" spans="1:20" x14ac:dyDescent="0.25">
      <c r="A136" s="90">
        <v>132</v>
      </c>
      <c r="B136" s="91"/>
      <c r="C136" s="92"/>
      <c r="D136" s="92"/>
      <c r="E136" s="93"/>
      <c r="F136" s="92"/>
      <c r="G136" s="93"/>
      <c r="H136" s="93"/>
      <c r="I136" s="91">
        <f t="shared" si="4"/>
        <v>0</v>
      </c>
      <c r="J136" s="92"/>
      <c r="K136" s="92"/>
      <c r="L136" s="92"/>
      <c r="M136" s="236"/>
      <c r="N136" s="92"/>
      <c r="O136" s="108"/>
      <c r="P136" s="198"/>
      <c r="Q136" s="92"/>
      <c r="R136" s="92"/>
      <c r="S136" s="92"/>
      <c r="T136" s="92"/>
    </row>
    <row r="137" spans="1:20" x14ac:dyDescent="0.25">
      <c r="A137" s="90">
        <v>133</v>
      </c>
      <c r="B137" s="91"/>
      <c r="C137" s="92"/>
      <c r="D137" s="92"/>
      <c r="E137" s="93"/>
      <c r="F137" s="92"/>
      <c r="G137" s="93"/>
      <c r="H137" s="93"/>
      <c r="I137" s="91">
        <f t="shared" si="4"/>
        <v>0</v>
      </c>
      <c r="J137" s="92"/>
      <c r="K137" s="92"/>
      <c r="L137" s="92"/>
      <c r="M137" s="236"/>
      <c r="N137" s="92"/>
      <c r="O137" s="108"/>
      <c r="P137" s="198"/>
      <c r="Q137" s="92"/>
      <c r="R137" s="92"/>
      <c r="S137" s="92"/>
      <c r="T137" s="92"/>
    </row>
    <row r="138" spans="1:20" x14ac:dyDescent="0.25">
      <c r="A138" s="90">
        <v>134</v>
      </c>
      <c r="B138" s="91"/>
      <c r="C138" s="92"/>
      <c r="D138" s="92"/>
      <c r="E138" s="93"/>
      <c r="F138" s="92"/>
      <c r="G138" s="93"/>
      <c r="H138" s="93"/>
      <c r="I138" s="91">
        <f t="shared" si="4"/>
        <v>0</v>
      </c>
      <c r="J138" s="92"/>
      <c r="K138" s="92"/>
      <c r="L138" s="92"/>
      <c r="M138" s="236"/>
      <c r="N138" s="92"/>
      <c r="O138" s="108"/>
      <c r="P138" s="198"/>
      <c r="Q138" s="92"/>
      <c r="R138" s="92"/>
      <c r="S138" s="92"/>
      <c r="T138" s="92"/>
    </row>
    <row r="139" spans="1:20" x14ac:dyDescent="0.25">
      <c r="A139" s="90">
        <v>135</v>
      </c>
      <c r="B139" s="91"/>
      <c r="C139" s="92"/>
      <c r="D139" s="92"/>
      <c r="E139" s="93"/>
      <c r="F139" s="92"/>
      <c r="G139" s="93"/>
      <c r="H139" s="93"/>
      <c r="I139" s="91">
        <f t="shared" si="4"/>
        <v>0</v>
      </c>
      <c r="J139" s="92"/>
      <c r="K139" s="92"/>
      <c r="L139" s="92"/>
      <c r="M139" s="236"/>
      <c r="N139" s="92"/>
      <c r="O139" s="108"/>
      <c r="P139" s="198"/>
      <c r="Q139" s="92"/>
      <c r="R139" s="92"/>
      <c r="S139" s="92"/>
      <c r="T139" s="92"/>
    </row>
    <row r="140" spans="1:20" x14ac:dyDescent="0.25">
      <c r="A140" s="90">
        <v>136</v>
      </c>
      <c r="B140" s="91"/>
      <c r="C140" s="92"/>
      <c r="D140" s="92"/>
      <c r="E140" s="93"/>
      <c r="F140" s="92"/>
      <c r="G140" s="93"/>
      <c r="H140" s="93"/>
      <c r="I140" s="91">
        <f t="shared" si="4"/>
        <v>0</v>
      </c>
      <c r="J140" s="92"/>
      <c r="K140" s="92"/>
      <c r="L140" s="92"/>
      <c r="M140" s="236"/>
      <c r="N140" s="92"/>
      <c r="O140" s="108"/>
      <c r="P140" s="198"/>
      <c r="Q140" s="92"/>
      <c r="R140" s="92"/>
      <c r="S140" s="92"/>
      <c r="T140" s="92"/>
    </row>
    <row r="141" spans="1:20" x14ac:dyDescent="0.25">
      <c r="A141" s="90">
        <v>137</v>
      </c>
      <c r="B141" s="91"/>
      <c r="C141" s="92"/>
      <c r="D141" s="92"/>
      <c r="E141" s="93"/>
      <c r="F141" s="92"/>
      <c r="G141" s="93"/>
      <c r="H141" s="93"/>
      <c r="I141" s="91">
        <f t="shared" si="4"/>
        <v>0</v>
      </c>
      <c r="J141" s="92"/>
      <c r="K141" s="92"/>
      <c r="L141" s="92"/>
      <c r="M141" s="236"/>
      <c r="N141" s="92"/>
      <c r="O141" s="108"/>
      <c r="P141" s="198"/>
      <c r="Q141" s="92"/>
      <c r="R141" s="92"/>
      <c r="S141" s="92"/>
      <c r="T141" s="92"/>
    </row>
    <row r="142" spans="1:20" x14ac:dyDescent="0.25">
      <c r="A142" s="90">
        <v>138</v>
      </c>
      <c r="B142" s="91"/>
      <c r="C142" s="92"/>
      <c r="D142" s="92"/>
      <c r="E142" s="93"/>
      <c r="F142" s="92"/>
      <c r="G142" s="93"/>
      <c r="H142" s="93"/>
      <c r="I142" s="91">
        <f t="shared" si="4"/>
        <v>0</v>
      </c>
      <c r="J142" s="92"/>
      <c r="K142" s="92"/>
      <c r="L142" s="92"/>
      <c r="M142" s="236"/>
      <c r="N142" s="92"/>
      <c r="O142" s="108"/>
      <c r="P142" s="198"/>
      <c r="Q142" s="92"/>
      <c r="R142" s="92"/>
      <c r="S142" s="92"/>
      <c r="T142" s="92"/>
    </row>
    <row r="143" spans="1:20" x14ac:dyDescent="0.25">
      <c r="A143" s="90">
        <v>139</v>
      </c>
      <c r="B143" s="91"/>
      <c r="C143" s="92"/>
      <c r="D143" s="92"/>
      <c r="E143" s="93"/>
      <c r="F143" s="92"/>
      <c r="G143" s="93"/>
      <c r="H143" s="93"/>
      <c r="I143" s="91">
        <f t="shared" si="4"/>
        <v>0</v>
      </c>
      <c r="J143" s="92"/>
      <c r="K143" s="92"/>
      <c r="L143" s="92"/>
      <c r="M143" s="236"/>
      <c r="N143" s="92"/>
      <c r="O143" s="108"/>
      <c r="P143" s="198"/>
      <c r="Q143" s="92"/>
      <c r="R143" s="92"/>
      <c r="S143" s="92"/>
      <c r="T143" s="92"/>
    </row>
    <row r="144" spans="1:20" x14ac:dyDescent="0.25">
      <c r="A144" s="90">
        <v>140</v>
      </c>
      <c r="B144" s="91"/>
      <c r="C144" s="92"/>
      <c r="D144" s="92"/>
      <c r="E144" s="93"/>
      <c r="F144" s="92"/>
      <c r="G144" s="93"/>
      <c r="H144" s="93"/>
      <c r="I144" s="91">
        <f t="shared" si="4"/>
        <v>0</v>
      </c>
      <c r="J144" s="92"/>
      <c r="K144" s="92"/>
      <c r="L144" s="92"/>
      <c r="M144" s="236"/>
      <c r="N144" s="92"/>
      <c r="O144" s="108"/>
      <c r="P144" s="198"/>
      <c r="Q144" s="92"/>
      <c r="R144" s="92"/>
      <c r="S144" s="92"/>
      <c r="T144" s="92"/>
    </row>
    <row r="145" spans="1:20" x14ac:dyDescent="0.25">
      <c r="A145" s="90">
        <v>141</v>
      </c>
      <c r="B145" s="91"/>
      <c r="C145" s="92"/>
      <c r="D145" s="92"/>
      <c r="E145" s="93"/>
      <c r="F145" s="92"/>
      <c r="G145" s="93"/>
      <c r="H145" s="93"/>
      <c r="I145" s="91">
        <f t="shared" si="4"/>
        <v>0</v>
      </c>
      <c r="J145" s="92"/>
      <c r="K145" s="92"/>
      <c r="L145" s="92"/>
      <c r="M145" s="236"/>
      <c r="N145" s="92"/>
      <c r="O145" s="108"/>
      <c r="P145" s="198"/>
      <c r="Q145" s="92"/>
      <c r="R145" s="92"/>
      <c r="S145" s="92"/>
      <c r="T145" s="92"/>
    </row>
    <row r="146" spans="1:20" x14ac:dyDescent="0.25">
      <c r="A146" s="90">
        <v>142</v>
      </c>
      <c r="B146" s="91"/>
      <c r="C146" s="92"/>
      <c r="D146" s="92"/>
      <c r="E146" s="93"/>
      <c r="F146" s="92"/>
      <c r="G146" s="93"/>
      <c r="H146" s="93"/>
      <c r="I146" s="91">
        <f t="shared" si="4"/>
        <v>0</v>
      </c>
      <c r="J146" s="92"/>
      <c r="K146" s="92"/>
      <c r="L146" s="92"/>
      <c r="M146" s="236"/>
      <c r="N146" s="92"/>
      <c r="O146" s="108"/>
      <c r="P146" s="198"/>
      <c r="Q146" s="92"/>
      <c r="R146" s="92"/>
      <c r="S146" s="92"/>
      <c r="T146" s="92"/>
    </row>
    <row r="147" spans="1:20" x14ac:dyDescent="0.25">
      <c r="A147" s="90">
        <v>143</v>
      </c>
      <c r="B147" s="91"/>
      <c r="C147" s="92"/>
      <c r="D147" s="92"/>
      <c r="E147" s="93"/>
      <c r="F147" s="92"/>
      <c r="G147" s="93"/>
      <c r="H147" s="93"/>
      <c r="I147" s="91">
        <f t="shared" si="4"/>
        <v>0</v>
      </c>
      <c r="J147" s="92"/>
      <c r="K147" s="92"/>
      <c r="L147" s="92"/>
      <c r="M147" s="236"/>
      <c r="N147" s="92"/>
      <c r="O147" s="108"/>
      <c r="P147" s="198"/>
      <c r="Q147" s="92"/>
      <c r="R147" s="92"/>
      <c r="S147" s="92"/>
      <c r="T147" s="92"/>
    </row>
    <row r="148" spans="1:20" x14ac:dyDescent="0.25">
      <c r="A148" s="90">
        <v>144</v>
      </c>
      <c r="B148" s="91"/>
      <c r="C148" s="92"/>
      <c r="D148" s="92"/>
      <c r="E148" s="93"/>
      <c r="F148" s="92"/>
      <c r="G148" s="93"/>
      <c r="H148" s="93"/>
      <c r="I148" s="91">
        <f t="shared" si="4"/>
        <v>0</v>
      </c>
      <c r="J148" s="92"/>
      <c r="K148" s="92"/>
      <c r="L148" s="92"/>
      <c r="M148" s="236"/>
      <c r="N148" s="92"/>
      <c r="O148" s="108"/>
      <c r="P148" s="198"/>
      <c r="Q148" s="92"/>
      <c r="R148" s="92"/>
      <c r="S148" s="92"/>
      <c r="T148" s="92"/>
    </row>
    <row r="149" spans="1:20" x14ac:dyDescent="0.25">
      <c r="A149" s="90">
        <v>145</v>
      </c>
      <c r="B149" s="91"/>
      <c r="C149" s="92"/>
      <c r="D149" s="92"/>
      <c r="E149" s="93"/>
      <c r="F149" s="92"/>
      <c r="G149" s="93"/>
      <c r="H149" s="93"/>
      <c r="I149" s="91">
        <f t="shared" si="4"/>
        <v>0</v>
      </c>
      <c r="J149" s="92"/>
      <c r="K149" s="92"/>
      <c r="L149" s="92"/>
      <c r="M149" s="236"/>
      <c r="N149" s="92"/>
      <c r="O149" s="108"/>
      <c r="P149" s="198"/>
      <c r="Q149" s="92"/>
      <c r="R149" s="92"/>
      <c r="S149" s="92"/>
      <c r="T149" s="92"/>
    </row>
    <row r="150" spans="1:20" x14ac:dyDescent="0.25">
      <c r="A150" s="90">
        <v>146</v>
      </c>
      <c r="B150" s="91"/>
      <c r="C150" s="92"/>
      <c r="D150" s="92"/>
      <c r="E150" s="93"/>
      <c r="F150" s="92"/>
      <c r="G150" s="93"/>
      <c r="H150" s="93"/>
      <c r="I150" s="91">
        <f t="shared" si="4"/>
        <v>0</v>
      </c>
      <c r="J150" s="92"/>
      <c r="K150" s="92"/>
      <c r="L150" s="92"/>
      <c r="M150" s="236"/>
      <c r="N150" s="92"/>
      <c r="O150" s="108"/>
      <c r="P150" s="198"/>
      <c r="Q150" s="92"/>
      <c r="R150" s="92"/>
      <c r="S150" s="92"/>
      <c r="T150" s="92"/>
    </row>
    <row r="151" spans="1:20" x14ac:dyDescent="0.25">
      <c r="A151" s="90">
        <v>147</v>
      </c>
      <c r="B151" s="91"/>
      <c r="C151" s="92"/>
      <c r="D151" s="92"/>
      <c r="E151" s="93"/>
      <c r="F151" s="92"/>
      <c r="G151" s="93"/>
      <c r="H151" s="93"/>
      <c r="I151" s="91">
        <f t="shared" si="4"/>
        <v>0</v>
      </c>
      <c r="J151" s="92"/>
      <c r="K151" s="92"/>
      <c r="L151" s="92"/>
      <c r="M151" s="236"/>
      <c r="N151" s="92"/>
      <c r="O151" s="108"/>
      <c r="P151" s="198"/>
      <c r="Q151" s="92"/>
      <c r="R151" s="92"/>
      <c r="S151" s="92"/>
      <c r="T151" s="92"/>
    </row>
    <row r="152" spans="1:20" x14ac:dyDescent="0.25">
      <c r="A152" s="90">
        <v>148</v>
      </c>
      <c r="B152" s="91"/>
      <c r="C152" s="92"/>
      <c r="D152" s="92"/>
      <c r="E152" s="93"/>
      <c r="F152" s="92"/>
      <c r="G152" s="93"/>
      <c r="H152" s="93"/>
      <c r="I152" s="91">
        <f t="shared" si="4"/>
        <v>0</v>
      </c>
      <c r="J152" s="92"/>
      <c r="K152" s="92"/>
      <c r="L152" s="92"/>
      <c r="M152" s="236"/>
      <c r="N152" s="92"/>
      <c r="O152" s="108"/>
      <c r="P152" s="198"/>
      <c r="Q152" s="92"/>
      <c r="R152" s="92"/>
      <c r="S152" s="92"/>
      <c r="T152" s="92"/>
    </row>
    <row r="153" spans="1:20" x14ac:dyDescent="0.25">
      <c r="A153" s="90">
        <v>149</v>
      </c>
      <c r="B153" s="91"/>
      <c r="C153" s="92"/>
      <c r="D153" s="92"/>
      <c r="E153" s="93"/>
      <c r="F153" s="92"/>
      <c r="G153" s="93"/>
      <c r="H153" s="93"/>
      <c r="I153" s="91">
        <f t="shared" si="4"/>
        <v>0</v>
      </c>
      <c r="J153" s="92"/>
      <c r="K153" s="92"/>
      <c r="L153" s="92"/>
      <c r="M153" s="236"/>
      <c r="N153" s="92"/>
      <c r="O153" s="108"/>
      <c r="P153" s="198"/>
      <c r="Q153" s="92"/>
      <c r="R153" s="92"/>
      <c r="S153" s="92"/>
      <c r="T153" s="92"/>
    </row>
    <row r="154" spans="1:20" x14ac:dyDescent="0.25">
      <c r="A154" s="90">
        <v>150</v>
      </c>
      <c r="B154" s="91"/>
      <c r="C154" s="92"/>
      <c r="D154" s="92"/>
      <c r="E154" s="93"/>
      <c r="F154" s="92"/>
      <c r="G154" s="93"/>
      <c r="H154" s="93"/>
      <c r="I154" s="91">
        <f t="shared" si="4"/>
        <v>0</v>
      </c>
      <c r="J154" s="92"/>
      <c r="K154" s="92"/>
      <c r="L154" s="92"/>
      <c r="M154" s="236"/>
      <c r="N154" s="92"/>
      <c r="O154" s="108"/>
      <c r="P154" s="198"/>
      <c r="Q154" s="92"/>
      <c r="R154" s="92"/>
      <c r="S154" s="92"/>
      <c r="T154" s="92"/>
    </row>
    <row r="155" spans="1:20" x14ac:dyDescent="0.25">
      <c r="A155" s="90">
        <v>151</v>
      </c>
      <c r="B155" s="91"/>
      <c r="C155" s="92"/>
      <c r="D155" s="92"/>
      <c r="E155" s="93"/>
      <c r="F155" s="92"/>
      <c r="G155" s="93"/>
      <c r="H155" s="93"/>
      <c r="I155" s="91">
        <f t="shared" si="4"/>
        <v>0</v>
      </c>
      <c r="J155" s="92"/>
      <c r="K155" s="92"/>
      <c r="L155" s="92"/>
      <c r="M155" s="236"/>
      <c r="N155" s="92"/>
      <c r="O155" s="108"/>
      <c r="P155" s="198"/>
      <c r="Q155" s="92"/>
      <c r="R155" s="92"/>
      <c r="S155" s="92"/>
      <c r="T155" s="92"/>
    </row>
    <row r="156" spans="1:20" x14ac:dyDescent="0.25">
      <c r="A156" s="90">
        <v>152</v>
      </c>
      <c r="B156" s="91"/>
      <c r="C156" s="92"/>
      <c r="D156" s="92"/>
      <c r="E156" s="93"/>
      <c r="F156" s="92"/>
      <c r="G156" s="93"/>
      <c r="H156" s="93"/>
      <c r="I156" s="91">
        <f t="shared" si="4"/>
        <v>0</v>
      </c>
      <c r="J156" s="92"/>
      <c r="K156" s="92"/>
      <c r="L156" s="92"/>
      <c r="M156" s="236"/>
      <c r="N156" s="92"/>
      <c r="O156" s="108"/>
      <c r="P156" s="198"/>
      <c r="Q156" s="92"/>
      <c r="R156" s="92"/>
      <c r="S156" s="92"/>
      <c r="T156" s="92"/>
    </row>
    <row r="157" spans="1:20" x14ac:dyDescent="0.25">
      <c r="A157" s="90">
        <v>153</v>
      </c>
      <c r="B157" s="91"/>
      <c r="C157" s="92"/>
      <c r="D157" s="92"/>
      <c r="E157" s="93"/>
      <c r="F157" s="92"/>
      <c r="G157" s="93"/>
      <c r="H157" s="93"/>
      <c r="I157" s="91">
        <f t="shared" si="4"/>
        <v>0</v>
      </c>
      <c r="J157" s="92"/>
      <c r="K157" s="92"/>
      <c r="L157" s="92"/>
      <c r="M157" s="236"/>
      <c r="N157" s="92"/>
      <c r="O157" s="108"/>
      <c r="P157" s="198"/>
      <c r="Q157" s="92"/>
      <c r="R157" s="92"/>
      <c r="S157" s="92"/>
      <c r="T157" s="92"/>
    </row>
    <row r="158" spans="1:20" x14ac:dyDescent="0.25">
      <c r="A158" s="90">
        <v>154</v>
      </c>
      <c r="B158" s="91"/>
      <c r="C158" s="92"/>
      <c r="D158" s="92"/>
      <c r="E158" s="93"/>
      <c r="F158" s="92"/>
      <c r="G158" s="93"/>
      <c r="H158" s="93"/>
      <c r="I158" s="91">
        <f t="shared" si="4"/>
        <v>0</v>
      </c>
      <c r="J158" s="92"/>
      <c r="K158" s="92"/>
      <c r="L158" s="92"/>
      <c r="M158" s="236"/>
      <c r="N158" s="92"/>
      <c r="O158" s="108"/>
      <c r="P158" s="198"/>
      <c r="Q158" s="92"/>
      <c r="R158" s="92"/>
      <c r="S158" s="92"/>
      <c r="T158" s="92"/>
    </row>
    <row r="159" spans="1:20" x14ac:dyDescent="0.25">
      <c r="A159" s="90">
        <v>155</v>
      </c>
      <c r="B159" s="91"/>
      <c r="C159" s="92"/>
      <c r="D159" s="92"/>
      <c r="E159" s="93"/>
      <c r="F159" s="92"/>
      <c r="G159" s="93"/>
      <c r="H159" s="93"/>
      <c r="I159" s="91">
        <f t="shared" si="4"/>
        <v>0</v>
      </c>
      <c r="J159" s="92"/>
      <c r="K159" s="92"/>
      <c r="L159" s="92"/>
      <c r="M159" s="236"/>
      <c r="N159" s="92"/>
      <c r="O159" s="108"/>
      <c r="P159" s="198"/>
      <c r="Q159" s="92"/>
      <c r="R159" s="92"/>
      <c r="S159" s="92"/>
      <c r="T159" s="92"/>
    </row>
    <row r="160" spans="1:20" x14ac:dyDescent="0.25">
      <c r="A160" s="90">
        <v>156</v>
      </c>
      <c r="B160" s="91"/>
      <c r="C160" s="92"/>
      <c r="D160" s="92"/>
      <c r="E160" s="93"/>
      <c r="F160" s="92"/>
      <c r="G160" s="93"/>
      <c r="H160" s="93"/>
      <c r="I160" s="91">
        <f t="shared" si="4"/>
        <v>0</v>
      </c>
      <c r="J160" s="92"/>
      <c r="K160" s="92"/>
      <c r="L160" s="92"/>
      <c r="M160" s="236"/>
      <c r="N160" s="92"/>
      <c r="O160" s="108"/>
      <c r="P160" s="198"/>
      <c r="Q160" s="92"/>
      <c r="R160" s="92"/>
      <c r="S160" s="92"/>
      <c r="T160" s="92"/>
    </row>
    <row r="161" spans="1:20" x14ac:dyDescent="0.25">
      <c r="A161" s="90">
        <v>157</v>
      </c>
      <c r="B161" s="91"/>
      <c r="C161" s="92"/>
      <c r="D161" s="92"/>
      <c r="E161" s="93"/>
      <c r="F161" s="92"/>
      <c r="G161" s="93"/>
      <c r="H161" s="93"/>
      <c r="I161" s="91">
        <f t="shared" si="4"/>
        <v>0</v>
      </c>
      <c r="J161" s="92"/>
      <c r="K161" s="92"/>
      <c r="L161" s="92"/>
      <c r="M161" s="236"/>
      <c r="N161" s="92"/>
      <c r="O161" s="108"/>
      <c r="P161" s="198"/>
      <c r="Q161" s="92"/>
      <c r="R161" s="92"/>
      <c r="S161" s="92"/>
      <c r="T161" s="92"/>
    </row>
    <row r="162" spans="1:20" x14ac:dyDescent="0.25">
      <c r="A162" s="90">
        <v>158</v>
      </c>
      <c r="B162" s="91"/>
      <c r="C162" s="92"/>
      <c r="D162" s="92"/>
      <c r="E162" s="93"/>
      <c r="F162" s="92"/>
      <c r="G162" s="93"/>
      <c r="H162" s="93"/>
      <c r="I162" s="91">
        <f t="shared" si="4"/>
        <v>0</v>
      </c>
      <c r="J162" s="92"/>
      <c r="K162" s="92"/>
      <c r="L162" s="92"/>
      <c r="M162" s="236"/>
      <c r="N162" s="92"/>
      <c r="O162" s="108"/>
      <c r="P162" s="198"/>
      <c r="Q162" s="92"/>
      <c r="R162" s="92"/>
      <c r="S162" s="92"/>
      <c r="T162" s="92"/>
    </row>
    <row r="163" spans="1:20" x14ac:dyDescent="0.25">
      <c r="A163" s="90">
        <v>159</v>
      </c>
      <c r="B163" s="91"/>
      <c r="C163" s="92"/>
      <c r="D163" s="92"/>
      <c r="E163" s="93"/>
      <c r="F163" s="92"/>
      <c r="G163" s="93"/>
      <c r="H163" s="93"/>
      <c r="I163" s="91">
        <f t="shared" si="4"/>
        <v>0</v>
      </c>
      <c r="J163" s="92"/>
      <c r="K163" s="92"/>
      <c r="L163" s="92"/>
      <c r="M163" s="236"/>
      <c r="N163" s="92"/>
      <c r="O163" s="108"/>
      <c r="P163" s="198"/>
      <c r="Q163" s="92"/>
      <c r="R163" s="92"/>
      <c r="S163" s="92"/>
      <c r="T163" s="92"/>
    </row>
    <row r="164" spans="1:20" x14ac:dyDescent="0.25">
      <c r="A164" s="90">
        <v>160</v>
      </c>
      <c r="B164" s="91"/>
      <c r="C164" s="92"/>
      <c r="D164" s="92"/>
      <c r="E164" s="93"/>
      <c r="F164" s="92"/>
      <c r="G164" s="93"/>
      <c r="H164" s="93"/>
      <c r="I164" s="91">
        <f t="shared" si="4"/>
        <v>0</v>
      </c>
      <c r="J164" s="92"/>
      <c r="K164" s="92"/>
      <c r="L164" s="92"/>
      <c r="M164" s="236"/>
      <c r="N164" s="92"/>
      <c r="O164" s="108"/>
      <c r="P164" s="198"/>
      <c r="Q164" s="92"/>
      <c r="R164" s="92"/>
      <c r="S164" s="92"/>
      <c r="T164" s="92"/>
    </row>
    <row r="165" spans="1:20" x14ac:dyDescent="0.25">
      <c r="A165" s="95" t="s">
        <v>11</v>
      </c>
      <c r="B165" s="95"/>
      <c r="C165" s="95">
        <f>COUNTIFS(C5:C164,"*")</f>
        <v>48</v>
      </c>
      <c r="D165" s="95"/>
      <c r="E165" s="96"/>
      <c r="F165" s="95"/>
      <c r="G165" s="95">
        <f>SUM(G5:G164)</f>
        <v>1424</v>
      </c>
      <c r="H165" s="95">
        <f>SUM(H5:H164)</f>
        <v>1496</v>
      </c>
      <c r="I165" s="95">
        <f>SUM(I5:I164)</f>
        <v>2920</v>
      </c>
      <c r="J165" s="95"/>
      <c r="K165" s="95"/>
      <c r="L165" s="95"/>
      <c r="M165" s="237"/>
      <c r="N165" s="97"/>
      <c r="O165" s="95"/>
      <c r="P165" s="98"/>
      <c r="Q165" s="95"/>
      <c r="R165" s="95"/>
      <c r="S165" s="95"/>
      <c r="T165" s="99"/>
    </row>
    <row r="166" spans="1:20" x14ac:dyDescent="0.25">
      <c r="A166" s="100" t="s">
        <v>63</v>
      </c>
      <c r="B166" s="101">
        <f>COUNTIF(B$5:B$164,"Team 1")</f>
        <v>24</v>
      </c>
      <c r="C166" s="100" t="s">
        <v>28</v>
      </c>
      <c r="D166" s="101">
        <f>COUNTIF(D5:D164,"Anganwadi")</f>
        <v>48</v>
      </c>
    </row>
    <row r="167" spans="1:20" x14ac:dyDescent="0.25">
      <c r="A167" s="100" t="s">
        <v>64</v>
      </c>
      <c r="B167" s="101">
        <f>COUNTIF(B$6:B$164,"Team 2")</f>
        <v>24</v>
      </c>
      <c r="C167" s="100" t="s">
        <v>26</v>
      </c>
      <c r="D167" s="101">
        <f>COUNTIF(D5:D164,"School")</f>
        <v>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conditionalFormatting sqref="C52">
    <cfRule type="duplicateValues" dxfId="4" priority="2"/>
  </conditionalFormatting>
  <conditionalFormatting sqref="C51">
    <cfRule type="duplicateValues" dxfId="3" priority="1"/>
  </conditionalFormatting>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R83" sqref="R83:R93"/>
    </sheetView>
  </sheetViews>
  <sheetFormatPr defaultRowHeight="15" x14ac:dyDescent="0.25"/>
  <cols>
    <col min="1" max="1" width="7.85546875" style="85" customWidth="1"/>
    <col min="2" max="2" width="13.7109375" style="85" bestFit="1" customWidth="1"/>
    <col min="3" max="3" width="25.85546875" style="85" customWidth="1"/>
    <col min="4" max="4" width="17.42578125" style="85" bestFit="1" customWidth="1"/>
    <col min="5" max="5" width="16" style="102" customWidth="1"/>
    <col min="6" max="6" width="17" style="85" customWidth="1"/>
    <col min="7" max="7" width="6.140625" style="102" customWidth="1"/>
    <col min="8" max="8" width="6.28515625" style="102" bestFit="1" customWidth="1"/>
    <col min="9" max="9" width="6" style="85" bestFit="1" customWidth="1"/>
    <col min="10" max="10" width="16.7109375" style="85" customWidth="1"/>
    <col min="11" max="12" width="19.5703125" style="85" customWidth="1"/>
    <col min="13" max="13" width="19.5703125" style="109" customWidth="1"/>
    <col min="14" max="14" width="19.140625" style="85" customWidth="1"/>
    <col min="15" max="15" width="14.85546875" style="85" bestFit="1" customWidth="1"/>
    <col min="16" max="16" width="15.28515625" style="85" customWidth="1"/>
    <col min="17" max="17" width="11.5703125" style="85" bestFit="1" customWidth="1"/>
    <col min="18" max="18" width="17.5703125" style="85" customWidth="1"/>
    <col min="19" max="19" width="19.5703125" style="85" customWidth="1"/>
    <col min="20" max="16384" width="9.140625" style="85"/>
  </cols>
  <sheetData>
    <row r="1" spans="1:20" ht="51" customHeight="1" x14ac:dyDescent="0.25">
      <c r="A1" s="288" t="s">
        <v>77</v>
      </c>
      <c r="B1" s="288"/>
      <c r="C1" s="288"/>
      <c r="D1" s="289"/>
      <c r="E1" s="289"/>
      <c r="F1" s="289"/>
      <c r="G1" s="289"/>
      <c r="H1" s="289"/>
      <c r="I1" s="289"/>
      <c r="J1" s="289"/>
      <c r="K1" s="289"/>
      <c r="L1" s="289"/>
      <c r="M1" s="289"/>
      <c r="N1" s="289"/>
      <c r="O1" s="289"/>
      <c r="P1" s="289"/>
      <c r="Q1" s="289"/>
      <c r="R1" s="289"/>
      <c r="S1" s="289"/>
    </row>
    <row r="2" spans="1:20" ht="15.75" x14ac:dyDescent="0.25">
      <c r="A2" s="292" t="s">
        <v>60</v>
      </c>
      <c r="B2" s="293"/>
      <c r="C2" s="293"/>
      <c r="D2" s="86">
        <v>43678</v>
      </c>
      <c r="E2" s="87"/>
      <c r="F2" s="87"/>
      <c r="G2" s="87"/>
      <c r="H2" s="87"/>
      <c r="I2" s="87"/>
      <c r="J2" s="87"/>
      <c r="K2" s="87"/>
      <c r="L2" s="87"/>
      <c r="M2" s="197"/>
      <c r="N2" s="87"/>
      <c r="O2" s="87"/>
      <c r="P2" s="87"/>
      <c r="Q2" s="87"/>
      <c r="R2" s="87"/>
      <c r="S2" s="87"/>
    </row>
    <row r="3" spans="1:20" ht="24" customHeight="1" x14ac:dyDescent="0.25">
      <c r="A3" s="287" t="s">
        <v>14</v>
      </c>
      <c r="B3" s="290" t="s">
        <v>73</v>
      </c>
      <c r="C3" s="286" t="s">
        <v>7</v>
      </c>
      <c r="D3" s="286" t="s">
        <v>56</v>
      </c>
      <c r="E3" s="286" t="s">
        <v>16</v>
      </c>
      <c r="F3" s="294" t="s">
        <v>74</v>
      </c>
      <c r="G3" s="286" t="s">
        <v>8</v>
      </c>
      <c r="H3" s="286"/>
      <c r="I3" s="286"/>
      <c r="J3" s="286" t="s">
        <v>34</v>
      </c>
      <c r="K3" s="290" t="s">
        <v>36</v>
      </c>
      <c r="L3" s="290" t="s">
        <v>53</v>
      </c>
      <c r="M3" s="290" t="s">
        <v>54</v>
      </c>
      <c r="N3" s="290" t="s">
        <v>37</v>
      </c>
      <c r="O3" s="290" t="s">
        <v>38</v>
      </c>
      <c r="P3" s="287" t="s">
        <v>55</v>
      </c>
      <c r="Q3" s="286" t="s">
        <v>75</v>
      </c>
      <c r="R3" s="286" t="s">
        <v>35</v>
      </c>
      <c r="S3" s="286" t="s">
        <v>76</v>
      </c>
      <c r="T3" s="286" t="s">
        <v>13</v>
      </c>
    </row>
    <row r="4" spans="1:20" ht="25.5" customHeight="1" x14ac:dyDescent="0.25">
      <c r="A4" s="287"/>
      <c r="B4" s="295"/>
      <c r="C4" s="286"/>
      <c r="D4" s="286"/>
      <c r="E4" s="286"/>
      <c r="F4" s="294"/>
      <c r="G4" s="89" t="s">
        <v>9</v>
      </c>
      <c r="H4" s="89" t="s">
        <v>10</v>
      </c>
      <c r="I4" s="89" t="s">
        <v>11</v>
      </c>
      <c r="J4" s="286"/>
      <c r="K4" s="291"/>
      <c r="L4" s="291"/>
      <c r="M4" s="291"/>
      <c r="N4" s="291"/>
      <c r="O4" s="291"/>
      <c r="P4" s="287"/>
      <c r="Q4" s="287"/>
      <c r="R4" s="286"/>
      <c r="S4" s="286"/>
      <c r="T4" s="286"/>
    </row>
    <row r="5" spans="1:20" ht="19.5" x14ac:dyDescent="0.25">
      <c r="A5" s="90">
        <v>1</v>
      </c>
      <c r="B5" s="40" t="s">
        <v>63</v>
      </c>
      <c r="C5" s="146" t="s">
        <v>237</v>
      </c>
      <c r="D5" s="146" t="s">
        <v>26</v>
      </c>
      <c r="E5" s="181">
        <v>18190106601</v>
      </c>
      <c r="F5" s="146" t="s">
        <v>90</v>
      </c>
      <c r="G5" s="148">
        <v>10</v>
      </c>
      <c r="H5" s="148">
        <v>12</v>
      </c>
      <c r="I5" s="147">
        <f>+G5+H5</f>
        <v>22</v>
      </c>
      <c r="J5" s="146"/>
      <c r="K5" s="146" t="s">
        <v>140</v>
      </c>
      <c r="L5" s="146" t="s">
        <v>86</v>
      </c>
      <c r="M5" s="139">
        <v>8638824472</v>
      </c>
      <c r="N5" s="146" t="s">
        <v>141</v>
      </c>
      <c r="O5" s="139"/>
      <c r="P5" s="42" t="s">
        <v>91</v>
      </c>
      <c r="Q5" s="37" t="s">
        <v>527</v>
      </c>
      <c r="R5" s="149">
        <v>14</v>
      </c>
      <c r="S5" s="135" t="s">
        <v>344</v>
      </c>
      <c r="T5" s="37"/>
    </row>
    <row r="6" spans="1:20" ht="19.5" x14ac:dyDescent="0.25">
      <c r="A6" s="90">
        <v>2</v>
      </c>
      <c r="B6" s="40" t="s">
        <v>64</v>
      </c>
      <c r="C6" s="146" t="s">
        <v>238</v>
      </c>
      <c r="D6" s="146" t="s">
        <v>28</v>
      </c>
      <c r="E6" s="182"/>
      <c r="F6" s="146" t="s">
        <v>95</v>
      </c>
      <c r="G6" s="148">
        <v>37</v>
      </c>
      <c r="H6" s="148">
        <v>35</v>
      </c>
      <c r="I6" s="147">
        <f>+G6+H6</f>
        <v>72</v>
      </c>
      <c r="J6" s="146"/>
      <c r="K6" s="146" t="s">
        <v>187</v>
      </c>
      <c r="L6" s="146" t="s">
        <v>188</v>
      </c>
      <c r="M6" s="139">
        <v>7638083377</v>
      </c>
      <c r="N6" s="146" t="s">
        <v>189</v>
      </c>
      <c r="O6" s="48"/>
      <c r="P6" s="42" t="s">
        <v>91</v>
      </c>
      <c r="Q6" s="37" t="s">
        <v>527</v>
      </c>
      <c r="R6" s="166">
        <v>31</v>
      </c>
      <c r="S6" s="135" t="s">
        <v>344</v>
      </c>
      <c r="T6" s="37"/>
    </row>
    <row r="7" spans="1:20" ht="19.5" x14ac:dyDescent="0.25">
      <c r="A7" s="90">
        <v>3</v>
      </c>
      <c r="B7" s="40" t="s">
        <v>63</v>
      </c>
      <c r="C7" s="146" t="s">
        <v>239</v>
      </c>
      <c r="D7" s="146" t="s">
        <v>26</v>
      </c>
      <c r="E7" s="152">
        <v>18190102902</v>
      </c>
      <c r="F7" s="146" t="s">
        <v>90</v>
      </c>
      <c r="G7" s="148">
        <v>57</v>
      </c>
      <c r="H7" s="148">
        <v>63</v>
      </c>
      <c r="I7" s="147">
        <f t="shared" ref="I7:I48" si="0">+G7+H7</f>
        <v>120</v>
      </c>
      <c r="J7" s="147"/>
      <c r="K7" s="146" t="s">
        <v>219</v>
      </c>
      <c r="L7" s="146" t="s">
        <v>346</v>
      </c>
      <c r="M7" s="139">
        <v>9678367171</v>
      </c>
      <c r="N7" s="146" t="s">
        <v>525</v>
      </c>
      <c r="O7" s="139"/>
      <c r="P7" s="42" t="s">
        <v>92</v>
      </c>
      <c r="Q7" s="37" t="s">
        <v>584</v>
      </c>
      <c r="R7" s="149">
        <v>8</v>
      </c>
      <c r="S7" s="135" t="s">
        <v>344</v>
      </c>
      <c r="T7" s="37"/>
    </row>
    <row r="8" spans="1:20" ht="19.5" x14ac:dyDescent="0.25">
      <c r="A8" s="90">
        <v>4</v>
      </c>
      <c r="B8" s="40" t="s">
        <v>64</v>
      </c>
      <c r="C8" s="146" t="s">
        <v>240</v>
      </c>
      <c r="D8" s="146" t="s">
        <v>26</v>
      </c>
      <c r="E8" s="183" t="s">
        <v>241</v>
      </c>
      <c r="F8" s="146" t="s">
        <v>198</v>
      </c>
      <c r="G8" s="148">
        <v>43</v>
      </c>
      <c r="H8" s="148">
        <v>47</v>
      </c>
      <c r="I8" s="147">
        <f t="shared" si="0"/>
        <v>90</v>
      </c>
      <c r="J8" s="146"/>
      <c r="K8" s="146" t="s">
        <v>219</v>
      </c>
      <c r="L8" s="146" t="s">
        <v>346</v>
      </c>
      <c r="M8" s="139">
        <v>9678367171</v>
      </c>
      <c r="N8" s="146" t="s">
        <v>525</v>
      </c>
      <c r="O8" s="48"/>
      <c r="P8" s="42" t="s">
        <v>92</v>
      </c>
      <c r="Q8" s="37" t="s">
        <v>584</v>
      </c>
      <c r="R8" s="172">
        <v>58</v>
      </c>
      <c r="S8" s="135" t="s">
        <v>344</v>
      </c>
      <c r="T8" s="37"/>
    </row>
    <row r="9" spans="1:20" ht="19.5" x14ac:dyDescent="0.25">
      <c r="A9" s="90">
        <v>5</v>
      </c>
      <c r="B9" s="40" t="s">
        <v>63</v>
      </c>
      <c r="C9" s="146" t="s">
        <v>242</v>
      </c>
      <c r="D9" s="146" t="s">
        <v>28</v>
      </c>
      <c r="E9" s="182"/>
      <c r="F9" s="146" t="s">
        <v>95</v>
      </c>
      <c r="G9" s="148">
        <v>40</v>
      </c>
      <c r="H9" s="148">
        <v>29</v>
      </c>
      <c r="I9" s="147">
        <f t="shared" si="0"/>
        <v>69</v>
      </c>
      <c r="J9" s="146"/>
      <c r="K9" s="146" t="s">
        <v>187</v>
      </c>
      <c r="L9" s="146" t="s">
        <v>188</v>
      </c>
      <c r="M9" s="139">
        <v>7638083377</v>
      </c>
      <c r="N9" s="146" t="s">
        <v>189</v>
      </c>
      <c r="O9" s="139"/>
      <c r="P9" s="42" t="s">
        <v>93</v>
      </c>
      <c r="Q9" s="37" t="s">
        <v>528</v>
      </c>
      <c r="R9" s="149">
        <v>17</v>
      </c>
      <c r="S9" s="135" t="s">
        <v>344</v>
      </c>
      <c r="T9" s="37"/>
    </row>
    <row r="10" spans="1:20" ht="19.5" x14ac:dyDescent="0.25">
      <c r="A10" s="90">
        <v>6</v>
      </c>
      <c r="B10" s="40" t="s">
        <v>64</v>
      </c>
      <c r="C10" s="146" t="s">
        <v>243</v>
      </c>
      <c r="D10" s="146" t="s">
        <v>26</v>
      </c>
      <c r="E10" s="152">
        <v>18190102901</v>
      </c>
      <c r="F10" s="146" t="s">
        <v>90</v>
      </c>
      <c r="G10" s="148">
        <v>88</v>
      </c>
      <c r="H10" s="148">
        <v>94</v>
      </c>
      <c r="I10" s="147">
        <f t="shared" si="0"/>
        <v>182</v>
      </c>
      <c r="J10" s="146"/>
      <c r="K10" s="146" t="s">
        <v>219</v>
      </c>
      <c r="L10" s="146" t="s">
        <v>346</v>
      </c>
      <c r="M10" s="139">
        <v>9678367171</v>
      </c>
      <c r="N10" s="146" t="s">
        <v>525</v>
      </c>
      <c r="O10" s="48"/>
      <c r="P10" s="42" t="s">
        <v>93</v>
      </c>
      <c r="Q10" s="37" t="s">
        <v>528</v>
      </c>
      <c r="R10" s="149">
        <v>74</v>
      </c>
      <c r="S10" s="135" t="s">
        <v>344</v>
      </c>
      <c r="T10" s="37"/>
    </row>
    <row r="11" spans="1:20" ht="19.5" x14ac:dyDescent="0.25">
      <c r="A11" s="90">
        <v>7</v>
      </c>
      <c r="B11" s="40" t="s">
        <v>63</v>
      </c>
      <c r="C11" s="146" t="s">
        <v>244</v>
      </c>
      <c r="D11" s="146" t="s">
        <v>26</v>
      </c>
      <c r="E11" s="184" t="s">
        <v>241</v>
      </c>
      <c r="F11" s="152" t="s">
        <v>88</v>
      </c>
      <c r="G11" s="148">
        <v>90</v>
      </c>
      <c r="H11" s="148">
        <v>58</v>
      </c>
      <c r="I11" s="147">
        <f t="shared" si="0"/>
        <v>148</v>
      </c>
      <c r="J11" s="146"/>
      <c r="K11" s="146" t="s">
        <v>219</v>
      </c>
      <c r="L11" s="146" t="s">
        <v>346</v>
      </c>
      <c r="M11" s="139">
        <v>9678367171</v>
      </c>
      <c r="N11" s="146" t="s">
        <v>525</v>
      </c>
      <c r="O11" s="48"/>
      <c r="P11" s="42" t="s">
        <v>87</v>
      </c>
      <c r="Q11" s="37" t="s">
        <v>529</v>
      </c>
      <c r="R11" s="149">
        <v>16</v>
      </c>
      <c r="S11" s="135" t="s">
        <v>344</v>
      </c>
      <c r="T11" s="37"/>
    </row>
    <row r="12" spans="1:20" ht="19.5" x14ac:dyDescent="0.25">
      <c r="A12" s="90">
        <v>8</v>
      </c>
      <c r="B12" s="40" t="s">
        <v>64</v>
      </c>
      <c r="C12" s="146" t="s">
        <v>235</v>
      </c>
      <c r="D12" s="146" t="s">
        <v>26</v>
      </c>
      <c r="E12" s="185">
        <v>18190303204</v>
      </c>
      <c r="F12" s="146" t="s">
        <v>90</v>
      </c>
      <c r="G12" s="148">
        <v>17</v>
      </c>
      <c r="H12" s="148">
        <v>27</v>
      </c>
      <c r="I12" s="147">
        <f t="shared" si="0"/>
        <v>44</v>
      </c>
      <c r="J12" s="146"/>
      <c r="K12" s="146" t="s">
        <v>187</v>
      </c>
      <c r="L12" s="146" t="s">
        <v>188</v>
      </c>
      <c r="M12" s="139">
        <v>7638083377</v>
      </c>
      <c r="N12" s="146" t="s">
        <v>189</v>
      </c>
      <c r="O12" s="48"/>
      <c r="P12" s="42" t="s">
        <v>87</v>
      </c>
      <c r="Q12" s="37" t="s">
        <v>529</v>
      </c>
      <c r="R12" s="149">
        <v>18</v>
      </c>
      <c r="S12" s="135" t="s">
        <v>344</v>
      </c>
      <c r="T12" s="37"/>
    </row>
    <row r="13" spans="1:20" ht="19.5" x14ac:dyDescent="0.25">
      <c r="A13" s="90">
        <v>9</v>
      </c>
      <c r="B13" s="40" t="s">
        <v>63</v>
      </c>
      <c r="C13" s="146" t="s">
        <v>245</v>
      </c>
      <c r="D13" s="146" t="s">
        <v>26</v>
      </c>
      <c r="E13" s="152">
        <v>18190102907</v>
      </c>
      <c r="F13" s="146" t="s">
        <v>90</v>
      </c>
      <c r="G13" s="148">
        <v>8</v>
      </c>
      <c r="H13" s="148">
        <v>14</v>
      </c>
      <c r="I13" s="147">
        <f t="shared" si="0"/>
        <v>22</v>
      </c>
      <c r="J13" s="146"/>
      <c r="K13" s="146" t="s">
        <v>219</v>
      </c>
      <c r="L13" s="146" t="s">
        <v>346</v>
      </c>
      <c r="M13" s="139">
        <v>9678367171</v>
      </c>
      <c r="N13" s="146" t="s">
        <v>525</v>
      </c>
      <c r="O13" s="48"/>
      <c r="P13" s="42" t="s">
        <v>94</v>
      </c>
      <c r="Q13" s="37" t="s">
        <v>530</v>
      </c>
      <c r="R13" s="149">
        <v>18</v>
      </c>
      <c r="S13" s="135" t="s">
        <v>344</v>
      </c>
      <c r="T13" s="37"/>
    </row>
    <row r="14" spans="1:20" ht="19.5" x14ac:dyDescent="0.25">
      <c r="A14" s="90">
        <v>10</v>
      </c>
      <c r="B14" s="40" t="s">
        <v>64</v>
      </c>
      <c r="C14" s="146" t="s">
        <v>246</v>
      </c>
      <c r="D14" s="146" t="s">
        <v>26</v>
      </c>
      <c r="E14" s="185">
        <v>18190303201</v>
      </c>
      <c r="F14" s="146" t="s">
        <v>90</v>
      </c>
      <c r="G14" s="148">
        <v>11</v>
      </c>
      <c r="H14" s="148">
        <v>10</v>
      </c>
      <c r="I14" s="147">
        <f t="shared" si="0"/>
        <v>21</v>
      </c>
      <c r="J14" s="146"/>
      <c r="K14" s="146" t="s">
        <v>187</v>
      </c>
      <c r="L14" s="146" t="s">
        <v>188</v>
      </c>
      <c r="M14" s="139">
        <v>7638083377</v>
      </c>
      <c r="N14" s="146" t="s">
        <v>189</v>
      </c>
      <c r="O14" s="48"/>
      <c r="P14" s="42" t="s">
        <v>94</v>
      </c>
      <c r="Q14" s="37" t="s">
        <v>530</v>
      </c>
      <c r="R14" s="149">
        <v>10</v>
      </c>
      <c r="S14" s="135" t="s">
        <v>344</v>
      </c>
      <c r="T14" s="37"/>
    </row>
    <row r="15" spans="1:20" ht="19.5" x14ac:dyDescent="0.25">
      <c r="A15" s="90">
        <v>11</v>
      </c>
      <c r="B15" s="40" t="s">
        <v>63</v>
      </c>
      <c r="C15" s="146" t="s">
        <v>247</v>
      </c>
      <c r="D15" s="146" t="s">
        <v>26</v>
      </c>
      <c r="E15" s="152">
        <v>18190106001</v>
      </c>
      <c r="F15" s="146" t="s">
        <v>90</v>
      </c>
      <c r="G15" s="148">
        <v>34</v>
      </c>
      <c r="H15" s="148">
        <v>39</v>
      </c>
      <c r="I15" s="147">
        <f t="shared" si="0"/>
        <v>73</v>
      </c>
      <c r="J15" s="146"/>
      <c r="K15" s="146" t="s">
        <v>219</v>
      </c>
      <c r="L15" s="146" t="s">
        <v>346</v>
      </c>
      <c r="M15" s="139">
        <v>9678367171</v>
      </c>
      <c r="N15" s="146" t="s">
        <v>525</v>
      </c>
      <c r="O15" s="48"/>
      <c r="P15" s="42" t="s">
        <v>89</v>
      </c>
      <c r="Q15" s="37" t="s">
        <v>531</v>
      </c>
      <c r="R15" s="149">
        <v>15</v>
      </c>
      <c r="S15" s="135" t="s">
        <v>344</v>
      </c>
      <c r="T15" s="37"/>
    </row>
    <row r="16" spans="1:20" ht="19.5" x14ac:dyDescent="0.25">
      <c r="A16" s="90">
        <v>12</v>
      </c>
      <c r="B16" s="40" t="s">
        <v>64</v>
      </c>
      <c r="C16" s="146" t="s">
        <v>248</v>
      </c>
      <c r="D16" s="146" t="s">
        <v>26</v>
      </c>
      <c r="E16" s="185" t="s">
        <v>249</v>
      </c>
      <c r="F16" s="146" t="s">
        <v>88</v>
      </c>
      <c r="G16" s="148">
        <v>26</v>
      </c>
      <c r="H16" s="148">
        <v>25</v>
      </c>
      <c r="I16" s="147">
        <f t="shared" si="0"/>
        <v>51</v>
      </c>
      <c r="J16" s="146"/>
      <c r="K16" s="146" t="s">
        <v>187</v>
      </c>
      <c r="L16" s="146" t="s">
        <v>188</v>
      </c>
      <c r="M16" s="139">
        <v>7638083377</v>
      </c>
      <c r="N16" s="146" t="s">
        <v>189</v>
      </c>
      <c r="O16" s="139"/>
      <c r="P16" s="42" t="s">
        <v>89</v>
      </c>
      <c r="Q16" s="37" t="s">
        <v>531</v>
      </c>
      <c r="R16" s="149">
        <v>15</v>
      </c>
      <c r="S16" s="135" t="s">
        <v>344</v>
      </c>
      <c r="T16" s="37"/>
    </row>
    <row r="17" spans="1:20" ht="19.5" x14ac:dyDescent="0.25">
      <c r="A17" s="90">
        <v>13</v>
      </c>
      <c r="B17" s="40" t="s">
        <v>63</v>
      </c>
      <c r="C17" s="146" t="s">
        <v>250</v>
      </c>
      <c r="D17" s="146" t="s">
        <v>28</v>
      </c>
      <c r="E17" s="185">
        <v>18314010616</v>
      </c>
      <c r="F17" s="146" t="s">
        <v>95</v>
      </c>
      <c r="G17" s="148">
        <v>25</v>
      </c>
      <c r="H17" s="148">
        <v>25</v>
      </c>
      <c r="I17" s="147">
        <f t="shared" si="0"/>
        <v>50</v>
      </c>
      <c r="J17" s="146"/>
      <c r="K17" s="146" t="s">
        <v>130</v>
      </c>
      <c r="L17" s="146" t="s">
        <v>346</v>
      </c>
      <c r="M17" s="139">
        <v>9678367171</v>
      </c>
      <c r="N17" s="146" t="s">
        <v>634</v>
      </c>
      <c r="O17" s="37"/>
      <c r="P17" s="42" t="s">
        <v>91</v>
      </c>
      <c r="Q17" s="37" t="s">
        <v>532</v>
      </c>
      <c r="R17" s="149">
        <v>11</v>
      </c>
      <c r="S17" s="135" t="s">
        <v>344</v>
      </c>
      <c r="T17" s="37"/>
    </row>
    <row r="18" spans="1:20" ht="19.5" x14ac:dyDescent="0.3">
      <c r="A18" s="90">
        <v>14</v>
      </c>
      <c r="B18" s="40" t="s">
        <v>64</v>
      </c>
      <c r="C18" s="163" t="s">
        <v>251</v>
      </c>
      <c r="D18" s="146" t="s">
        <v>28</v>
      </c>
      <c r="E18" s="185">
        <v>18314010515</v>
      </c>
      <c r="F18" s="146" t="s">
        <v>95</v>
      </c>
      <c r="G18" s="148">
        <v>21</v>
      </c>
      <c r="H18" s="148">
        <v>29</v>
      </c>
      <c r="I18" s="147">
        <f t="shared" si="0"/>
        <v>50</v>
      </c>
      <c r="J18" s="146"/>
      <c r="K18" s="146" t="s">
        <v>193</v>
      </c>
      <c r="L18" s="146" t="s">
        <v>349</v>
      </c>
      <c r="M18" s="139">
        <v>7896053193</v>
      </c>
      <c r="N18" s="146" t="s">
        <v>342</v>
      </c>
      <c r="O18" s="139"/>
      <c r="P18" s="42" t="s">
        <v>91</v>
      </c>
      <c r="Q18" s="37" t="s">
        <v>532</v>
      </c>
      <c r="R18" s="180">
        <v>8</v>
      </c>
      <c r="S18" s="135" t="s">
        <v>344</v>
      </c>
      <c r="T18" s="37"/>
    </row>
    <row r="19" spans="1:20" ht="19.5" x14ac:dyDescent="0.25">
      <c r="A19" s="90">
        <v>15</v>
      </c>
      <c r="B19" s="40" t="s">
        <v>63</v>
      </c>
      <c r="C19" s="146" t="s">
        <v>252</v>
      </c>
      <c r="D19" s="146" t="s">
        <v>26</v>
      </c>
      <c r="E19" s="152">
        <v>18190106702</v>
      </c>
      <c r="F19" s="146" t="s">
        <v>90</v>
      </c>
      <c r="G19" s="148">
        <v>51</v>
      </c>
      <c r="H19" s="148">
        <v>99</v>
      </c>
      <c r="I19" s="147">
        <f t="shared" si="0"/>
        <v>150</v>
      </c>
      <c r="J19" s="146"/>
      <c r="K19" s="146" t="s">
        <v>193</v>
      </c>
      <c r="L19" s="146" t="s">
        <v>349</v>
      </c>
      <c r="M19" s="139">
        <v>7896053193</v>
      </c>
      <c r="N19" s="146" t="s">
        <v>523</v>
      </c>
      <c r="O19" s="37"/>
      <c r="P19" s="42" t="s">
        <v>92</v>
      </c>
      <c r="Q19" s="37" t="s">
        <v>533</v>
      </c>
      <c r="R19" s="149">
        <v>9</v>
      </c>
      <c r="S19" s="135" t="s">
        <v>344</v>
      </c>
      <c r="T19" s="37"/>
    </row>
    <row r="20" spans="1:20" ht="19.5" x14ac:dyDescent="0.25">
      <c r="A20" s="90">
        <v>16</v>
      </c>
      <c r="B20" s="40" t="s">
        <v>64</v>
      </c>
      <c r="C20" s="146" t="s">
        <v>253</v>
      </c>
      <c r="D20" s="146" t="s">
        <v>26</v>
      </c>
      <c r="E20" s="152">
        <v>18190106703</v>
      </c>
      <c r="F20" s="146" t="s">
        <v>88</v>
      </c>
      <c r="G20" s="148">
        <v>65</v>
      </c>
      <c r="H20" s="148">
        <v>67</v>
      </c>
      <c r="I20" s="147">
        <f t="shared" si="0"/>
        <v>132</v>
      </c>
      <c r="J20" s="146"/>
      <c r="K20" s="146" t="s">
        <v>193</v>
      </c>
      <c r="L20" s="146" t="s">
        <v>349</v>
      </c>
      <c r="M20" s="139">
        <v>7896053193</v>
      </c>
      <c r="N20" s="146" t="s">
        <v>523</v>
      </c>
      <c r="O20" s="37"/>
      <c r="P20" s="42" t="s">
        <v>92</v>
      </c>
      <c r="Q20" s="37" t="s">
        <v>533</v>
      </c>
      <c r="R20" s="149">
        <v>9</v>
      </c>
      <c r="S20" s="135" t="s">
        <v>344</v>
      </c>
      <c r="T20" s="37"/>
    </row>
    <row r="21" spans="1:20" ht="19.5" x14ac:dyDescent="0.25">
      <c r="A21" s="90">
        <v>17</v>
      </c>
      <c r="B21" s="40" t="s">
        <v>63</v>
      </c>
      <c r="C21" s="146" t="s">
        <v>254</v>
      </c>
      <c r="D21" s="146" t="s">
        <v>28</v>
      </c>
      <c r="E21" s="186">
        <v>18314010519</v>
      </c>
      <c r="F21" s="146" t="s">
        <v>95</v>
      </c>
      <c r="G21" s="148">
        <v>27</v>
      </c>
      <c r="H21" s="148">
        <v>20</v>
      </c>
      <c r="I21" s="147">
        <f t="shared" si="0"/>
        <v>47</v>
      </c>
      <c r="J21" s="146"/>
      <c r="K21" s="146" t="s">
        <v>193</v>
      </c>
      <c r="L21" s="146" t="s">
        <v>349</v>
      </c>
      <c r="M21" s="139">
        <v>7896053193</v>
      </c>
      <c r="N21" s="146" t="s">
        <v>523</v>
      </c>
      <c r="O21" s="48"/>
      <c r="P21" s="42" t="s">
        <v>94</v>
      </c>
      <c r="Q21" s="37" t="s">
        <v>534</v>
      </c>
      <c r="R21" s="149">
        <v>13</v>
      </c>
      <c r="S21" s="135" t="s">
        <v>344</v>
      </c>
      <c r="T21" s="37"/>
    </row>
    <row r="22" spans="1:20" ht="19.5" x14ac:dyDescent="0.25">
      <c r="A22" s="90">
        <v>18</v>
      </c>
      <c r="B22" s="40" t="s">
        <v>64</v>
      </c>
      <c r="C22" s="146" t="s">
        <v>255</v>
      </c>
      <c r="D22" s="146" t="s">
        <v>26</v>
      </c>
      <c r="E22" s="152">
        <v>18190102201</v>
      </c>
      <c r="F22" s="146" t="s">
        <v>90</v>
      </c>
      <c r="G22" s="148">
        <v>20</v>
      </c>
      <c r="H22" s="148">
        <v>43</v>
      </c>
      <c r="I22" s="147">
        <f t="shared" si="0"/>
        <v>63</v>
      </c>
      <c r="J22" s="146"/>
      <c r="K22" s="146" t="s">
        <v>219</v>
      </c>
      <c r="L22" s="146" t="s">
        <v>346</v>
      </c>
      <c r="M22" s="139">
        <v>9678367171</v>
      </c>
      <c r="N22" s="146" t="s">
        <v>525</v>
      </c>
      <c r="O22" s="48"/>
      <c r="P22" s="42" t="s">
        <v>94</v>
      </c>
      <c r="Q22" s="37" t="s">
        <v>534</v>
      </c>
      <c r="R22" s="149">
        <v>16</v>
      </c>
      <c r="S22" s="135" t="s">
        <v>344</v>
      </c>
      <c r="T22" s="37"/>
    </row>
    <row r="23" spans="1:20" ht="19.5" x14ac:dyDescent="0.25">
      <c r="A23" s="90">
        <v>19</v>
      </c>
      <c r="B23" s="40" t="s">
        <v>63</v>
      </c>
      <c r="C23" s="163" t="s">
        <v>256</v>
      </c>
      <c r="D23" s="146" t="s">
        <v>28</v>
      </c>
      <c r="E23" s="185">
        <v>18314010518</v>
      </c>
      <c r="F23" s="146" t="s">
        <v>95</v>
      </c>
      <c r="G23" s="148">
        <v>26</v>
      </c>
      <c r="H23" s="148">
        <v>30</v>
      </c>
      <c r="I23" s="147">
        <f t="shared" si="0"/>
        <v>56</v>
      </c>
      <c r="J23" s="146"/>
      <c r="K23" s="146" t="s">
        <v>193</v>
      </c>
      <c r="L23" s="146" t="s">
        <v>349</v>
      </c>
      <c r="M23" s="139">
        <v>7896053193</v>
      </c>
      <c r="N23" s="146" t="s">
        <v>523</v>
      </c>
      <c r="O23" s="48"/>
      <c r="P23" s="42" t="s">
        <v>89</v>
      </c>
      <c r="Q23" s="37" t="s">
        <v>535</v>
      </c>
      <c r="R23" s="149">
        <v>15</v>
      </c>
      <c r="S23" s="135" t="s">
        <v>344</v>
      </c>
      <c r="T23" s="37"/>
    </row>
    <row r="24" spans="1:20" ht="19.5" x14ac:dyDescent="0.25">
      <c r="A24" s="90">
        <v>20</v>
      </c>
      <c r="B24" s="40" t="s">
        <v>64</v>
      </c>
      <c r="C24" s="146" t="s">
        <v>257</v>
      </c>
      <c r="D24" s="146" t="s">
        <v>26</v>
      </c>
      <c r="E24" s="152">
        <v>18190101601</v>
      </c>
      <c r="F24" s="146" t="s">
        <v>90</v>
      </c>
      <c r="G24" s="148">
        <v>16</v>
      </c>
      <c r="H24" s="148">
        <v>19</v>
      </c>
      <c r="I24" s="147">
        <f t="shared" si="0"/>
        <v>35</v>
      </c>
      <c r="J24" s="146"/>
      <c r="K24" s="146" t="s">
        <v>193</v>
      </c>
      <c r="L24" s="146" t="s">
        <v>349</v>
      </c>
      <c r="M24" s="139">
        <v>7896053193</v>
      </c>
      <c r="N24" s="146" t="s">
        <v>523</v>
      </c>
      <c r="O24" s="139"/>
      <c r="P24" s="42" t="s">
        <v>89</v>
      </c>
      <c r="Q24" s="37" t="s">
        <v>535</v>
      </c>
      <c r="R24" s="149">
        <v>7</v>
      </c>
      <c r="S24" s="135" t="s">
        <v>344</v>
      </c>
      <c r="T24" s="37"/>
    </row>
    <row r="25" spans="1:20" ht="19.5" x14ac:dyDescent="0.25">
      <c r="A25" s="90">
        <v>21</v>
      </c>
      <c r="B25" s="40" t="s">
        <v>63</v>
      </c>
      <c r="C25" s="163" t="s">
        <v>258</v>
      </c>
      <c r="D25" s="146" t="s">
        <v>28</v>
      </c>
      <c r="E25" s="185">
        <v>18314010520</v>
      </c>
      <c r="F25" s="146" t="s">
        <v>95</v>
      </c>
      <c r="G25" s="148">
        <v>26</v>
      </c>
      <c r="H25" s="148">
        <v>31</v>
      </c>
      <c r="I25" s="147">
        <f t="shared" si="0"/>
        <v>57</v>
      </c>
      <c r="J25" s="146"/>
      <c r="K25" s="146" t="s">
        <v>193</v>
      </c>
      <c r="L25" s="146" t="s">
        <v>349</v>
      </c>
      <c r="M25" s="139">
        <v>7896053193</v>
      </c>
      <c r="N25" s="146" t="s">
        <v>523</v>
      </c>
      <c r="O25" s="48"/>
      <c r="P25" s="42" t="s">
        <v>92</v>
      </c>
      <c r="Q25" s="37" t="s">
        <v>536</v>
      </c>
      <c r="R25" s="149">
        <v>25</v>
      </c>
      <c r="S25" s="135" t="s">
        <v>344</v>
      </c>
      <c r="T25" s="37"/>
    </row>
    <row r="26" spans="1:20" ht="19.5" x14ac:dyDescent="0.25">
      <c r="A26" s="90">
        <v>22</v>
      </c>
      <c r="B26" s="40" t="s">
        <v>64</v>
      </c>
      <c r="C26" s="146" t="s">
        <v>259</v>
      </c>
      <c r="D26" s="146" t="s">
        <v>26</v>
      </c>
      <c r="E26" s="152">
        <v>18190103001</v>
      </c>
      <c r="F26" s="146" t="s">
        <v>90</v>
      </c>
      <c r="G26" s="148">
        <v>34</v>
      </c>
      <c r="H26" s="148">
        <v>29</v>
      </c>
      <c r="I26" s="147">
        <f t="shared" si="0"/>
        <v>63</v>
      </c>
      <c r="J26" s="146"/>
      <c r="K26" s="146" t="s">
        <v>193</v>
      </c>
      <c r="L26" s="146" t="s">
        <v>349</v>
      </c>
      <c r="M26" s="139">
        <v>7896053193</v>
      </c>
      <c r="N26" s="146" t="s">
        <v>523</v>
      </c>
      <c r="O26" s="48"/>
      <c r="P26" s="42" t="s">
        <v>92</v>
      </c>
      <c r="Q26" s="37" t="s">
        <v>536</v>
      </c>
      <c r="R26" s="149">
        <v>5</v>
      </c>
      <c r="S26" s="135" t="s">
        <v>344</v>
      </c>
      <c r="T26" s="37"/>
    </row>
    <row r="27" spans="1:20" ht="19.5" x14ac:dyDescent="0.25">
      <c r="A27" s="90">
        <v>23</v>
      </c>
      <c r="B27" s="40" t="s">
        <v>63</v>
      </c>
      <c r="C27" s="163" t="s">
        <v>635</v>
      </c>
      <c r="D27" s="146" t="s">
        <v>28</v>
      </c>
      <c r="E27" s="185">
        <v>18314010517</v>
      </c>
      <c r="F27" s="146" t="s">
        <v>95</v>
      </c>
      <c r="G27" s="148">
        <v>28</v>
      </c>
      <c r="H27" s="148">
        <v>29</v>
      </c>
      <c r="I27" s="147">
        <f t="shared" si="0"/>
        <v>57</v>
      </c>
      <c r="J27" s="146"/>
      <c r="K27" s="146" t="s">
        <v>193</v>
      </c>
      <c r="L27" s="146" t="s">
        <v>349</v>
      </c>
      <c r="M27" s="139">
        <v>7896053193</v>
      </c>
      <c r="N27" s="146" t="s">
        <v>523</v>
      </c>
      <c r="O27" s="48"/>
      <c r="P27" s="42" t="s">
        <v>93</v>
      </c>
      <c r="Q27" s="37" t="s">
        <v>537</v>
      </c>
      <c r="R27" s="149">
        <v>10</v>
      </c>
      <c r="S27" s="135" t="s">
        <v>344</v>
      </c>
      <c r="T27" s="37"/>
    </row>
    <row r="28" spans="1:20" ht="19.5" x14ac:dyDescent="0.25">
      <c r="A28" s="90">
        <v>24</v>
      </c>
      <c r="B28" s="40" t="s">
        <v>64</v>
      </c>
      <c r="C28" s="146" t="s">
        <v>260</v>
      </c>
      <c r="D28" s="146" t="s">
        <v>26</v>
      </c>
      <c r="E28" s="152">
        <v>18190103002</v>
      </c>
      <c r="F28" s="146" t="s">
        <v>90</v>
      </c>
      <c r="G28" s="148">
        <v>20</v>
      </c>
      <c r="H28" s="148">
        <v>18</v>
      </c>
      <c r="I28" s="147">
        <f t="shared" si="0"/>
        <v>38</v>
      </c>
      <c r="J28" s="146"/>
      <c r="K28" s="146" t="s">
        <v>193</v>
      </c>
      <c r="L28" s="146" t="s">
        <v>349</v>
      </c>
      <c r="M28" s="139">
        <v>7896053193</v>
      </c>
      <c r="N28" s="146" t="s">
        <v>523</v>
      </c>
      <c r="O28" s="139"/>
      <c r="P28" s="42" t="s">
        <v>93</v>
      </c>
      <c r="Q28" s="37" t="s">
        <v>537</v>
      </c>
      <c r="R28" s="149">
        <v>16</v>
      </c>
      <c r="S28" s="135" t="s">
        <v>344</v>
      </c>
      <c r="T28" s="37"/>
    </row>
    <row r="29" spans="1:20" ht="19.5" x14ac:dyDescent="0.25">
      <c r="A29" s="90">
        <v>25</v>
      </c>
      <c r="B29" s="40" t="s">
        <v>63</v>
      </c>
      <c r="C29" s="163" t="s">
        <v>261</v>
      </c>
      <c r="D29" s="146" t="s">
        <v>28</v>
      </c>
      <c r="E29" s="185">
        <v>18314010512</v>
      </c>
      <c r="F29" s="146" t="s">
        <v>95</v>
      </c>
      <c r="G29" s="148">
        <v>25</v>
      </c>
      <c r="H29" s="148">
        <v>28</v>
      </c>
      <c r="I29" s="147">
        <f t="shared" si="0"/>
        <v>53</v>
      </c>
      <c r="J29" s="146"/>
      <c r="K29" s="146" t="s">
        <v>193</v>
      </c>
      <c r="L29" s="146" t="s">
        <v>349</v>
      </c>
      <c r="M29" s="139">
        <v>7896053193</v>
      </c>
      <c r="N29" s="146" t="s">
        <v>523</v>
      </c>
      <c r="O29" s="48"/>
      <c r="P29" s="42" t="s">
        <v>87</v>
      </c>
      <c r="Q29" s="37" t="s">
        <v>538</v>
      </c>
      <c r="R29" s="149">
        <v>31</v>
      </c>
      <c r="S29" s="135" t="s">
        <v>344</v>
      </c>
      <c r="T29" s="37"/>
    </row>
    <row r="30" spans="1:20" ht="19.5" x14ac:dyDescent="0.25">
      <c r="A30" s="90">
        <v>26</v>
      </c>
      <c r="B30" s="40" t="s">
        <v>64</v>
      </c>
      <c r="C30" s="146" t="s">
        <v>262</v>
      </c>
      <c r="D30" s="146" t="s">
        <v>26</v>
      </c>
      <c r="E30" s="152">
        <v>18190103101</v>
      </c>
      <c r="F30" s="146" t="s">
        <v>90</v>
      </c>
      <c r="G30" s="148">
        <v>50</v>
      </c>
      <c r="H30" s="148">
        <v>47</v>
      </c>
      <c r="I30" s="147">
        <f t="shared" si="0"/>
        <v>97</v>
      </c>
      <c r="J30" s="146"/>
      <c r="K30" s="146" t="s">
        <v>193</v>
      </c>
      <c r="L30" s="146" t="s">
        <v>349</v>
      </c>
      <c r="M30" s="139">
        <v>7896053193</v>
      </c>
      <c r="N30" s="146" t="s">
        <v>342</v>
      </c>
      <c r="O30" s="48"/>
      <c r="P30" s="42" t="s">
        <v>87</v>
      </c>
      <c r="Q30" s="37" t="s">
        <v>538</v>
      </c>
      <c r="R30" s="149">
        <v>18</v>
      </c>
      <c r="S30" s="135" t="s">
        <v>344</v>
      </c>
      <c r="T30" s="37"/>
    </row>
    <row r="31" spans="1:20" ht="19.5" x14ac:dyDescent="0.25">
      <c r="A31" s="90">
        <v>27</v>
      </c>
      <c r="B31" s="40" t="s">
        <v>63</v>
      </c>
      <c r="C31" s="163" t="s">
        <v>263</v>
      </c>
      <c r="D31" s="146" t="s">
        <v>28</v>
      </c>
      <c r="E31" s="185">
        <v>18314010502</v>
      </c>
      <c r="F31" s="146" t="s">
        <v>95</v>
      </c>
      <c r="G31" s="148">
        <v>27</v>
      </c>
      <c r="H31" s="148">
        <v>29</v>
      </c>
      <c r="I31" s="147">
        <f t="shared" si="0"/>
        <v>56</v>
      </c>
      <c r="J31" s="146"/>
      <c r="K31" s="146" t="s">
        <v>193</v>
      </c>
      <c r="L31" s="146" t="s">
        <v>349</v>
      </c>
      <c r="M31" s="139">
        <v>7896053193</v>
      </c>
      <c r="N31" s="146" t="s">
        <v>342</v>
      </c>
      <c r="O31" s="48"/>
      <c r="P31" s="42" t="s">
        <v>94</v>
      </c>
      <c r="Q31" s="37" t="s">
        <v>539</v>
      </c>
      <c r="R31" s="149">
        <v>30</v>
      </c>
      <c r="S31" s="135" t="s">
        <v>344</v>
      </c>
      <c r="T31" s="37"/>
    </row>
    <row r="32" spans="1:20" ht="19.5" x14ac:dyDescent="0.25">
      <c r="A32" s="90">
        <v>28</v>
      </c>
      <c r="B32" s="40" t="s">
        <v>64</v>
      </c>
      <c r="C32" s="146" t="s">
        <v>264</v>
      </c>
      <c r="D32" s="146" t="s">
        <v>26</v>
      </c>
      <c r="E32" s="152">
        <v>18190106704</v>
      </c>
      <c r="F32" s="146" t="s">
        <v>90</v>
      </c>
      <c r="G32" s="148">
        <v>23</v>
      </c>
      <c r="H32" s="148">
        <v>35</v>
      </c>
      <c r="I32" s="147">
        <f t="shared" si="0"/>
        <v>58</v>
      </c>
      <c r="J32" s="146"/>
      <c r="K32" s="146" t="s">
        <v>193</v>
      </c>
      <c r="L32" s="146" t="s">
        <v>349</v>
      </c>
      <c r="M32" s="139">
        <v>7896053193</v>
      </c>
      <c r="N32" s="146" t="s">
        <v>524</v>
      </c>
      <c r="O32" s="48"/>
      <c r="P32" s="42" t="s">
        <v>94</v>
      </c>
      <c r="Q32" s="37" t="s">
        <v>539</v>
      </c>
      <c r="R32" s="149">
        <v>24</v>
      </c>
      <c r="S32" s="135" t="s">
        <v>344</v>
      </c>
      <c r="T32" s="37"/>
    </row>
    <row r="33" spans="1:20" ht="19.5" x14ac:dyDescent="0.25">
      <c r="A33" s="90">
        <v>29</v>
      </c>
      <c r="B33" s="40" t="s">
        <v>63</v>
      </c>
      <c r="C33" s="163" t="s">
        <v>265</v>
      </c>
      <c r="D33" s="146" t="s">
        <v>28</v>
      </c>
      <c r="E33" s="185">
        <v>18314010510</v>
      </c>
      <c r="F33" s="146" t="s">
        <v>95</v>
      </c>
      <c r="G33" s="148">
        <v>26</v>
      </c>
      <c r="H33" s="148">
        <v>32</v>
      </c>
      <c r="I33" s="147">
        <f t="shared" si="0"/>
        <v>58</v>
      </c>
      <c r="J33" s="146"/>
      <c r="K33" s="146" t="s">
        <v>193</v>
      </c>
      <c r="L33" s="146" t="s">
        <v>349</v>
      </c>
      <c r="M33" s="139">
        <v>7896053193</v>
      </c>
      <c r="N33" s="146" t="s">
        <v>524</v>
      </c>
      <c r="O33" s="139"/>
      <c r="P33" s="42" t="s">
        <v>89</v>
      </c>
      <c r="Q33" s="37" t="s">
        <v>540</v>
      </c>
      <c r="R33" s="149">
        <v>9</v>
      </c>
      <c r="S33" s="135" t="s">
        <v>344</v>
      </c>
      <c r="T33" s="37"/>
    </row>
    <row r="34" spans="1:20" ht="19.5" x14ac:dyDescent="0.25">
      <c r="A34" s="90">
        <v>30</v>
      </c>
      <c r="B34" s="40" t="s">
        <v>64</v>
      </c>
      <c r="C34" s="146" t="s">
        <v>266</v>
      </c>
      <c r="D34" s="146" t="s">
        <v>26</v>
      </c>
      <c r="E34" s="182"/>
      <c r="F34" s="146" t="s">
        <v>90</v>
      </c>
      <c r="G34" s="148">
        <v>28</v>
      </c>
      <c r="H34" s="148">
        <v>24</v>
      </c>
      <c r="I34" s="147">
        <f t="shared" si="0"/>
        <v>52</v>
      </c>
      <c r="J34" s="146"/>
      <c r="K34" s="146" t="s">
        <v>193</v>
      </c>
      <c r="L34" s="146" t="s">
        <v>349</v>
      </c>
      <c r="M34" s="139">
        <v>7896053193</v>
      </c>
      <c r="N34" s="146" t="s">
        <v>524</v>
      </c>
      <c r="O34" s="48"/>
      <c r="P34" s="42" t="s">
        <v>89</v>
      </c>
      <c r="Q34" s="37" t="s">
        <v>540</v>
      </c>
      <c r="R34" s="149">
        <v>12</v>
      </c>
      <c r="S34" s="135" t="s">
        <v>344</v>
      </c>
      <c r="T34" s="37"/>
    </row>
    <row r="35" spans="1:20" ht="19.5" x14ac:dyDescent="0.25">
      <c r="A35" s="90">
        <v>31</v>
      </c>
      <c r="B35" s="40" t="s">
        <v>63</v>
      </c>
      <c r="C35" s="163" t="s">
        <v>267</v>
      </c>
      <c r="D35" s="146" t="s">
        <v>28</v>
      </c>
      <c r="E35" s="185">
        <v>18314010506</v>
      </c>
      <c r="F35" s="146" t="s">
        <v>95</v>
      </c>
      <c r="G35" s="148">
        <v>26</v>
      </c>
      <c r="H35" s="148">
        <v>32</v>
      </c>
      <c r="I35" s="147">
        <f t="shared" si="0"/>
        <v>58</v>
      </c>
      <c r="J35" s="146"/>
      <c r="K35" s="146" t="s">
        <v>193</v>
      </c>
      <c r="L35" s="146" t="s">
        <v>349</v>
      </c>
      <c r="M35" s="139">
        <v>7896053193</v>
      </c>
      <c r="N35" s="146" t="s">
        <v>524</v>
      </c>
      <c r="O35" s="139"/>
      <c r="P35" s="42" t="s">
        <v>91</v>
      </c>
      <c r="Q35" s="37" t="s">
        <v>541</v>
      </c>
      <c r="R35" s="149">
        <v>6</v>
      </c>
      <c r="S35" s="135" t="s">
        <v>344</v>
      </c>
      <c r="T35" s="37"/>
    </row>
    <row r="36" spans="1:20" ht="19.5" x14ac:dyDescent="0.25">
      <c r="A36" s="90">
        <v>32</v>
      </c>
      <c r="B36" s="40" t="s">
        <v>64</v>
      </c>
      <c r="C36" s="146" t="s">
        <v>268</v>
      </c>
      <c r="D36" s="146" t="s">
        <v>28</v>
      </c>
      <c r="E36" s="182"/>
      <c r="F36" s="146" t="s">
        <v>95</v>
      </c>
      <c r="G36" s="148">
        <v>26</v>
      </c>
      <c r="H36" s="148">
        <v>32</v>
      </c>
      <c r="I36" s="147">
        <f t="shared" si="0"/>
        <v>58</v>
      </c>
      <c r="J36" s="146"/>
      <c r="K36" s="146" t="s">
        <v>130</v>
      </c>
      <c r="L36" s="146" t="s">
        <v>346</v>
      </c>
      <c r="M36" s="146"/>
      <c r="N36" s="146" t="s">
        <v>634</v>
      </c>
      <c r="O36" s="48"/>
      <c r="P36" s="42" t="s">
        <v>91</v>
      </c>
      <c r="Q36" s="37" t="s">
        <v>541</v>
      </c>
      <c r="R36" s="149">
        <v>7</v>
      </c>
      <c r="S36" s="135" t="s">
        <v>344</v>
      </c>
      <c r="T36" s="37"/>
    </row>
    <row r="37" spans="1:20" ht="19.5" x14ac:dyDescent="0.25">
      <c r="A37" s="90">
        <v>33</v>
      </c>
      <c r="B37" s="40" t="s">
        <v>63</v>
      </c>
      <c r="C37" s="178" t="s">
        <v>269</v>
      </c>
      <c r="D37" s="146" t="s">
        <v>28</v>
      </c>
      <c r="E37" s="185">
        <v>18314010509</v>
      </c>
      <c r="F37" s="146" t="s">
        <v>95</v>
      </c>
      <c r="G37" s="148">
        <v>29</v>
      </c>
      <c r="H37" s="148">
        <v>27</v>
      </c>
      <c r="I37" s="147">
        <f t="shared" si="0"/>
        <v>56</v>
      </c>
      <c r="J37" s="146"/>
      <c r="K37" s="146" t="s">
        <v>193</v>
      </c>
      <c r="L37" s="146" t="s">
        <v>349</v>
      </c>
      <c r="M37" s="139">
        <v>7896053193</v>
      </c>
      <c r="N37" s="146" t="s">
        <v>524</v>
      </c>
      <c r="O37" s="48"/>
      <c r="P37" s="42" t="s">
        <v>92</v>
      </c>
      <c r="Q37" s="37" t="s">
        <v>542</v>
      </c>
      <c r="R37" s="149">
        <v>20</v>
      </c>
      <c r="S37" s="135" t="s">
        <v>344</v>
      </c>
      <c r="T37" s="37"/>
    </row>
    <row r="38" spans="1:20" ht="19.5" x14ac:dyDescent="0.25">
      <c r="A38" s="90">
        <v>34</v>
      </c>
      <c r="B38" s="40" t="s">
        <v>64</v>
      </c>
      <c r="C38" s="146" t="s">
        <v>270</v>
      </c>
      <c r="D38" s="146" t="s">
        <v>26</v>
      </c>
      <c r="E38" s="152">
        <v>18190105801</v>
      </c>
      <c r="F38" s="146" t="s">
        <v>90</v>
      </c>
      <c r="G38" s="148">
        <v>51</v>
      </c>
      <c r="H38" s="148">
        <v>47</v>
      </c>
      <c r="I38" s="147">
        <f t="shared" si="0"/>
        <v>98</v>
      </c>
      <c r="J38" s="146"/>
      <c r="K38" s="146" t="s">
        <v>193</v>
      </c>
      <c r="L38" s="146" t="s">
        <v>349</v>
      </c>
      <c r="M38" s="139">
        <v>7896053193</v>
      </c>
      <c r="N38" s="146" t="s">
        <v>342</v>
      </c>
      <c r="O38" s="139"/>
      <c r="P38" s="42" t="s">
        <v>92</v>
      </c>
      <c r="Q38" s="37" t="s">
        <v>542</v>
      </c>
      <c r="R38" s="149">
        <v>42</v>
      </c>
      <c r="S38" s="135" t="s">
        <v>344</v>
      </c>
      <c r="T38" s="37"/>
    </row>
    <row r="39" spans="1:20" ht="19.5" x14ac:dyDescent="0.25">
      <c r="A39" s="90">
        <v>35</v>
      </c>
      <c r="B39" s="40" t="s">
        <v>63</v>
      </c>
      <c r="C39" s="163" t="s">
        <v>271</v>
      </c>
      <c r="D39" s="146" t="s">
        <v>28</v>
      </c>
      <c r="E39" s="185">
        <v>18314010508</v>
      </c>
      <c r="F39" s="146" t="s">
        <v>95</v>
      </c>
      <c r="G39" s="148">
        <v>30</v>
      </c>
      <c r="H39" s="148">
        <v>26</v>
      </c>
      <c r="I39" s="147">
        <f t="shared" si="0"/>
        <v>56</v>
      </c>
      <c r="J39" s="146"/>
      <c r="K39" s="146" t="s">
        <v>193</v>
      </c>
      <c r="L39" s="146" t="s">
        <v>349</v>
      </c>
      <c r="M39" s="139">
        <v>7896053193</v>
      </c>
      <c r="N39" s="146" t="s">
        <v>342</v>
      </c>
      <c r="O39" s="37"/>
      <c r="P39" s="42" t="s">
        <v>87</v>
      </c>
      <c r="Q39" s="37" t="s">
        <v>543</v>
      </c>
      <c r="R39" s="149">
        <v>21</v>
      </c>
      <c r="S39" s="135" t="s">
        <v>344</v>
      </c>
      <c r="T39" s="37"/>
    </row>
    <row r="40" spans="1:20" ht="19.5" x14ac:dyDescent="0.25">
      <c r="A40" s="90">
        <v>36</v>
      </c>
      <c r="B40" s="40" t="s">
        <v>64</v>
      </c>
      <c r="C40" s="146" t="s">
        <v>272</v>
      </c>
      <c r="D40" s="146" t="s">
        <v>26</v>
      </c>
      <c r="E40" s="152">
        <v>18190105808</v>
      </c>
      <c r="F40" s="146" t="s">
        <v>198</v>
      </c>
      <c r="G40" s="148">
        <v>0</v>
      </c>
      <c r="H40" s="148">
        <v>50</v>
      </c>
      <c r="I40" s="147">
        <f t="shared" si="0"/>
        <v>50</v>
      </c>
      <c r="J40" s="146"/>
      <c r="K40" s="146" t="s">
        <v>193</v>
      </c>
      <c r="L40" s="146" t="s">
        <v>349</v>
      </c>
      <c r="M40" s="139">
        <v>7896053193</v>
      </c>
      <c r="N40" s="146" t="s">
        <v>342</v>
      </c>
      <c r="O40" s="139"/>
      <c r="P40" s="42" t="s">
        <v>87</v>
      </c>
      <c r="Q40" s="37" t="s">
        <v>543</v>
      </c>
      <c r="R40" s="149">
        <v>8</v>
      </c>
      <c r="S40" s="135" t="s">
        <v>344</v>
      </c>
      <c r="T40" s="37"/>
    </row>
    <row r="41" spans="1:20" ht="19.5" x14ac:dyDescent="0.25">
      <c r="A41" s="90">
        <v>37</v>
      </c>
      <c r="B41" s="40" t="s">
        <v>63</v>
      </c>
      <c r="C41" s="163" t="s">
        <v>273</v>
      </c>
      <c r="D41" s="146" t="s">
        <v>28</v>
      </c>
      <c r="E41" s="187">
        <v>18314010405</v>
      </c>
      <c r="F41" s="146" t="s">
        <v>95</v>
      </c>
      <c r="G41" s="148">
        <v>29</v>
      </c>
      <c r="H41" s="148">
        <v>27</v>
      </c>
      <c r="I41" s="147">
        <f t="shared" si="0"/>
        <v>56</v>
      </c>
      <c r="J41" s="146"/>
      <c r="K41" s="146" t="s">
        <v>193</v>
      </c>
      <c r="L41" s="146" t="s">
        <v>349</v>
      </c>
      <c r="M41" s="139">
        <v>7896053193</v>
      </c>
      <c r="N41" s="146" t="s">
        <v>342</v>
      </c>
      <c r="O41" s="48"/>
      <c r="P41" s="42" t="s">
        <v>94</v>
      </c>
      <c r="Q41" s="37" t="s">
        <v>544</v>
      </c>
      <c r="R41" s="149">
        <v>38</v>
      </c>
      <c r="S41" s="135" t="s">
        <v>344</v>
      </c>
      <c r="T41" s="37"/>
    </row>
    <row r="42" spans="1:20" ht="19.5" x14ac:dyDescent="0.25">
      <c r="A42" s="90">
        <v>38</v>
      </c>
      <c r="B42" s="40" t="s">
        <v>64</v>
      </c>
      <c r="C42" s="146" t="s">
        <v>274</v>
      </c>
      <c r="D42" s="146" t="s">
        <v>26</v>
      </c>
      <c r="E42" s="152">
        <v>18190104601</v>
      </c>
      <c r="F42" s="146" t="s">
        <v>90</v>
      </c>
      <c r="G42" s="148">
        <v>14</v>
      </c>
      <c r="H42" s="148">
        <v>14</v>
      </c>
      <c r="I42" s="147">
        <f t="shared" si="0"/>
        <v>28</v>
      </c>
      <c r="J42" s="146"/>
      <c r="K42" s="146" t="s">
        <v>193</v>
      </c>
      <c r="L42" s="146" t="s">
        <v>349</v>
      </c>
      <c r="M42" s="139">
        <v>7896053193</v>
      </c>
      <c r="N42" s="146" t="s">
        <v>342</v>
      </c>
      <c r="O42" s="139"/>
      <c r="P42" s="42" t="s">
        <v>94</v>
      </c>
      <c r="Q42" s="37" t="s">
        <v>544</v>
      </c>
      <c r="R42" s="149">
        <v>49</v>
      </c>
      <c r="S42" s="135" t="s">
        <v>344</v>
      </c>
      <c r="T42" s="37"/>
    </row>
    <row r="43" spans="1:20" ht="19.5" x14ac:dyDescent="0.25">
      <c r="A43" s="90">
        <v>39</v>
      </c>
      <c r="B43" s="40" t="s">
        <v>63</v>
      </c>
      <c r="C43" s="178" t="s">
        <v>275</v>
      </c>
      <c r="D43" s="146" t="s">
        <v>28</v>
      </c>
      <c r="E43" s="185">
        <v>18314010704</v>
      </c>
      <c r="F43" s="146" t="s">
        <v>95</v>
      </c>
      <c r="G43" s="148">
        <v>31</v>
      </c>
      <c r="H43" s="148">
        <v>39</v>
      </c>
      <c r="I43" s="147">
        <f t="shared" si="0"/>
        <v>70</v>
      </c>
      <c r="J43" s="146"/>
      <c r="K43" s="146" t="s">
        <v>110</v>
      </c>
      <c r="L43" s="146" t="s">
        <v>111</v>
      </c>
      <c r="M43" s="139">
        <v>8724968022</v>
      </c>
      <c r="N43" s="146" t="s">
        <v>526</v>
      </c>
      <c r="O43" s="48"/>
      <c r="P43" s="42" t="s">
        <v>89</v>
      </c>
      <c r="Q43" s="37" t="s">
        <v>545</v>
      </c>
      <c r="R43" s="149">
        <v>22</v>
      </c>
      <c r="S43" s="135" t="s">
        <v>344</v>
      </c>
      <c r="T43" s="37"/>
    </row>
    <row r="44" spans="1:20" ht="19.5" x14ac:dyDescent="0.25">
      <c r="A44" s="90">
        <v>40</v>
      </c>
      <c r="B44" s="40" t="s">
        <v>64</v>
      </c>
      <c r="C44" s="146" t="s">
        <v>276</v>
      </c>
      <c r="D44" s="146" t="s">
        <v>26</v>
      </c>
      <c r="E44" s="152">
        <v>18190105802</v>
      </c>
      <c r="F44" s="146" t="s">
        <v>198</v>
      </c>
      <c r="G44" s="148">
        <v>83</v>
      </c>
      <c r="H44" s="148">
        <v>70</v>
      </c>
      <c r="I44" s="147">
        <f t="shared" si="0"/>
        <v>153</v>
      </c>
      <c r="J44" s="146"/>
      <c r="K44" s="146" t="s">
        <v>193</v>
      </c>
      <c r="L44" s="146" t="s">
        <v>349</v>
      </c>
      <c r="M44" s="139">
        <v>7896053193</v>
      </c>
      <c r="N44" s="146" t="s">
        <v>342</v>
      </c>
      <c r="O44" s="48"/>
      <c r="P44" s="42" t="s">
        <v>89</v>
      </c>
      <c r="Q44" s="37" t="s">
        <v>545</v>
      </c>
      <c r="R44" s="149">
        <v>28</v>
      </c>
      <c r="S44" s="135" t="s">
        <v>344</v>
      </c>
      <c r="T44" s="37"/>
    </row>
    <row r="45" spans="1:20" ht="19.5" x14ac:dyDescent="0.25">
      <c r="A45" s="90">
        <v>41</v>
      </c>
      <c r="B45" s="40" t="s">
        <v>63</v>
      </c>
      <c r="C45" s="163" t="s">
        <v>277</v>
      </c>
      <c r="D45" s="146" t="s">
        <v>28</v>
      </c>
      <c r="E45" s="185">
        <v>18314010505</v>
      </c>
      <c r="F45" s="146" t="s">
        <v>95</v>
      </c>
      <c r="G45" s="148">
        <v>28</v>
      </c>
      <c r="H45" s="148">
        <v>43</v>
      </c>
      <c r="I45" s="147">
        <f t="shared" si="0"/>
        <v>71</v>
      </c>
      <c r="J45" s="146"/>
      <c r="K45" s="146" t="s">
        <v>110</v>
      </c>
      <c r="L45" s="146" t="s">
        <v>111</v>
      </c>
      <c r="M45" s="139">
        <v>8724968022</v>
      </c>
      <c r="N45" s="146" t="s">
        <v>526</v>
      </c>
      <c r="O45" s="48"/>
      <c r="P45" s="42" t="s">
        <v>91</v>
      </c>
      <c r="Q45" s="37" t="s">
        <v>546</v>
      </c>
      <c r="R45" s="149">
        <v>28</v>
      </c>
      <c r="S45" s="135" t="s">
        <v>344</v>
      </c>
      <c r="T45" s="37"/>
    </row>
    <row r="46" spans="1:20" ht="19.5" x14ac:dyDescent="0.25">
      <c r="A46" s="90">
        <v>42</v>
      </c>
      <c r="B46" s="40" t="s">
        <v>64</v>
      </c>
      <c r="C46" s="146" t="s">
        <v>278</v>
      </c>
      <c r="D46" s="146" t="s">
        <v>28</v>
      </c>
      <c r="E46" s="152">
        <v>18190104601</v>
      </c>
      <c r="F46" s="146" t="s">
        <v>95</v>
      </c>
      <c r="G46" s="148">
        <v>24</v>
      </c>
      <c r="H46" s="148">
        <v>32</v>
      </c>
      <c r="I46" s="147">
        <f t="shared" si="0"/>
        <v>56</v>
      </c>
      <c r="J46" s="146"/>
      <c r="K46" s="146" t="s">
        <v>130</v>
      </c>
      <c r="L46" s="146" t="s">
        <v>349</v>
      </c>
      <c r="M46" s="139">
        <v>7896053193</v>
      </c>
      <c r="N46" s="146" t="s">
        <v>524</v>
      </c>
      <c r="O46" s="139"/>
      <c r="P46" s="42" t="s">
        <v>91</v>
      </c>
      <c r="Q46" s="37" t="s">
        <v>546</v>
      </c>
      <c r="R46" s="149">
        <v>4</v>
      </c>
      <c r="S46" s="135" t="s">
        <v>344</v>
      </c>
      <c r="T46" s="37"/>
    </row>
    <row r="47" spans="1:20" ht="19.5" x14ac:dyDescent="0.3">
      <c r="A47" s="90">
        <v>43</v>
      </c>
      <c r="B47" s="40" t="s">
        <v>63</v>
      </c>
      <c r="C47" s="146" t="s">
        <v>633</v>
      </c>
      <c r="D47" s="146" t="s">
        <v>28</v>
      </c>
      <c r="E47" s="185">
        <v>18314010602</v>
      </c>
      <c r="F47" s="179" t="s">
        <v>95</v>
      </c>
      <c r="G47" s="148">
        <v>30</v>
      </c>
      <c r="H47" s="148">
        <v>30</v>
      </c>
      <c r="I47" s="147">
        <f t="shared" si="0"/>
        <v>60</v>
      </c>
      <c r="J47" s="146"/>
      <c r="K47" s="146" t="s">
        <v>130</v>
      </c>
      <c r="L47" s="146" t="s">
        <v>346</v>
      </c>
      <c r="M47" s="139">
        <v>9678367171</v>
      </c>
      <c r="N47" s="146" t="s">
        <v>631</v>
      </c>
      <c r="O47" s="43"/>
      <c r="P47" s="42" t="s">
        <v>92</v>
      </c>
      <c r="Q47" s="37" t="s">
        <v>547</v>
      </c>
      <c r="R47" s="149">
        <v>1</v>
      </c>
      <c r="S47" s="135" t="s">
        <v>344</v>
      </c>
      <c r="T47" s="37"/>
    </row>
    <row r="48" spans="1:20" ht="19.5" x14ac:dyDescent="0.25">
      <c r="A48" s="90">
        <v>44</v>
      </c>
      <c r="B48" s="40" t="s">
        <v>64</v>
      </c>
      <c r="C48" s="146" t="s">
        <v>280</v>
      </c>
      <c r="D48" s="146" t="s">
        <v>26</v>
      </c>
      <c r="E48" s="152">
        <v>18190105804</v>
      </c>
      <c r="F48" s="146" t="s">
        <v>90</v>
      </c>
      <c r="G48" s="148">
        <v>14</v>
      </c>
      <c r="H48" s="148">
        <v>12</v>
      </c>
      <c r="I48" s="147">
        <f t="shared" si="0"/>
        <v>26</v>
      </c>
      <c r="J48" s="146"/>
      <c r="K48" s="146" t="s">
        <v>193</v>
      </c>
      <c r="L48" s="146" t="s">
        <v>349</v>
      </c>
      <c r="M48" s="139">
        <v>7896053193</v>
      </c>
      <c r="N48" s="146" t="s">
        <v>523</v>
      </c>
      <c r="O48" s="43"/>
      <c r="P48" s="42" t="s">
        <v>92</v>
      </c>
      <c r="Q48" s="37" t="s">
        <v>547</v>
      </c>
      <c r="R48" s="149">
        <v>36</v>
      </c>
      <c r="S48" s="135" t="s">
        <v>344</v>
      </c>
      <c r="T48" s="37"/>
    </row>
    <row r="49" spans="1:20" ht="19.5" x14ac:dyDescent="0.3">
      <c r="A49" s="90">
        <v>45</v>
      </c>
      <c r="B49" s="40"/>
      <c r="C49" s="188"/>
      <c r="D49" s="146"/>
      <c r="E49" s="152"/>
      <c r="F49" s="146"/>
      <c r="G49" s="148"/>
      <c r="H49" s="148"/>
      <c r="I49" s="147"/>
      <c r="J49" s="146"/>
      <c r="K49" s="146"/>
      <c r="L49" s="146"/>
      <c r="M49" s="146"/>
      <c r="N49" s="146"/>
      <c r="O49" s="48"/>
      <c r="P49" s="43"/>
      <c r="Q49" s="37"/>
      <c r="R49" s="149"/>
      <c r="S49" s="135"/>
      <c r="T49" s="37"/>
    </row>
    <row r="50" spans="1:20" ht="19.5" x14ac:dyDescent="0.3">
      <c r="A50" s="90">
        <v>46</v>
      </c>
      <c r="B50" s="40"/>
      <c r="C50" s="188"/>
      <c r="D50" s="146"/>
      <c r="E50" s="185"/>
      <c r="F50" s="146"/>
      <c r="G50" s="148"/>
      <c r="H50" s="148"/>
      <c r="I50" s="147"/>
      <c r="J50" s="146"/>
      <c r="K50" s="146"/>
      <c r="L50" s="146"/>
      <c r="M50" s="146"/>
      <c r="N50" s="146"/>
      <c r="O50" s="48"/>
      <c r="P50" s="42"/>
      <c r="Q50" s="37"/>
      <c r="R50" s="149"/>
      <c r="S50" s="135"/>
      <c r="T50" s="37"/>
    </row>
    <row r="51" spans="1:20" ht="19.5" x14ac:dyDescent="0.25">
      <c r="A51" s="90">
        <v>47</v>
      </c>
      <c r="B51" s="40"/>
      <c r="C51" s="146"/>
      <c r="D51" s="146"/>
      <c r="E51" s="178"/>
      <c r="F51" s="146"/>
      <c r="G51" s="148"/>
      <c r="H51" s="148"/>
      <c r="I51" s="147"/>
      <c r="J51" s="146"/>
      <c r="K51" s="146"/>
      <c r="L51" s="146"/>
      <c r="M51" s="146"/>
      <c r="N51" s="146"/>
      <c r="O51" s="48"/>
      <c r="P51" s="42"/>
      <c r="Q51" s="37"/>
      <c r="R51" s="149"/>
      <c r="S51" s="135"/>
      <c r="T51" s="37"/>
    </row>
    <row r="52" spans="1:20" ht="19.5" x14ac:dyDescent="0.25">
      <c r="A52" s="90">
        <v>48</v>
      </c>
      <c r="B52" s="40"/>
      <c r="C52" s="146"/>
      <c r="D52" s="146"/>
      <c r="E52" s="178"/>
      <c r="F52" s="146"/>
      <c r="G52" s="148"/>
      <c r="H52" s="148"/>
      <c r="I52" s="147"/>
      <c r="J52" s="146"/>
      <c r="K52" s="146"/>
      <c r="L52" s="146"/>
      <c r="M52" s="146"/>
      <c r="N52" s="146"/>
      <c r="O52" s="48"/>
      <c r="P52" s="42"/>
      <c r="Q52" s="37"/>
      <c r="R52" s="149"/>
      <c r="S52" s="135"/>
      <c r="T52" s="37"/>
    </row>
    <row r="53" spans="1:20" ht="19.5" x14ac:dyDescent="0.25">
      <c r="A53" s="90">
        <v>49</v>
      </c>
      <c r="B53" s="40"/>
      <c r="C53" s="146"/>
      <c r="D53" s="146"/>
      <c r="E53" s="148"/>
      <c r="F53" s="146"/>
      <c r="G53" s="148"/>
      <c r="H53" s="148"/>
      <c r="I53" s="147"/>
      <c r="J53" s="146"/>
      <c r="K53" s="146"/>
      <c r="L53" s="146"/>
      <c r="M53" s="146"/>
      <c r="N53" s="146"/>
      <c r="O53" s="48"/>
      <c r="P53" s="42"/>
      <c r="Q53" s="37"/>
      <c r="R53" s="149"/>
      <c r="S53" s="135"/>
      <c r="T53" s="37"/>
    </row>
    <row r="54" spans="1:20" ht="19.5" x14ac:dyDescent="0.25">
      <c r="A54" s="90">
        <v>50</v>
      </c>
      <c r="B54" s="40"/>
      <c r="C54" s="146"/>
      <c r="D54" s="146"/>
      <c r="E54" s="148"/>
      <c r="F54" s="146"/>
      <c r="G54" s="148"/>
      <c r="H54" s="148"/>
      <c r="I54" s="147"/>
      <c r="J54" s="146"/>
      <c r="K54" s="146"/>
      <c r="L54" s="146"/>
      <c r="M54" s="146"/>
      <c r="N54" s="146"/>
      <c r="O54" s="48"/>
      <c r="P54" s="42"/>
      <c r="Q54" s="37"/>
      <c r="R54" s="149"/>
      <c r="S54" s="135"/>
      <c r="T54" s="37"/>
    </row>
    <row r="55" spans="1:20" ht="19.5" x14ac:dyDescent="0.25">
      <c r="A55" s="90">
        <v>51</v>
      </c>
      <c r="B55" s="40"/>
      <c r="C55" s="146"/>
      <c r="D55" s="146"/>
      <c r="E55" s="148"/>
      <c r="F55" s="146"/>
      <c r="G55" s="148"/>
      <c r="H55" s="148"/>
      <c r="I55" s="147"/>
      <c r="J55" s="146"/>
      <c r="K55" s="146"/>
      <c r="L55" s="146"/>
      <c r="M55" s="146"/>
      <c r="N55" s="146"/>
      <c r="O55" s="48"/>
      <c r="P55" s="42"/>
      <c r="Q55" s="37"/>
      <c r="R55" s="149"/>
      <c r="S55" s="37"/>
      <c r="T55" s="37"/>
    </row>
    <row r="56" spans="1:20" ht="19.5" x14ac:dyDescent="0.25">
      <c r="A56" s="90">
        <v>52</v>
      </c>
      <c r="B56" s="40"/>
      <c r="C56" s="37"/>
      <c r="D56" s="37"/>
      <c r="E56" s="37"/>
      <c r="F56" s="37"/>
      <c r="G56" s="37"/>
      <c r="H56" s="37"/>
      <c r="I56" s="48"/>
      <c r="J56" s="48"/>
      <c r="K56" s="37"/>
      <c r="L56" s="146"/>
      <c r="M56" s="38"/>
      <c r="N56" s="37"/>
      <c r="O56" s="48"/>
      <c r="P56" s="42"/>
      <c r="Q56" s="37"/>
      <c r="R56" s="149"/>
      <c r="S56" s="37"/>
      <c r="T56" s="37"/>
    </row>
    <row r="57" spans="1:20" ht="19.5" x14ac:dyDescent="0.25">
      <c r="A57" s="90">
        <v>53</v>
      </c>
      <c r="B57" s="40"/>
      <c r="C57" s="51"/>
      <c r="D57" s="37"/>
      <c r="E57" s="51"/>
      <c r="F57" s="37"/>
      <c r="G57" s="51"/>
      <c r="H57" s="44"/>
      <c r="I57" s="48"/>
      <c r="J57" s="79"/>
      <c r="K57" s="51"/>
      <c r="L57" s="146"/>
      <c r="M57" s="38"/>
      <c r="N57" s="37"/>
      <c r="O57" s="48"/>
      <c r="P57" s="42"/>
      <c r="Q57" s="37"/>
      <c r="R57" s="149"/>
      <c r="S57" s="37"/>
      <c r="T57" s="37"/>
    </row>
    <row r="58" spans="1:20" ht="16.5" x14ac:dyDescent="0.25">
      <c r="A58" s="90">
        <v>54</v>
      </c>
      <c r="B58" s="48"/>
      <c r="C58" s="51"/>
      <c r="D58" s="37"/>
      <c r="E58" s="51"/>
      <c r="F58" s="37"/>
      <c r="G58" s="51"/>
      <c r="H58" s="44"/>
      <c r="I58" s="48"/>
      <c r="J58" s="79"/>
      <c r="K58" s="51"/>
      <c r="L58" s="146"/>
      <c r="M58" s="38"/>
      <c r="N58" s="37"/>
      <c r="O58" s="48"/>
      <c r="P58" s="42"/>
      <c r="Q58" s="37"/>
      <c r="R58" s="149"/>
      <c r="S58" s="37"/>
      <c r="T58" s="37"/>
    </row>
    <row r="59" spans="1:20" ht="16.5" x14ac:dyDescent="0.25">
      <c r="A59" s="90">
        <v>55</v>
      </c>
      <c r="B59" s="48"/>
      <c r="C59" s="51"/>
      <c r="D59" s="37"/>
      <c r="E59" s="51"/>
      <c r="F59" s="37"/>
      <c r="G59" s="51"/>
      <c r="H59" s="44"/>
      <c r="I59" s="48"/>
      <c r="J59" s="79"/>
      <c r="K59" s="51"/>
      <c r="L59" s="146"/>
      <c r="M59" s="38"/>
      <c r="N59" s="37"/>
      <c r="O59" s="48"/>
      <c r="P59" s="42"/>
      <c r="Q59" s="37"/>
      <c r="R59" s="149"/>
      <c r="S59" s="37"/>
      <c r="T59" s="37"/>
    </row>
    <row r="60" spans="1:20" ht="16.5" x14ac:dyDescent="0.25">
      <c r="A60" s="90">
        <v>56</v>
      </c>
      <c r="B60" s="48"/>
      <c r="C60" s="51"/>
      <c r="D60" s="37"/>
      <c r="E60" s="51"/>
      <c r="F60" s="37"/>
      <c r="G60" s="51"/>
      <c r="H60" s="44"/>
      <c r="I60" s="48"/>
      <c r="J60" s="79"/>
      <c r="K60" s="51"/>
      <c r="L60" s="146"/>
      <c r="M60" s="38"/>
      <c r="N60" s="37"/>
      <c r="O60" s="48"/>
      <c r="P60" s="42"/>
      <c r="Q60" s="37"/>
      <c r="R60" s="149"/>
      <c r="S60" s="37"/>
      <c r="T60" s="37"/>
    </row>
    <row r="61" spans="1:20" ht="16.5" x14ac:dyDescent="0.25">
      <c r="A61" s="90">
        <v>57</v>
      </c>
      <c r="B61" s="91"/>
      <c r="C61" s="92"/>
      <c r="D61" s="92"/>
      <c r="E61" s="93"/>
      <c r="F61" s="92"/>
      <c r="G61" s="93"/>
      <c r="H61" s="93"/>
      <c r="I61" s="91">
        <f t="shared" ref="I61:I70" si="1">+G61+H61</f>
        <v>0</v>
      </c>
      <c r="J61" s="92"/>
      <c r="K61" s="92"/>
      <c r="L61" s="146"/>
      <c r="M61" s="108"/>
      <c r="N61" s="92"/>
      <c r="O61" s="92"/>
      <c r="P61" s="94"/>
      <c r="Q61" s="92"/>
      <c r="R61" s="149"/>
      <c r="S61" s="92"/>
      <c r="T61" s="92"/>
    </row>
    <row r="62" spans="1:20" ht="16.5" x14ac:dyDescent="0.25">
      <c r="A62" s="90">
        <v>58</v>
      </c>
      <c r="B62" s="91"/>
      <c r="C62" s="92"/>
      <c r="D62" s="92"/>
      <c r="E62" s="93"/>
      <c r="F62" s="92"/>
      <c r="G62" s="93"/>
      <c r="H62" s="93"/>
      <c r="I62" s="91">
        <f t="shared" si="1"/>
        <v>0</v>
      </c>
      <c r="J62" s="92"/>
      <c r="K62" s="92"/>
      <c r="L62" s="146"/>
      <c r="M62" s="108"/>
      <c r="N62" s="92"/>
      <c r="O62" s="92"/>
      <c r="P62" s="94"/>
      <c r="Q62" s="92"/>
      <c r="R62" s="149"/>
      <c r="S62" s="92"/>
      <c r="T62" s="92"/>
    </row>
    <row r="63" spans="1:20" ht="16.5" x14ac:dyDescent="0.25">
      <c r="A63" s="90">
        <v>59</v>
      </c>
      <c r="B63" s="91"/>
      <c r="C63" s="92"/>
      <c r="D63" s="92"/>
      <c r="E63" s="93"/>
      <c r="F63" s="92"/>
      <c r="G63" s="93"/>
      <c r="H63" s="93"/>
      <c r="I63" s="91">
        <f t="shared" si="1"/>
        <v>0</v>
      </c>
      <c r="J63" s="92"/>
      <c r="K63" s="92"/>
      <c r="L63" s="146"/>
      <c r="M63" s="108"/>
      <c r="N63" s="92"/>
      <c r="O63" s="92"/>
      <c r="P63" s="94"/>
      <c r="Q63" s="92"/>
      <c r="R63" s="149"/>
      <c r="S63" s="92"/>
      <c r="T63" s="92"/>
    </row>
    <row r="64" spans="1:20" ht="16.5" x14ac:dyDescent="0.25">
      <c r="A64" s="90">
        <v>60</v>
      </c>
      <c r="B64" s="91"/>
      <c r="C64" s="92"/>
      <c r="D64" s="92"/>
      <c r="E64" s="93"/>
      <c r="F64" s="92"/>
      <c r="G64" s="93"/>
      <c r="H64" s="93"/>
      <c r="I64" s="91">
        <f t="shared" si="1"/>
        <v>0</v>
      </c>
      <c r="J64" s="92"/>
      <c r="K64" s="92"/>
      <c r="L64" s="146"/>
      <c r="M64" s="108"/>
      <c r="N64" s="92"/>
      <c r="O64" s="92"/>
      <c r="P64" s="94"/>
      <c r="Q64" s="92"/>
      <c r="R64" s="149"/>
      <c r="S64" s="92"/>
      <c r="T64" s="92"/>
    </row>
    <row r="65" spans="1:20" ht="16.5" x14ac:dyDescent="0.25">
      <c r="A65" s="90">
        <v>61</v>
      </c>
      <c r="B65" s="91"/>
      <c r="C65" s="92"/>
      <c r="D65" s="92"/>
      <c r="E65" s="93"/>
      <c r="F65" s="92"/>
      <c r="G65" s="93"/>
      <c r="H65" s="93"/>
      <c r="I65" s="91">
        <f t="shared" si="1"/>
        <v>0</v>
      </c>
      <c r="J65" s="92"/>
      <c r="K65" s="92"/>
      <c r="L65" s="146"/>
      <c r="M65" s="108"/>
      <c r="N65" s="92"/>
      <c r="O65" s="92"/>
      <c r="P65" s="94"/>
      <c r="Q65" s="92"/>
      <c r="R65" s="149"/>
      <c r="S65" s="92"/>
      <c r="T65" s="92"/>
    </row>
    <row r="66" spans="1:20" ht="16.5" x14ac:dyDescent="0.25">
      <c r="A66" s="90">
        <v>62</v>
      </c>
      <c r="B66" s="91"/>
      <c r="C66" s="92"/>
      <c r="D66" s="92"/>
      <c r="E66" s="93"/>
      <c r="F66" s="92"/>
      <c r="G66" s="93"/>
      <c r="H66" s="93"/>
      <c r="I66" s="91">
        <f t="shared" si="1"/>
        <v>0</v>
      </c>
      <c r="J66" s="92"/>
      <c r="K66" s="92"/>
      <c r="L66" s="146"/>
      <c r="M66" s="108"/>
      <c r="N66" s="92"/>
      <c r="O66" s="92"/>
      <c r="P66" s="94"/>
      <c r="Q66" s="92"/>
      <c r="R66" s="149"/>
      <c r="S66" s="92"/>
      <c r="T66" s="92"/>
    </row>
    <row r="67" spans="1:20" ht="16.5" x14ac:dyDescent="0.25">
      <c r="A67" s="90">
        <v>63</v>
      </c>
      <c r="B67" s="91"/>
      <c r="C67" s="92"/>
      <c r="D67" s="92"/>
      <c r="E67" s="93"/>
      <c r="F67" s="92"/>
      <c r="G67" s="93"/>
      <c r="H67" s="93"/>
      <c r="I67" s="91">
        <f t="shared" si="1"/>
        <v>0</v>
      </c>
      <c r="J67" s="92"/>
      <c r="K67" s="92"/>
      <c r="L67" s="146"/>
      <c r="M67" s="108"/>
      <c r="N67" s="92"/>
      <c r="O67" s="92"/>
      <c r="P67" s="94"/>
      <c r="Q67" s="92"/>
      <c r="R67" s="149"/>
      <c r="S67" s="92"/>
      <c r="T67" s="92"/>
    </row>
    <row r="68" spans="1:20" ht="16.5" x14ac:dyDescent="0.25">
      <c r="A68" s="90">
        <v>64</v>
      </c>
      <c r="B68" s="91"/>
      <c r="C68" s="92"/>
      <c r="D68" s="92"/>
      <c r="E68" s="93"/>
      <c r="F68" s="92"/>
      <c r="G68" s="93"/>
      <c r="H68" s="93"/>
      <c r="I68" s="91">
        <f t="shared" si="1"/>
        <v>0</v>
      </c>
      <c r="J68" s="92"/>
      <c r="K68" s="92"/>
      <c r="L68" s="146"/>
      <c r="M68" s="108"/>
      <c r="N68" s="92"/>
      <c r="O68" s="92"/>
      <c r="P68" s="94"/>
      <c r="Q68" s="92"/>
      <c r="R68" s="149"/>
      <c r="S68" s="92"/>
      <c r="T68" s="92"/>
    </row>
    <row r="69" spans="1:20" ht="16.5" x14ac:dyDescent="0.25">
      <c r="A69" s="90">
        <v>65</v>
      </c>
      <c r="B69" s="91"/>
      <c r="C69" s="92"/>
      <c r="D69" s="92"/>
      <c r="E69" s="93"/>
      <c r="F69" s="92"/>
      <c r="G69" s="93"/>
      <c r="H69" s="93"/>
      <c r="I69" s="91">
        <f t="shared" si="1"/>
        <v>0</v>
      </c>
      <c r="J69" s="92"/>
      <c r="K69" s="92"/>
      <c r="L69" s="146"/>
      <c r="M69" s="108"/>
      <c r="N69" s="92"/>
      <c r="O69" s="92"/>
      <c r="P69" s="94"/>
      <c r="Q69" s="92"/>
      <c r="R69" s="149"/>
      <c r="S69" s="92"/>
      <c r="T69" s="92"/>
    </row>
    <row r="70" spans="1:20" ht="16.5" x14ac:dyDescent="0.25">
      <c r="A70" s="90">
        <v>66</v>
      </c>
      <c r="B70" s="91"/>
      <c r="C70" s="92"/>
      <c r="D70" s="92"/>
      <c r="E70" s="93"/>
      <c r="F70" s="92"/>
      <c r="G70" s="93"/>
      <c r="H70" s="93"/>
      <c r="I70" s="91">
        <f t="shared" si="1"/>
        <v>0</v>
      </c>
      <c r="J70" s="92"/>
      <c r="K70" s="92"/>
      <c r="L70" s="146"/>
      <c r="M70" s="108"/>
      <c r="N70" s="92"/>
      <c r="O70" s="92"/>
      <c r="P70" s="94"/>
      <c r="Q70" s="92"/>
      <c r="R70" s="149"/>
      <c r="S70" s="92"/>
      <c r="T70" s="92"/>
    </row>
    <row r="71" spans="1:20" ht="16.5" x14ac:dyDescent="0.25">
      <c r="A71" s="90">
        <v>67</v>
      </c>
      <c r="B71" s="91"/>
      <c r="C71" s="92"/>
      <c r="D71" s="92"/>
      <c r="E71" s="93"/>
      <c r="F71" s="92"/>
      <c r="G71" s="93"/>
      <c r="H71" s="93"/>
      <c r="I71" s="91">
        <f t="shared" ref="I71:I164" si="2">+G71+H71</f>
        <v>0</v>
      </c>
      <c r="J71" s="92"/>
      <c r="K71" s="92"/>
      <c r="L71" s="146"/>
      <c r="M71" s="108"/>
      <c r="N71" s="92"/>
      <c r="O71" s="92"/>
      <c r="P71" s="94"/>
      <c r="Q71" s="92"/>
      <c r="R71" s="149"/>
      <c r="S71" s="92"/>
      <c r="T71" s="92"/>
    </row>
    <row r="72" spans="1:20" ht="16.5" x14ac:dyDescent="0.25">
      <c r="A72" s="90">
        <v>68</v>
      </c>
      <c r="B72" s="91"/>
      <c r="C72" s="92"/>
      <c r="D72" s="92"/>
      <c r="E72" s="93"/>
      <c r="F72" s="92"/>
      <c r="G72" s="93"/>
      <c r="H72" s="93"/>
      <c r="I72" s="91">
        <f t="shared" si="2"/>
        <v>0</v>
      </c>
      <c r="J72" s="92"/>
      <c r="K72" s="92"/>
      <c r="L72" s="146"/>
      <c r="M72" s="108"/>
      <c r="N72" s="92"/>
      <c r="O72" s="92"/>
      <c r="P72" s="94"/>
      <c r="Q72" s="92"/>
      <c r="R72" s="149"/>
      <c r="S72" s="92"/>
      <c r="T72" s="92"/>
    </row>
    <row r="73" spans="1:20" ht="16.5" x14ac:dyDescent="0.25">
      <c r="A73" s="90">
        <v>69</v>
      </c>
      <c r="B73" s="91"/>
      <c r="C73" s="92"/>
      <c r="D73" s="92"/>
      <c r="E73" s="93"/>
      <c r="F73" s="92"/>
      <c r="G73" s="93"/>
      <c r="H73" s="93"/>
      <c r="I73" s="91">
        <f t="shared" si="2"/>
        <v>0</v>
      </c>
      <c r="J73" s="92"/>
      <c r="K73" s="92"/>
      <c r="L73" s="146"/>
      <c r="M73" s="108"/>
      <c r="N73" s="92"/>
      <c r="O73" s="92"/>
      <c r="P73" s="94"/>
      <c r="Q73" s="92"/>
      <c r="R73" s="149"/>
      <c r="S73" s="92"/>
      <c r="T73" s="92"/>
    </row>
    <row r="74" spans="1:20" ht="16.5" x14ac:dyDescent="0.25">
      <c r="A74" s="90">
        <v>70</v>
      </c>
      <c r="B74" s="91"/>
      <c r="C74" s="92"/>
      <c r="D74" s="92"/>
      <c r="E74" s="93"/>
      <c r="F74" s="92"/>
      <c r="G74" s="93"/>
      <c r="H74" s="93"/>
      <c r="I74" s="91">
        <f t="shared" si="2"/>
        <v>0</v>
      </c>
      <c r="J74" s="92"/>
      <c r="K74" s="92"/>
      <c r="L74" s="146"/>
      <c r="M74" s="108"/>
      <c r="N74" s="92"/>
      <c r="O74" s="92"/>
      <c r="P74" s="94"/>
      <c r="Q74" s="92"/>
      <c r="R74" s="149"/>
      <c r="S74" s="92"/>
      <c r="T74" s="92"/>
    </row>
    <row r="75" spans="1:20" ht="16.5" x14ac:dyDescent="0.25">
      <c r="A75" s="90">
        <v>71</v>
      </c>
      <c r="B75" s="91"/>
      <c r="C75" s="92"/>
      <c r="D75" s="92"/>
      <c r="E75" s="93"/>
      <c r="F75" s="92"/>
      <c r="G75" s="93"/>
      <c r="H75" s="93"/>
      <c r="I75" s="91">
        <f t="shared" si="2"/>
        <v>0</v>
      </c>
      <c r="J75" s="92"/>
      <c r="K75" s="92"/>
      <c r="L75" s="146"/>
      <c r="M75" s="108"/>
      <c r="N75" s="92"/>
      <c r="O75" s="92"/>
      <c r="P75" s="94"/>
      <c r="Q75" s="92"/>
      <c r="R75" s="149"/>
      <c r="S75" s="92"/>
      <c r="T75" s="92"/>
    </row>
    <row r="76" spans="1:20" ht="16.5" x14ac:dyDescent="0.25">
      <c r="A76" s="90">
        <v>72</v>
      </c>
      <c r="B76" s="91"/>
      <c r="C76" s="92"/>
      <c r="D76" s="92"/>
      <c r="E76" s="93"/>
      <c r="F76" s="92"/>
      <c r="G76" s="93"/>
      <c r="H76" s="93"/>
      <c r="I76" s="91">
        <f t="shared" si="2"/>
        <v>0</v>
      </c>
      <c r="J76" s="92"/>
      <c r="K76" s="92"/>
      <c r="L76" s="146"/>
      <c r="M76" s="108"/>
      <c r="N76" s="92"/>
      <c r="O76" s="92"/>
      <c r="P76" s="94"/>
      <c r="Q76" s="92"/>
      <c r="R76" s="149"/>
      <c r="S76" s="92"/>
      <c r="T76" s="92"/>
    </row>
    <row r="77" spans="1:20" ht="16.5" x14ac:dyDescent="0.25">
      <c r="A77" s="90">
        <v>73</v>
      </c>
      <c r="B77" s="91"/>
      <c r="C77" s="92"/>
      <c r="D77" s="92"/>
      <c r="E77" s="93"/>
      <c r="F77" s="92"/>
      <c r="G77" s="93"/>
      <c r="H77" s="93"/>
      <c r="I77" s="91">
        <f t="shared" si="2"/>
        <v>0</v>
      </c>
      <c r="J77" s="92"/>
      <c r="K77" s="92"/>
      <c r="L77" s="146"/>
      <c r="M77" s="108"/>
      <c r="N77" s="92"/>
      <c r="O77" s="92"/>
      <c r="P77" s="94"/>
      <c r="Q77" s="92"/>
      <c r="R77" s="149"/>
      <c r="S77" s="92"/>
      <c r="T77" s="92"/>
    </row>
    <row r="78" spans="1:20" ht="16.5" x14ac:dyDescent="0.25">
      <c r="A78" s="90">
        <v>74</v>
      </c>
      <c r="B78" s="91"/>
      <c r="C78" s="92"/>
      <c r="D78" s="92"/>
      <c r="E78" s="93"/>
      <c r="F78" s="92"/>
      <c r="G78" s="93"/>
      <c r="H78" s="93"/>
      <c r="I78" s="91">
        <f t="shared" si="2"/>
        <v>0</v>
      </c>
      <c r="J78" s="92"/>
      <c r="K78" s="92"/>
      <c r="L78" s="146"/>
      <c r="M78" s="108"/>
      <c r="N78" s="92"/>
      <c r="O78" s="92"/>
      <c r="P78" s="94"/>
      <c r="Q78" s="92"/>
      <c r="R78" s="149"/>
      <c r="S78" s="92"/>
      <c r="T78" s="92"/>
    </row>
    <row r="79" spans="1:20" ht="16.5" x14ac:dyDescent="0.25">
      <c r="A79" s="90">
        <v>75</v>
      </c>
      <c r="B79" s="91"/>
      <c r="C79" s="92"/>
      <c r="D79" s="92"/>
      <c r="E79" s="93"/>
      <c r="F79" s="92"/>
      <c r="G79" s="93"/>
      <c r="H79" s="93"/>
      <c r="I79" s="91">
        <f t="shared" si="2"/>
        <v>0</v>
      </c>
      <c r="J79" s="92"/>
      <c r="K79" s="92"/>
      <c r="L79" s="146"/>
      <c r="M79" s="108"/>
      <c r="N79" s="92"/>
      <c r="O79" s="92"/>
      <c r="P79" s="94"/>
      <c r="Q79" s="92"/>
      <c r="R79" s="149"/>
      <c r="S79" s="92"/>
      <c r="T79" s="92"/>
    </row>
    <row r="80" spans="1:20" ht="16.5" x14ac:dyDescent="0.25">
      <c r="A80" s="90">
        <v>76</v>
      </c>
      <c r="B80" s="91"/>
      <c r="C80" s="92"/>
      <c r="D80" s="92"/>
      <c r="E80" s="93"/>
      <c r="F80" s="92"/>
      <c r="G80" s="93"/>
      <c r="H80" s="93"/>
      <c r="I80" s="91">
        <f t="shared" si="2"/>
        <v>0</v>
      </c>
      <c r="J80" s="92"/>
      <c r="K80" s="92"/>
      <c r="L80" s="146"/>
      <c r="M80" s="108"/>
      <c r="N80" s="92"/>
      <c r="O80" s="92"/>
      <c r="P80" s="94"/>
      <c r="Q80" s="92"/>
      <c r="R80" s="149"/>
      <c r="S80" s="92"/>
      <c r="T80" s="92"/>
    </row>
    <row r="81" spans="1:20" ht="16.5" x14ac:dyDescent="0.25">
      <c r="A81" s="90">
        <v>77</v>
      </c>
      <c r="B81" s="91"/>
      <c r="C81" s="92"/>
      <c r="D81" s="92"/>
      <c r="E81" s="93"/>
      <c r="F81" s="92"/>
      <c r="G81" s="93"/>
      <c r="H81" s="93"/>
      <c r="I81" s="91">
        <f t="shared" si="2"/>
        <v>0</v>
      </c>
      <c r="J81" s="92"/>
      <c r="K81" s="92"/>
      <c r="L81" s="146"/>
      <c r="M81" s="108"/>
      <c r="N81" s="92"/>
      <c r="O81" s="92"/>
      <c r="P81" s="94"/>
      <c r="Q81" s="92"/>
      <c r="R81" s="149"/>
      <c r="S81" s="92"/>
      <c r="T81" s="92"/>
    </row>
    <row r="82" spans="1:20" ht="16.5" x14ac:dyDescent="0.25">
      <c r="A82" s="90">
        <v>78</v>
      </c>
      <c r="B82" s="91"/>
      <c r="C82" s="92"/>
      <c r="D82" s="92"/>
      <c r="E82" s="93"/>
      <c r="F82" s="92"/>
      <c r="G82" s="93"/>
      <c r="H82" s="93"/>
      <c r="I82" s="91">
        <f t="shared" si="2"/>
        <v>0</v>
      </c>
      <c r="J82" s="92"/>
      <c r="K82" s="92"/>
      <c r="L82" s="136"/>
      <c r="M82" s="108"/>
      <c r="N82" s="92"/>
      <c r="O82" s="92"/>
      <c r="P82" s="94"/>
      <c r="Q82" s="92"/>
      <c r="R82" s="149"/>
      <c r="S82" s="92"/>
      <c r="T82" s="92"/>
    </row>
    <row r="83" spans="1:20" ht="16.5" x14ac:dyDescent="0.25">
      <c r="A83" s="90">
        <v>79</v>
      </c>
      <c r="B83" s="91"/>
      <c r="C83" s="92"/>
      <c r="D83" s="92"/>
      <c r="E83" s="93"/>
      <c r="F83" s="92"/>
      <c r="G83" s="93"/>
      <c r="H83" s="93"/>
      <c r="I83" s="91">
        <f t="shared" si="2"/>
        <v>0</v>
      </c>
      <c r="J83" s="92"/>
      <c r="K83" s="92"/>
      <c r="L83" s="136"/>
      <c r="M83" s="108"/>
      <c r="N83" s="92"/>
      <c r="O83" s="92"/>
      <c r="P83" s="94"/>
      <c r="Q83" s="92"/>
      <c r="R83" s="149"/>
      <c r="S83" s="92"/>
      <c r="T83" s="92"/>
    </row>
    <row r="84" spans="1:20" ht="16.5" x14ac:dyDescent="0.25">
      <c r="A84" s="90">
        <v>80</v>
      </c>
      <c r="B84" s="91"/>
      <c r="C84" s="92"/>
      <c r="D84" s="92"/>
      <c r="E84" s="93"/>
      <c r="F84" s="92"/>
      <c r="G84" s="93"/>
      <c r="H84" s="93"/>
      <c r="I84" s="91">
        <f t="shared" si="2"/>
        <v>0</v>
      </c>
      <c r="J84" s="92"/>
      <c r="K84" s="92"/>
      <c r="L84" s="146"/>
      <c r="M84" s="108"/>
      <c r="N84" s="92"/>
      <c r="O84" s="92"/>
      <c r="P84" s="94"/>
      <c r="Q84" s="92"/>
      <c r="R84" s="149"/>
      <c r="S84" s="92"/>
      <c r="T84" s="92"/>
    </row>
    <row r="85" spans="1:20" ht="16.5" x14ac:dyDescent="0.25">
      <c r="A85" s="90">
        <v>81</v>
      </c>
      <c r="B85" s="91"/>
      <c r="C85" s="92"/>
      <c r="D85" s="92"/>
      <c r="E85" s="93"/>
      <c r="F85" s="92"/>
      <c r="G85" s="93"/>
      <c r="H85" s="93"/>
      <c r="I85" s="91">
        <f t="shared" si="2"/>
        <v>0</v>
      </c>
      <c r="J85" s="92"/>
      <c r="K85" s="92"/>
      <c r="L85" s="146"/>
      <c r="M85" s="108"/>
      <c r="N85" s="92"/>
      <c r="O85" s="92"/>
      <c r="P85" s="94"/>
      <c r="Q85" s="92"/>
      <c r="R85" s="149"/>
      <c r="S85" s="92"/>
      <c r="T85" s="92"/>
    </row>
    <row r="86" spans="1:20" ht="16.5" x14ac:dyDescent="0.25">
      <c r="A86" s="90">
        <v>82</v>
      </c>
      <c r="B86" s="91"/>
      <c r="C86" s="92"/>
      <c r="D86" s="92"/>
      <c r="E86" s="93"/>
      <c r="F86" s="92"/>
      <c r="G86" s="93"/>
      <c r="H86" s="93"/>
      <c r="I86" s="91">
        <f t="shared" si="2"/>
        <v>0</v>
      </c>
      <c r="J86" s="92"/>
      <c r="K86" s="92"/>
      <c r="L86" s="146"/>
      <c r="M86" s="108"/>
      <c r="N86" s="92"/>
      <c r="O86" s="92"/>
      <c r="P86" s="94"/>
      <c r="Q86" s="92"/>
      <c r="R86" s="149"/>
      <c r="S86" s="92"/>
      <c r="T86" s="92"/>
    </row>
    <row r="87" spans="1:20" ht="16.5" x14ac:dyDescent="0.25">
      <c r="A87" s="90">
        <v>83</v>
      </c>
      <c r="B87" s="91"/>
      <c r="C87" s="92"/>
      <c r="D87" s="92"/>
      <c r="E87" s="93"/>
      <c r="F87" s="92"/>
      <c r="G87" s="93"/>
      <c r="H87" s="93"/>
      <c r="I87" s="91">
        <f t="shared" si="2"/>
        <v>0</v>
      </c>
      <c r="J87" s="92"/>
      <c r="K87" s="92"/>
      <c r="L87" s="146"/>
      <c r="M87" s="108"/>
      <c r="N87" s="92"/>
      <c r="O87" s="92"/>
      <c r="P87" s="94"/>
      <c r="Q87" s="92"/>
      <c r="R87" s="149"/>
      <c r="S87" s="92"/>
      <c r="T87" s="92"/>
    </row>
    <row r="88" spans="1:20" ht="16.5" x14ac:dyDescent="0.25">
      <c r="A88" s="90">
        <v>84</v>
      </c>
      <c r="B88" s="91"/>
      <c r="C88" s="92"/>
      <c r="D88" s="92"/>
      <c r="E88" s="93"/>
      <c r="F88" s="92"/>
      <c r="G88" s="93"/>
      <c r="H88" s="93"/>
      <c r="I88" s="91">
        <f t="shared" si="2"/>
        <v>0</v>
      </c>
      <c r="J88" s="92"/>
      <c r="K88" s="92"/>
      <c r="L88" s="146"/>
      <c r="M88" s="108"/>
      <c r="N88" s="92"/>
      <c r="O88" s="92"/>
      <c r="P88" s="94"/>
      <c r="Q88" s="92"/>
      <c r="R88" s="149"/>
      <c r="S88" s="92"/>
      <c r="T88" s="92"/>
    </row>
    <row r="89" spans="1:20" ht="16.5" x14ac:dyDescent="0.25">
      <c r="A89" s="90">
        <v>85</v>
      </c>
      <c r="B89" s="91"/>
      <c r="C89" s="92"/>
      <c r="D89" s="92"/>
      <c r="E89" s="93"/>
      <c r="F89" s="92"/>
      <c r="G89" s="93"/>
      <c r="H89" s="93"/>
      <c r="I89" s="91">
        <f t="shared" si="2"/>
        <v>0</v>
      </c>
      <c r="J89" s="92"/>
      <c r="K89" s="92"/>
      <c r="L89" s="146"/>
      <c r="M89" s="108"/>
      <c r="N89" s="92"/>
      <c r="O89" s="92"/>
      <c r="P89" s="94"/>
      <c r="Q89" s="92"/>
      <c r="R89" s="149"/>
      <c r="S89" s="92"/>
      <c r="T89" s="92"/>
    </row>
    <row r="90" spans="1:20" ht="16.5" x14ac:dyDescent="0.25">
      <c r="A90" s="90">
        <v>86</v>
      </c>
      <c r="B90" s="91"/>
      <c r="C90" s="92"/>
      <c r="D90" s="92"/>
      <c r="E90" s="93"/>
      <c r="F90" s="92"/>
      <c r="G90" s="93"/>
      <c r="H90" s="93"/>
      <c r="I90" s="91">
        <f t="shared" si="2"/>
        <v>0</v>
      </c>
      <c r="J90" s="92"/>
      <c r="K90" s="92"/>
      <c r="L90" s="146"/>
      <c r="M90" s="108"/>
      <c r="N90" s="92"/>
      <c r="O90" s="92"/>
      <c r="P90" s="94"/>
      <c r="Q90" s="92"/>
      <c r="R90" s="149"/>
      <c r="S90" s="92"/>
      <c r="T90" s="92"/>
    </row>
    <row r="91" spans="1:20" ht="16.5" x14ac:dyDescent="0.25">
      <c r="A91" s="90">
        <v>87</v>
      </c>
      <c r="B91" s="91"/>
      <c r="C91" s="92"/>
      <c r="D91" s="92"/>
      <c r="E91" s="93"/>
      <c r="F91" s="92"/>
      <c r="G91" s="93"/>
      <c r="H91" s="93"/>
      <c r="I91" s="91">
        <f t="shared" si="2"/>
        <v>0</v>
      </c>
      <c r="J91" s="92"/>
      <c r="K91" s="92"/>
      <c r="L91" s="146"/>
      <c r="M91" s="108"/>
      <c r="N91" s="92"/>
      <c r="O91" s="92"/>
      <c r="P91" s="94"/>
      <c r="Q91" s="92"/>
      <c r="R91" s="149"/>
      <c r="S91" s="92"/>
      <c r="T91" s="92"/>
    </row>
    <row r="92" spans="1:20" ht="16.5" x14ac:dyDescent="0.25">
      <c r="A92" s="90">
        <v>88</v>
      </c>
      <c r="B92" s="91"/>
      <c r="C92" s="92"/>
      <c r="D92" s="92"/>
      <c r="E92" s="93"/>
      <c r="F92" s="92"/>
      <c r="G92" s="93"/>
      <c r="H92" s="93"/>
      <c r="I92" s="91">
        <f t="shared" si="2"/>
        <v>0</v>
      </c>
      <c r="J92" s="92"/>
      <c r="K92" s="92"/>
      <c r="L92" s="146"/>
      <c r="M92" s="108"/>
      <c r="N92" s="92"/>
      <c r="O92" s="92"/>
      <c r="P92" s="94"/>
      <c r="Q92" s="92"/>
      <c r="R92" s="149"/>
      <c r="S92" s="92"/>
      <c r="T92" s="92"/>
    </row>
    <row r="93" spans="1:20" ht="16.5" x14ac:dyDescent="0.25">
      <c r="A93" s="90">
        <v>89</v>
      </c>
      <c r="B93" s="91"/>
      <c r="C93" s="92"/>
      <c r="D93" s="92"/>
      <c r="E93" s="93"/>
      <c r="F93" s="92"/>
      <c r="G93" s="93"/>
      <c r="H93" s="93"/>
      <c r="I93" s="91">
        <f t="shared" si="2"/>
        <v>0</v>
      </c>
      <c r="J93" s="92"/>
      <c r="K93" s="92"/>
      <c r="L93" s="92"/>
      <c r="M93" s="108"/>
      <c r="N93" s="92"/>
      <c r="O93" s="92"/>
      <c r="P93" s="94"/>
      <c r="Q93" s="92"/>
      <c r="R93" s="149"/>
      <c r="S93" s="92"/>
      <c r="T93" s="92"/>
    </row>
    <row r="94" spans="1:20" ht="16.5" x14ac:dyDescent="0.25">
      <c r="A94" s="90">
        <v>90</v>
      </c>
      <c r="B94" s="91"/>
      <c r="C94" s="92"/>
      <c r="D94" s="92"/>
      <c r="E94" s="93"/>
      <c r="F94" s="92"/>
      <c r="G94" s="93"/>
      <c r="H94" s="93"/>
      <c r="I94" s="91">
        <f t="shared" si="2"/>
        <v>0</v>
      </c>
      <c r="J94" s="92"/>
      <c r="K94" s="92"/>
      <c r="L94" s="92"/>
      <c r="M94" s="108"/>
      <c r="N94" s="92"/>
      <c r="O94" s="92"/>
      <c r="P94" s="94"/>
      <c r="Q94" s="92"/>
      <c r="R94" s="149"/>
      <c r="S94" s="92"/>
      <c r="T94" s="92"/>
    </row>
    <row r="95" spans="1:20" x14ac:dyDescent="0.25">
      <c r="A95" s="90">
        <v>91</v>
      </c>
      <c r="B95" s="91"/>
      <c r="C95" s="92"/>
      <c r="D95" s="92"/>
      <c r="E95" s="93"/>
      <c r="F95" s="92"/>
      <c r="G95" s="93"/>
      <c r="H95" s="93"/>
      <c r="I95" s="91">
        <f t="shared" si="2"/>
        <v>0</v>
      </c>
      <c r="J95" s="92"/>
      <c r="K95" s="92"/>
      <c r="L95" s="92"/>
      <c r="M95" s="108"/>
      <c r="N95" s="92"/>
      <c r="O95" s="92"/>
      <c r="P95" s="94"/>
      <c r="Q95" s="92"/>
      <c r="R95" s="92"/>
      <c r="S95" s="92"/>
      <c r="T95" s="92"/>
    </row>
    <row r="96" spans="1:20" x14ac:dyDescent="0.25">
      <c r="A96" s="90">
        <v>92</v>
      </c>
      <c r="B96" s="91"/>
      <c r="C96" s="92"/>
      <c r="D96" s="92"/>
      <c r="E96" s="93"/>
      <c r="F96" s="92"/>
      <c r="G96" s="93"/>
      <c r="H96" s="93"/>
      <c r="I96" s="91">
        <f t="shared" si="2"/>
        <v>0</v>
      </c>
      <c r="J96" s="92"/>
      <c r="K96" s="92"/>
      <c r="L96" s="92"/>
      <c r="M96" s="108"/>
      <c r="N96" s="92"/>
      <c r="O96" s="92"/>
      <c r="P96" s="94"/>
      <c r="Q96" s="92"/>
      <c r="R96" s="92"/>
      <c r="S96" s="92"/>
      <c r="T96" s="92"/>
    </row>
    <row r="97" spans="1:20" x14ac:dyDescent="0.25">
      <c r="A97" s="90">
        <v>93</v>
      </c>
      <c r="B97" s="91"/>
      <c r="C97" s="92"/>
      <c r="D97" s="92"/>
      <c r="E97" s="93"/>
      <c r="F97" s="92"/>
      <c r="G97" s="93"/>
      <c r="H97" s="93"/>
      <c r="I97" s="91">
        <f t="shared" si="2"/>
        <v>0</v>
      </c>
      <c r="J97" s="92"/>
      <c r="K97" s="92"/>
      <c r="L97" s="92"/>
      <c r="M97" s="108"/>
      <c r="N97" s="92"/>
      <c r="O97" s="92"/>
      <c r="P97" s="94"/>
      <c r="Q97" s="92"/>
      <c r="R97" s="92"/>
      <c r="S97" s="92"/>
      <c r="T97" s="92"/>
    </row>
    <row r="98" spans="1:20" x14ac:dyDescent="0.25">
      <c r="A98" s="90">
        <v>94</v>
      </c>
      <c r="B98" s="91"/>
      <c r="C98" s="92"/>
      <c r="D98" s="92"/>
      <c r="E98" s="93"/>
      <c r="F98" s="92"/>
      <c r="G98" s="93"/>
      <c r="H98" s="93"/>
      <c r="I98" s="91">
        <f t="shared" si="2"/>
        <v>0</v>
      </c>
      <c r="J98" s="92"/>
      <c r="K98" s="92"/>
      <c r="L98" s="92"/>
      <c r="M98" s="108"/>
      <c r="N98" s="92"/>
      <c r="O98" s="92"/>
      <c r="P98" s="94"/>
      <c r="Q98" s="92"/>
      <c r="R98" s="92"/>
      <c r="S98" s="92"/>
      <c r="T98" s="92"/>
    </row>
    <row r="99" spans="1:20" x14ac:dyDescent="0.25">
      <c r="A99" s="90">
        <v>95</v>
      </c>
      <c r="B99" s="91"/>
      <c r="C99" s="92"/>
      <c r="D99" s="92"/>
      <c r="E99" s="93"/>
      <c r="F99" s="92"/>
      <c r="G99" s="93"/>
      <c r="H99" s="93"/>
      <c r="I99" s="91">
        <f t="shared" si="2"/>
        <v>0</v>
      </c>
      <c r="J99" s="92"/>
      <c r="K99" s="92"/>
      <c r="L99" s="92"/>
      <c r="M99" s="108"/>
      <c r="N99" s="92"/>
      <c r="O99" s="92"/>
      <c r="P99" s="94"/>
      <c r="Q99" s="92"/>
      <c r="R99" s="92"/>
      <c r="S99" s="92"/>
      <c r="T99" s="92"/>
    </row>
    <row r="100" spans="1:20" x14ac:dyDescent="0.25">
      <c r="A100" s="90">
        <v>96</v>
      </c>
      <c r="B100" s="91"/>
      <c r="C100" s="92"/>
      <c r="D100" s="92"/>
      <c r="E100" s="93"/>
      <c r="F100" s="92"/>
      <c r="G100" s="93"/>
      <c r="H100" s="93"/>
      <c r="I100" s="91">
        <f t="shared" si="2"/>
        <v>0</v>
      </c>
      <c r="J100" s="92"/>
      <c r="K100" s="92"/>
      <c r="L100" s="92"/>
      <c r="M100" s="108"/>
      <c r="N100" s="92"/>
      <c r="O100" s="92"/>
      <c r="P100" s="94"/>
      <c r="Q100" s="92"/>
      <c r="R100" s="92"/>
      <c r="S100" s="92"/>
      <c r="T100" s="92"/>
    </row>
    <row r="101" spans="1:20" x14ac:dyDescent="0.25">
      <c r="A101" s="90">
        <v>97</v>
      </c>
      <c r="B101" s="91"/>
      <c r="C101" s="92"/>
      <c r="D101" s="92"/>
      <c r="E101" s="93"/>
      <c r="F101" s="92"/>
      <c r="G101" s="93"/>
      <c r="H101" s="93"/>
      <c r="I101" s="91">
        <f t="shared" si="2"/>
        <v>0</v>
      </c>
      <c r="J101" s="92"/>
      <c r="K101" s="92"/>
      <c r="L101" s="92"/>
      <c r="M101" s="108"/>
      <c r="N101" s="92"/>
      <c r="O101" s="92"/>
      <c r="P101" s="94"/>
      <c r="Q101" s="92"/>
      <c r="R101" s="92"/>
      <c r="S101" s="92"/>
      <c r="T101" s="92"/>
    </row>
    <row r="102" spans="1:20" x14ac:dyDescent="0.25">
      <c r="A102" s="90">
        <v>98</v>
      </c>
      <c r="B102" s="91"/>
      <c r="C102" s="92"/>
      <c r="D102" s="92"/>
      <c r="E102" s="93"/>
      <c r="F102" s="92"/>
      <c r="G102" s="93"/>
      <c r="H102" s="93"/>
      <c r="I102" s="91">
        <f t="shared" si="2"/>
        <v>0</v>
      </c>
      <c r="J102" s="92"/>
      <c r="K102" s="92"/>
      <c r="L102" s="92"/>
      <c r="M102" s="108"/>
      <c r="N102" s="92"/>
      <c r="O102" s="92"/>
      <c r="P102" s="94"/>
      <c r="Q102" s="92"/>
      <c r="R102" s="92"/>
      <c r="S102" s="92"/>
      <c r="T102" s="92"/>
    </row>
    <row r="103" spans="1:20" x14ac:dyDescent="0.25">
      <c r="A103" s="90">
        <v>99</v>
      </c>
      <c r="B103" s="91"/>
      <c r="C103" s="92"/>
      <c r="D103" s="92"/>
      <c r="E103" s="93"/>
      <c r="F103" s="92"/>
      <c r="G103" s="93"/>
      <c r="H103" s="93"/>
      <c r="I103" s="91">
        <f t="shared" si="2"/>
        <v>0</v>
      </c>
      <c r="J103" s="92"/>
      <c r="K103" s="92"/>
      <c r="L103" s="92"/>
      <c r="M103" s="108"/>
      <c r="N103" s="92"/>
      <c r="O103" s="92"/>
      <c r="P103" s="94"/>
      <c r="Q103" s="92"/>
      <c r="R103" s="92"/>
      <c r="S103" s="92"/>
      <c r="T103" s="92"/>
    </row>
    <row r="104" spans="1:20" x14ac:dyDescent="0.25">
      <c r="A104" s="90">
        <v>100</v>
      </c>
      <c r="B104" s="91"/>
      <c r="C104" s="92"/>
      <c r="D104" s="92"/>
      <c r="E104" s="93"/>
      <c r="F104" s="92"/>
      <c r="G104" s="93"/>
      <c r="H104" s="93"/>
      <c r="I104" s="91">
        <f t="shared" si="2"/>
        <v>0</v>
      </c>
      <c r="J104" s="92"/>
      <c r="K104" s="92"/>
      <c r="L104" s="92"/>
      <c r="M104" s="108"/>
      <c r="N104" s="92"/>
      <c r="O104" s="92"/>
      <c r="P104" s="94"/>
      <c r="Q104" s="92"/>
      <c r="R104" s="92"/>
      <c r="S104" s="92"/>
      <c r="T104" s="92"/>
    </row>
    <row r="105" spans="1:20" x14ac:dyDescent="0.25">
      <c r="A105" s="90">
        <v>101</v>
      </c>
      <c r="B105" s="91"/>
      <c r="C105" s="92"/>
      <c r="D105" s="92"/>
      <c r="E105" s="93"/>
      <c r="F105" s="92"/>
      <c r="G105" s="93"/>
      <c r="H105" s="93"/>
      <c r="I105" s="91">
        <f t="shared" si="2"/>
        <v>0</v>
      </c>
      <c r="J105" s="92"/>
      <c r="K105" s="92"/>
      <c r="L105" s="92"/>
      <c r="M105" s="108"/>
      <c r="N105" s="92"/>
      <c r="O105" s="92"/>
      <c r="P105" s="94"/>
      <c r="Q105" s="92"/>
      <c r="R105" s="92"/>
      <c r="S105" s="92"/>
      <c r="T105" s="92"/>
    </row>
    <row r="106" spans="1:20" x14ac:dyDescent="0.25">
      <c r="A106" s="90">
        <v>102</v>
      </c>
      <c r="B106" s="91"/>
      <c r="C106" s="92"/>
      <c r="D106" s="92"/>
      <c r="E106" s="93"/>
      <c r="F106" s="92"/>
      <c r="G106" s="93"/>
      <c r="H106" s="93"/>
      <c r="I106" s="91">
        <f t="shared" si="2"/>
        <v>0</v>
      </c>
      <c r="J106" s="92"/>
      <c r="K106" s="92"/>
      <c r="L106" s="92"/>
      <c r="M106" s="108"/>
      <c r="N106" s="92"/>
      <c r="O106" s="92"/>
      <c r="P106" s="94"/>
      <c r="Q106" s="92"/>
      <c r="R106" s="92"/>
      <c r="S106" s="92"/>
      <c r="T106" s="92"/>
    </row>
    <row r="107" spans="1:20" x14ac:dyDescent="0.25">
      <c r="A107" s="90">
        <v>103</v>
      </c>
      <c r="B107" s="91"/>
      <c r="C107" s="92"/>
      <c r="D107" s="92"/>
      <c r="E107" s="93"/>
      <c r="F107" s="92"/>
      <c r="G107" s="93"/>
      <c r="H107" s="93"/>
      <c r="I107" s="91">
        <f t="shared" si="2"/>
        <v>0</v>
      </c>
      <c r="J107" s="92"/>
      <c r="K107" s="92"/>
      <c r="L107" s="92"/>
      <c r="M107" s="108"/>
      <c r="N107" s="92"/>
      <c r="O107" s="92"/>
      <c r="P107" s="94"/>
      <c r="Q107" s="92"/>
      <c r="R107" s="92"/>
      <c r="S107" s="92"/>
      <c r="T107" s="92"/>
    </row>
    <row r="108" spans="1:20" x14ac:dyDescent="0.25">
      <c r="A108" s="90">
        <v>104</v>
      </c>
      <c r="B108" s="91"/>
      <c r="C108" s="92"/>
      <c r="D108" s="92"/>
      <c r="E108" s="93"/>
      <c r="F108" s="92"/>
      <c r="G108" s="93"/>
      <c r="H108" s="93"/>
      <c r="I108" s="91">
        <f t="shared" si="2"/>
        <v>0</v>
      </c>
      <c r="J108" s="92"/>
      <c r="K108" s="92"/>
      <c r="L108" s="92"/>
      <c r="M108" s="108"/>
      <c r="N108" s="92"/>
      <c r="O108" s="92"/>
      <c r="P108" s="94"/>
      <c r="Q108" s="92"/>
      <c r="R108" s="92"/>
      <c r="S108" s="92"/>
      <c r="T108" s="92"/>
    </row>
    <row r="109" spans="1:20" x14ac:dyDescent="0.25">
      <c r="A109" s="90">
        <v>105</v>
      </c>
      <c r="B109" s="91"/>
      <c r="C109" s="92"/>
      <c r="D109" s="92"/>
      <c r="E109" s="93"/>
      <c r="F109" s="92"/>
      <c r="G109" s="93"/>
      <c r="H109" s="93"/>
      <c r="I109" s="91">
        <f t="shared" si="2"/>
        <v>0</v>
      </c>
      <c r="J109" s="92"/>
      <c r="K109" s="92"/>
      <c r="L109" s="92"/>
      <c r="M109" s="108"/>
      <c r="N109" s="92"/>
      <c r="O109" s="92"/>
      <c r="P109" s="94"/>
      <c r="Q109" s="92"/>
      <c r="R109" s="92"/>
      <c r="S109" s="92"/>
      <c r="T109" s="92"/>
    </row>
    <row r="110" spans="1:20" x14ac:dyDescent="0.25">
      <c r="A110" s="90">
        <v>106</v>
      </c>
      <c r="B110" s="91"/>
      <c r="C110" s="92"/>
      <c r="D110" s="92"/>
      <c r="E110" s="93"/>
      <c r="F110" s="92"/>
      <c r="G110" s="93"/>
      <c r="H110" s="93"/>
      <c r="I110" s="91">
        <f t="shared" si="2"/>
        <v>0</v>
      </c>
      <c r="J110" s="92"/>
      <c r="K110" s="92"/>
      <c r="L110" s="92"/>
      <c r="M110" s="108"/>
      <c r="N110" s="92"/>
      <c r="O110" s="92"/>
      <c r="P110" s="94"/>
      <c r="Q110" s="92"/>
      <c r="R110" s="92"/>
      <c r="S110" s="92"/>
      <c r="T110" s="92"/>
    </row>
    <row r="111" spans="1:20" x14ac:dyDescent="0.25">
      <c r="A111" s="90">
        <v>107</v>
      </c>
      <c r="B111" s="91"/>
      <c r="C111" s="92"/>
      <c r="D111" s="92"/>
      <c r="E111" s="93"/>
      <c r="F111" s="92"/>
      <c r="G111" s="93"/>
      <c r="H111" s="93"/>
      <c r="I111" s="91">
        <f t="shared" si="2"/>
        <v>0</v>
      </c>
      <c r="J111" s="92"/>
      <c r="K111" s="92"/>
      <c r="L111" s="92"/>
      <c r="M111" s="108"/>
      <c r="N111" s="92"/>
      <c r="O111" s="92"/>
      <c r="P111" s="94"/>
      <c r="Q111" s="92"/>
      <c r="R111" s="92"/>
      <c r="S111" s="92"/>
      <c r="T111" s="92"/>
    </row>
    <row r="112" spans="1:20" x14ac:dyDescent="0.25">
      <c r="A112" s="90">
        <v>108</v>
      </c>
      <c r="B112" s="91"/>
      <c r="C112" s="92"/>
      <c r="D112" s="92"/>
      <c r="E112" s="93"/>
      <c r="F112" s="92"/>
      <c r="G112" s="93"/>
      <c r="H112" s="93"/>
      <c r="I112" s="91">
        <f t="shared" si="2"/>
        <v>0</v>
      </c>
      <c r="J112" s="92"/>
      <c r="K112" s="92"/>
      <c r="L112" s="92"/>
      <c r="M112" s="108"/>
      <c r="N112" s="92"/>
      <c r="O112" s="92"/>
      <c r="P112" s="94"/>
      <c r="Q112" s="92"/>
      <c r="R112" s="92"/>
      <c r="S112" s="92"/>
      <c r="T112" s="92"/>
    </row>
    <row r="113" spans="1:20" x14ac:dyDescent="0.25">
      <c r="A113" s="90">
        <v>109</v>
      </c>
      <c r="B113" s="91"/>
      <c r="C113" s="92"/>
      <c r="D113" s="92"/>
      <c r="E113" s="93"/>
      <c r="F113" s="92"/>
      <c r="G113" s="93"/>
      <c r="H113" s="93"/>
      <c r="I113" s="91">
        <f t="shared" si="2"/>
        <v>0</v>
      </c>
      <c r="J113" s="92"/>
      <c r="K113" s="92"/>
      <c r="L113" s="92"/>
      <c r="M113" s="108"/>
      <c r="N113" s="92"/>
      <c r="O113" s="92"/>
      <c r="P113" s="94"/>
      <c r="Q113" s="92"/>
      <c r="R113" s="92"/>
      <c r="S113" s="92"/>
      <c r="T113" s="92"/>
    </row>
    <row r="114" spans="1:20" x14ac:dyDescent="0.25">
      <c r="A114" s="90">
        <v>110</v>
      </c>
      <c r="B114" s="91"/>
      <c r="C114" s="92"/>
      <c r="D114" s="92"/>
      <c r="E114" s="93"/>
      <c r="F114" s="92"/>
      <c r="G114" s="93"/>
      <c r="H114" s="93"/>
      <c r="I114" s="91">
        <f t="shared" si="2"/>
        <v>0</v>
      </c>
      <c r="J114" s="92"/>
      <c r="K114" s="92"/>
      <c r="L114" s="92"/>
      <c r="M114" s="108"/>
      <c r="N114" s="92"/>
      <c r="O114" s="92"/>
      <c r="P114" s="94"/>
      <c r="Q114" s="92"/>
      <c r="R114" s="92"/>
      <c r="S114" s="92"/>
      <c r="T114" s="92"/>
    </row>
    <row r="115" spans="1:20" x14ac:dyDescent="0.25">
      <c r="A115" s="90">
        <v>111</v>
      </c>
      <c r="B115" s="91"/>
      <c r="C115" s="92"/>
      <c r="D115" s="92"/>
      <c r="E115" s="93"/>
      <c r="F115" s="92"/>
      <c r="G115" s="93"/>
      <c r="H115" s="93"/>
      <c r="I115" s="91">
        <f t="shared" si="2"/>
        <v>0</v>
      </c>
      <c r="J115" s="92"/>
      <c r="K115" s="92"/>
      <c r="L115" s="92"/>
      <c r="M115" s="108"/>
      <c r="N115" s="92"/>
      <c r="O115" s="92"/>
      <c r="P115" s="94"/>
      <c r="Q115" s="92"/>
      <c r="R115" s="92"/>
      <c r="S115" s="92"/>
      <c r="T115" s="92"/>
    </row>
    <row r="116" spans="1:20" x14ac:dyDescent="0.25">
      <c r="A116" s="90">
        <v>112</v>
      </c>
      <c r="B116" s="91"/>
      <c r="C116" s="92"/>
      <c r="D116" s="92"/>
      <c r="E116" s="93"/>
      <c r="F116" s="92"/>
      <c r="G116" s="93"/>
      <c r="H116" s="93"/>
      <c r="I116" s="91">
        <f t="shared" si="2"/>
        <v>0</v>
      </c>
      <c r="J116" s="92"/>
      <c r="K116" s="92"/>
      <c r="L116" s="92"/>
      <c r="M116" s="108"/>
      <c r="N116" s="92"/>
      <c r="O116" s="92"/>
      <c r="P116" s="94"/>
      <c r="Q116" s="92"/>
      <c r="R116" s="92"/>
      <c r="S116" s="92"/>
      <c r="T116" s="92"/>
    </row>
    <row r="117" spans="1:20" x14ac:dyDescent="0.25">
      <c r="A117" s="90">
        <v>113</v>
      </c>
      <c r="B117" s="91"/>
      <c r="C117" s="92"/>
      <c r="D117" s="92"/>
      <c r="E117" s="93"/>
      <c r="F117" s="92"/>
      <c r="G117" s="93"/>
      <c r="H117" s="93"/>
      <c r="I117" s="91">
        <f t="shared" si="2"/>
        <v>0</v>
      </c>
      <c r="J117" s="92"/>
      <c r="K117" s="92"/>
      <c r="L117" s="92"/>
      <c r="M117" s="108"/>
      <c r="N117" s="92"/>
      <c r="O117" s="92"/>
      <c r="P117" s="94"/>
      <c r="Q117" s="92"/>
      <c r="R117" s="92"/>
      <c r="S117" s="92"/>
      <c r="T117" s="92"/>
    </row>
    <row r="118" spans="1:20" x14ac:dyDescent="0.25">
      <c r="A118" s="90">
        <v>114</v>
      </c>
      <c r="B118" s="91"/>
      <c r="C118" s="92"/>
      <c r="D118" s="92"/>
      <c r="E118" s="93"/>
      <c r="F118" s="92"/>
      <c r="G118" s="93"/>
      <c r="H118" s="93"/>
      <c r="I118" s="91">
        <f t="shared" si="2"/>
        <v>0</v>
      </c>
      <c r="J118" s="92"/>
      <c r="K118" s="92"/>
      <c r="L118" s="92"/>
      <c r="M118" s="108"/>
      <c r="N118" s="92"/>
      <c r="O118" s="92"/>
      <c r="P118" s="94"/>
      <c r="Q118" s="92"/>
      <c r="R118" s="92"/>
      <c r="S118" s="92"/>
      <c r="T118" s="92"/>
    </row>
    <row r="119" spans="1:20" x14ac:dyDescent="0.25">
      <c r="A119" s="90">
        <v>115</v>
      </c>
      <c r="B119" s="91"/>
      <c r="C119" s="92"/>
      <c r="D119" s="92"/>
      <c r="E119" s="93"/>
      <c r="F119" s="92"/>
      <c r="G119" s="93"/>
      <c r="H119" s="93"/>
      <c r="I119" s="91">
        <f t="shared" si="2"/>
        <v>0</v>
      </c>
      <c r="J119" s="92"/>
      <c r="K119" s="92"/>
      <c r="L119" s="92"/>
      <c r="M119" s="108"/>
      <c r="N119" s="92"/>
      <c r="O119" s="92"/>
      <c r="P119" s="94"/>
      <c r="Q119" s="92"/>
      <c r="R119" s="92"/>
      <c r="S119" s="92"/>
      <c r="T119" s="92"/>
    </row>
    <row r="120" spans="1:20" x14ac:dyDescent="0.25">
      <c r="A120" s="90">
        <v>116</v>
      </c>
      <c r="B120" s="91"/>
      <c r="C120" s="92"/>
      <c r="D120" s="92"/>
      <c r="E120" s="93"/>
      <c r="F120" s="92"/>
      <c r="G120" s="93"/>
      <c r="H120" s="93"/>
      <c r="I120" s="91">
        <f t="shared" si="2"/>
        <v>0</v>
      </c>
      <c r="J120" s="92"/>
      <c r="K120" s="92"/>
      <c r="L120" s="92"/>
      <c r="M120" s="108"/>
      <c r="N120" s="92"/>
      <c r="O120" s="92"/>
      <c r="P120" s="94"/>
      <c r="Q120" s="92"/>
      <c r="R120" s="92"/>
      <c r="S120" s="92"/>
      <c r="T120" s="92"/>
    </row>
    <row r="121" spans="1:20" x14ac:dyDescent="0.25">
      <c r="A121" s="90">
        <v>117</v>
      </c>
      <c r="B121" s="91"/>
      <c r="C121" s="92"/>
      <c r="D121" s="92"/>
      <c r="E121" s="93"/>
      <c r="F121" s="92"/>
      <c r="G121" s="93"/>
      <c r="H121" s="93"/>
      <c r="I121" s="91">
        <f t="shared" si="2"/>
        <v>0</v>
      </c>
      <c r="J121" s="92"/>
      <c r="K121" s="92"/>
      <c r="L121" s="92"/>
      <c r="M121" s="108"/>
      <c r="N121" s="92"/>
      <c r="O121" s="92"/>
      <c r="P121" s="94"/>
      <c r="Q121" s="92"/>
      <c r="R121" s="92"/>
      <c r="S121" s="92"/>
      <c r="T121" s="92"/>
    </row>
    <row r="122" spans="1:20" x14ac:dyDescent="0.25">
      <c r="A122" s="90">
        <v>118</v>
      </c>
      <c r="B122" s="91"/>
      <c r="C122" s="92"/>
      <c r="D122" s="92"/>
      <c r="E122" s="93"/>
      <c r="F122" s="92"/>
      <c r="G122" s="93"/>
      <c r="H122" s="93"/>
      <c r="I122" s="91">
        <f t="shared" si="2"/>
        <v>0</v>
      </c>
      <c r="J122" s="92"/>
      <c r="K122" s="92"/>
      <c r="L122" s="92"/>
      <c r="M122" s="108"/>
      <c r="N122" s="92"/>
      <c r="O122" s="92"/>
      <c r="P122" s="94"/>
      <c r="Q122" s="92"/>
      <c r="R122" s="92"/>
      <c r="S122" s="92"/>
      <c r="T122" s="92"/>
    </row>
    <row r="123" spans="1:20" x14ac:dyDescent="0.25">
      <c r="A123" s="90">
        <v>119</v>
      </c>
      <c r="B123" s="91"/>
      <c r="C123" s="92"/>
      <c r="D123" s="92"/>
      <c r="E123" s="93"/>
      <c r="F123" s="92"/>
      <c r="G123" s="93"/>
      <c r="H123" s="93"/>
      <c r="I123" s="91">
        <f t="shared" si="2"/>
        <v>0</v>
      </c>
      <c r="J123" s="92"/>
      <c r="K123" s="92"/>
      <c r="L123" s="92"/>
      <c r="M123" s="108"/>
      <c r="N123" s="92"/>
      <c r="O123" s="92"/>
      <c r="P123" s="94"/>
      <c r="Q123" s="92"/>
      <c r="R123" s="92"/>
      <c r="S123" s="92"/>
      <c r="T123" s="92"/>
    </row>
    <row r="124" spans="1:20" x14ac:dyDescent="0.25">
      <c r="A124" s="90">
        <v>120</v>
      </c>
      <c r="B124" s="91"/>
      <c r="C124" s="92"/>
      <c r="D124" s="92"/>
      <c r="E124" s="93"/>
      <c r="F124" s="92"/>
      <c r="G124" s="93"/>
      <c r="H124" s="93"/>
      <c r="I124" s="91">
        <f t="shared" si="2"/>
        <v>0</v>
      </c>
      <c r="J124" s="92"/>
      <c r="K124" s="92"/>
      <c r="L124" s="92"/>
      <c r="M124" s="108"/>
      <c r="N124" s="92"/>
      <c r="O124" s="92"/>
      <c r="P124" s="94"/>
      <c r="Q124" s="92"/>
      <c r="R124" s="92"/>
      <c r="S124" s="92"/>
      <c r="T124" s="92"/>
    </row>
    <row r="125" spans="1:20" x14ac:dyDescent="0.25">
      <c r="A125" s="90">
        <v>121</v>
      </c>
      <c r="B125" s="91"/>
      <c r="C125" s="92"/>
      <c r="D125" s="92"/>
      <c r="E125" s="93"/>
      <c r="F125" s="92"/>
      <c r="G125" s="93"/>
      <c r="H125" s="93"/>
      <c r="I125" s="91">
        <f t="shared" si="2"/>
        <v>0</v>
      </c>
      <c r="J125" s="92"/>
      <c r="K125" s="92"/>
      <c r="L125" s="92"/>
      <c r="M125" s="108"/>
      <c r="N125" s="92"/>
      <c r="O125" s="92"/>
      <c r="P125" s="94"/>
      <c r="Q125" s="92"/>
      <c r="R125" s="92"/>
      <c r="S125" s="92"/>
      <c r="T125" s="92"/>
    </row>
    <row r="126" spans="1:20" x14ac:dyDescent="0.25">
      <c r="A126" s="90">
        <v>122</v>
      </c>
      <c r="B126" s="91"/>
      <c r="C126" s="92"/>
      <c r="D126" s="92"/>
      <c r="E126" s="93"/>
      <c r="F126" s="92"/>
      <c r="G126" s="93"/>
      <c r="H126" s="93"/>
      <c r="I126" s="91">
        <f t="shared" si="2"/>
        <v>0</v>
      </c>
      <c r="J126" s="92"/>
      <c r="K126" s="92"/>
      <c r="L126" s="92"/>
      <c r="M126" s="108"/>
      <c r="N126" s="92"/>
      <c r="O126" s="92"/>
      <c r="P126" s="94"/>
      <c r="Q126" s="92"/>
      <c r="R126" s="92"/>
      <c r="S126" s="92"/>
      <c r="T126" s="92"/>
    </row>
    <row r="127" spans="1:20" x14ac:dyDescent="0.25">
      <c r="A127" s="90">
        <v>123</v>
      </c>
      <c r="B127" s="91"/>
      <c r="C127" s="92"/>
      <c r="D127" s="92"/>
      <c r="E127" s="93"/>
      <c r="F127" s="92"/>
      <c r="G127" s="93"/>
      <c r="H127" s="93"/>
      <c r="I127" s="91">
        <f t="shared" si="2"/>
        <v>0</v>
      </c>
      <c r="J127" s="92"/>
      <c r="K127" s="92"/>
      <c r="L127" s="92"/>
      <c r="M127" s="108"/>
      <c r="N127" s="92"/>
      <c r="O127" s="92"/>
      <c r="P127" s="94"/>
      <c r="Q127" s="92"/>
      <c r="R127" s="92"/>
      <c r="S127" s="92"/>
      <c r="T127" s="92"/>
    </row>
    <row r="128" spans="1:20" x14ac:dyDescent="0.25">
      <c r="A128" s="90">
        <v>124</v>
      </c>
      <c r="B128" s="91"/>
      <c r="C128" s="92"/>
      <c r="D128" s="92"/>
      <c r="E128" s="93"/>
      <c r="F128" s="92"/>
      <c r="G128" s="93"/>
      <c r="H128" s="93"/>
      <c r="I128" s="91">
        <f t="shared" si="2"/>
        <v>0</v>
      </c>
      <c r="J128" s="92"/>
      <c r="K128" s="92"/>
      <c r="L128" s="92"/>
      <c r="M128" s="108"/>
      <c r="N128" s="92"/>
      <c r="O128" s="92"/>
      <c r="P128" s="94"/>
      <c r="Q128" s="92"/>
      <c r="R128" s="92"/>
      <c r="S128" s="92"/>
      <c r="T128" s="92"/>
    </row>
    <row r="129" spans="1:20" x14ac:dyDescent="0.25">
      <c r="A129" s="90">
        <v>125</v>
      </c>
      <c r="B129" s="91"/>
      <c r="C129" s="92"/>
      <c r="D129" s="92"/>
      <c r="E129" s="93"/>
      <c r="F129" s="92"/>
      <c r="G129" s="93"/>
      <c r="H129" s="93"/>
      <c r="I129" s="91">
        <f t="shared" si="2"/>
        <v>0</v>
      </c>
      <c r="J129" s="92"/>
      <c r="K129" s="92"/>
      <c r="L129" s="92"/>
      <c r="M129" s="108"/>
      <c r="N129" s="92"/>
      <c r="O129" s="92"/>
      <c r="P129" s="94"/>
      <c r="Q129" s="92"/>
      <c r="R129" s="92"/>
      <c r="S129" s="92"/>
      <c r="T129" s="92"/>
    </row>
    <row r="130" spans="1:20" x14ac:dyDescent="0.25">
      <c r="A130" s="90">
        <v>126</v>
      </c>
      <c r="B130" s="91"/>
      <c r="C130" s="92"/>
      <c r="D130" s="92"/>
      <c r="E130" s="93"/>
      <c r="F130" s="92"/>
      <c r="G130" s="93"/>
      <c r="H130" s="93"/>
      <c r="I130" s="91">
        <f t="shared" si="2"/>
        <v>0</v>
      </c>
      <c r="J130" s="92"/>
      <c r="K130" s="92"/>
      <c r="L130" s="92"/>
      <c r="M130" s="108"/>
      <c r="N130" s="92"/>
      <c r="O130" s="92"/>
      <c r="P130" s="94"/>
      <c r="Q130" s="92"/>
      <c r="R130" s="92"/>
      <c r="S130" s="92"/>
      <c r="T130" s="92"/>
    </row>
    <row r="131" spans="1:20" x14ac:dyDescent="0.25">
      <c r="A131" s="90">
        <v>127</v>
      </c>
      <c r="B131" s="91"/>
      <c r="C131" s="92"/>
      <c r="D131" s="92"/>
      <c r="E131" s="93"/>
      <c r="F131" s="92"/>
      <c r="G131" s="93"/>
      <c r="H131" s="93"/>
      <c r="I131" s="91">
        <f t="shared" si="2"/>
        <v>0</v>
      </c>
      <c r="J131" s="92"/>
      <c r="K131" s="92"/>
      <c r="L131" s="92"/>
      <c r="M131" s="108"/>
      <c r="N131" s="92"/>
      <c r="O131" s="92"/>
      <c r="P131" s="94"/>
      <c r="Q131" s="92"/>
      <c r="R131" s="92"/>
      <c r="S131" s="92"/>
      <c r="T131" s="92"/>
    </row>
    <row r="132" spans="1:20" x14ac:dyDescent="0.25">
      <c r="A132" s="90">
        <v>128</v>
      </c>
      <c r="B132" s="91"/>
      <c r="C132" s="92"/>
      <c r="D132" s="92"/>
      <c r="E132" s="93"/>
      <c r="F132" s="92"/>
      <c r="G132" s="93"/>
      <c r="H132" s="93"/>
      <c r="I132" s="91">
        <f t="shared" si="2"/>
        <v>0</v>
      </c>
      <c r="J132" s="92"/>
      <c r="K132" s="92"/>
      <c r="L132" s="92"/>
      <c r="M132" s="108"/>
      <c r="N132" s="92"/>
      <c r="O132" s="92"/>
      <c r="P132" s="94"/>
      <c r="Q132" s="92"/>
      <c r="R132" s="92"/>
      <c r="S132" s="92"/>
      <c r="T132" s="92"/>
    </row>
    <row r="133" spans="1:20" x14ac:dyDescent="0.25">
      <c r="A133" s="90">
        <v>129</v>
      </c>
      <c r="B133" s="91"/>
      <c r="C133" s="92"/>
      <c r="D133" s="92"/>
      <c r="E133" s="93"/>
      <c r="F133" s="92"/>
      <c r="G133" s="93"/>
      <c r="H133" s="93"/>
      <c r="I133" s="91">
        <f t="shared" si="2"/>
        <v>0</v>
      </c>
      <c r="J133" s="92"/>
      <c r="K133" s="92"/>
      <c r="L133" s="92"/>
      <c r="M133" s="108"/>
      <c r="N133" s="92"/>
      <c r="O133" s="92"/>
      <c r="P133" s="94"/>
      <c r="Q133" s="92"/>
      <c r="R133" s="92"/>
      <c r="S133" s="92"/>
      <c r="T133" s="92"/>
    </row>
    <row r="134" spans="1:20" x14ac:dyDescent="0.25">
      <c r="A134" s="90">
        <v>130</v>
      </c>
      <c r="B134" s="91"/>
      <c r="C134" s="92"/>
      <c r="D134" s="92"/>
      <c r="E134" s="93"/>
      <c r="F134" s="92"/>
      <c r="G134" s="93"/>
      <c r="H134" s="93"/>
      <c r="I134" s="91">
        <f t="shared" si="2"/>
        <v>0</v>
      </c>
      <c r="J134" s="92"/>
      <c r="K134" s="92"/>
      <c r="L134" s="92"/>
      <c r="M134" s="108"/>
      <c r="N134" s="92"/>
      <c r="O134" s="92"/>
      <c r="P134" s="94"/>
      <c r="Q134" s="92"/>
      <c r="R134" s="92"/>
      <c r="S134" s="92"/>
      <c r="T134" s="92"/>
    </row>
    <row r="135" spans="1:20" x14ac:dyDescent="0.25">
      <c r="A135" s="90">
        <v>131</v>
      </c>
      <c r="B135" s="91"/>
      <c r="C135" s="92"/>
      <c r="D135" s="92"/>
      <c r="E135" s="93"/>
      <c r="F135" s="92"/>
      <c r="G135" s="93"/>
      <c r="H135" s="93"/>
      <c r="I135" s="91">
        <f t="shared" si="2"/>
        <v>0</v>
      </c>
      <c r="J135" s="92"/>
      <c r="K135" s="92"/>
      <c r="L135" s="92"/>
      <c r="M135" s="108"/>
      <c r="N135" s="92"/>
      <c r="O135" s="92"/>
      <c r="P135" s="94"/>
      <c r="Q135" s="92"/>
      <c r="R135" s="92"/>
      <c r="S135" s="92"/>
      <c r="T135" s="92"/>
    </row>
    <row r="136" spans="1:20" x14ac:dyDescent="0.25">
      <c r="A136" s="90">
        <v>132</v>
      </c>
      <c r="B136" s="91"/>
      <c r="C136" s="92"/>
      <c r="D136" s="92"/>
      <c r="E136" s="93"/>
      <c r="F136" s="92"/>
      <c r="G136" s="93"/>
      <c r="H136" s="93"/>
      <c r="I136" s="91">
        <f t="shared" si="2"/>
        <v>0</v>
      </c>
      <c r="J136" s="92"/>
      <c r="K136" s="92"/>
      <c r="L136" s="92"/>
      <c r="M136" s="108"/>
      <c r="N136" s="92"/>
      <c r="O136" s="92"/>
      <c r="P136" s="94"/>
      <c r="Q136" s="92"/>
      <c r="R136" s="92"/>
      <c r="S136" s="92"/>
      <c r="T136" s="92"/>
    </row>
    <row r="137" spans="1:20" x14ac:dyDescent="0.25">
      <c r="A137" s="90">
        <v>133</v>
      </c>
      <c r="B137" s="91"/>
      <c r="C137" s="92"/>
      <c r="D137" s="92"/>
      <c r="E137" s="93"/>
      <c r="F137" s="92"/>
      <c r="G137" s="93"/>
      <c r="H137" s="93"/>
      <c r="I137" s="91">
        <f t="shared" si="2"/>
        <v>0</v>
      </c>
      <c r="J137" s="92"/>
      <c r="K137" s="92"/>
      <c r="L137" s="92"/>
      <c r="M137" s="108"/>
      <c r="N137" s="92"/>
      <c r="O137" s="92"/>
      <c r="P137" s="94"/>
      <c r="Q137" s="92"/>
      <c r="R137" s="92"/>
      <c r="S137" s="92"/>
      <c r="T137" s="92"/>
    </row>
    <row r="138" spans="1:20" x14ac:dyDescent="0.25">
      <c r="A138" s="90">
        <v>134</v>
      </c>
      <c r="B138" s="91"/>
      <c r="C138" s="92"/>
      <c r="D138" s="92"/>
      <c r="E138" s="93"/>
      <c r="F138" s="92"/>
      <c r="G138" s="93"/>
      <c r="H138" s="93"/>
      <c r="I138" s="91">
        <f t="shared" si="2"/>
        <v>0</v>
      </c>
      <c r="J138" s="92"/>
      <c r="K138" s="92"/>
      <c r="L138" s="92"/>
      <c r="M138" s="108"/>
      <c r="N138" s="92"/>
      <c r="O138" s="92"/>
      <c r="P138" s="94"/>
      <c r="Q138" s="92"/>
      <c r="R138" s="92"/>
      <c r="S138" s="92"/>
      <c r="T138" s="92"/>
    </row>
    <row r="139" spans="1:20" x14ac:dyDescent="0.25">
      <c r="A139" s="90">
        <v>135</v>
      </c>
      <c r="B139" s="91"/>
      <c r="C139" s="92"/>
      <c r="D139" s="92"/>
      <c r="E139" s="93"/>
      <c r="F139" s="92"/>
      <c r="G139" s="93"/>
      <c r="H139" s="93"/>
      <c r="I139" s="91">
        <f t="shared" si="2"/>
        <v>0</v>
      </c>
      <c r="J139" s="92"/>
      <c r="K139" s="92"/>
      <c r="L139" s="92"/>
      <c r="M139" s="108"/>
      <c r="N139" s="92"/>
      <c r="O139" s="92"/>
      <c r="P139" s="94"/>
      <c r="Q139" s="92"/>
      <c r="R139" s="92"/>
      <c r="S139" s="92"/>
      <c r="T139" s="92"/>
    </row>
    <row r="140" spans="1:20" x14ac:dyDescent="0.25">
      <c r="A140" s="90">
        <v>136</v>
      </c>
      <c r="B140" s="91"/>
      <c r="C140" s="92"/>
      <c r="D140" s="92"/>
      <c r="E140" s="93"/>
      <c r="F140" s="92"/>
      <c r="G140" s="93"/>
      <c r="H140" s="93"/>
      <c r="I140" s="91">
        <f t="shared" si="2"/>
        <v>0</v>
      </c>
      <c r="J140" s="92"/>
      <c r="K140" s="92"/>
      <c r="L140" s="92"/>
      <c r="M140" s="108"/>
      <c r="N140" s="92"/>
      <c r="O140" s="92"/>
      <c r="P140" s="94"/>
      <c r="Q140" s="92"/>
      <c r="R140" s="92"/>
      <c r="S140" s="92"/>
      <c r="T140" s="92"/>
    </row>
    <row r="141" spans="1:20" x14ac:dyDescent="0.25">
      <c r="A141" s="90">
        <v>137</v>
      </c>
      <c r="B141" s="91"/>
      <c r="C141" s="92"/>
      <c r="D141" s="92"/>
      <c r="E141" s="93"/>
      <c r="F141" s="92"/>
      <c r="G141" s="93"/>
      <c r="H141" s="93"/>
      <c r="I141" s="91">
        <f t="shared" si="2"/>
        <v>0</v>
      </c>
      <c r="J141" s="92"/>
      <c r="K141" s="92"/>
      <c r="L141" s="92"/>
      <c r="M141" s="108"/>
      <c r="N141" s="92"/>
      <c r="O141" s="92"/>
      <c r="P141" s="94"/>
      <c r="Q141" s="92"/>
      <c r="R141" s="92"/>
      <c r="S141" s="92"/>
      <c r="T141" s="92"/>
    </row>
    <row r="142" spans="1:20" x14ac:dyDescent="0.25">
      <c r="A142" s="90">
        <v>138</v>
      </c>
      <c r="B142" s="91"/>
      <c r="C142" s="92"/>
      <c r="D142" s="92"/>
      <c r="E142" s="93"/>
      <c r="F142" s="92"/>
      <c r="G142" s="93"/>
      <c r="H142" s="93"/>
      <c r="I142" s="91">
        <f t="shared" si="2"/>
        <v>0</v>
      </c>
      <c r="J142" s="92"/>
      <c r="K142" s="92"/>
      <c r="L142" s="92"/>
      <c r="M142" s="108"/>
      <c r="N142" s="92"/>
      <c r="O142" s="92"/>
      <c r="P142" s="94"/>
      <c r="Q142" s="92"/>
      <c r="R142" s="92"/>
      <c r="S142" s="92"/>
      <c r="T142" s="92"/>
    </row>
    <row r="143" spans="1:20" x14ac:dyDescent="0.25">
      <c r="A143" s="90">
        <v>139</v>
      </c>
      <c r="B143" s="91"/>
      <c r="C143" s="92"/>
      <c r="D143" s="92"/>
      <c r="E143" s="93"/>
      <c r="F143" s="92"/>
      <c r="G143" s="93"/>
      <c r="H143" s="93"/>
      <c r="I143" s="91">
        <f t="shared" si="2"/>
        <v>0</v>
      </c>
      <c r="J143" s="92"/>
      <c r="K143" s="92"/>
      <c r="L143" s="92"/>
      <c r="M143" s="108"/>
      <c r="N143" s="92"/>
      <c r="O143" s="92"/>
      <c r="P143" s="94"/>
      <c r="Q143" s="92"/>
      <c r="R143" s="92"/>
      <c r="S143" s="92"/>
      <c r="T143" s="92"/>
    </row>
    <row r="144" spans="1:20" x14ac:dyDescent="0.25">
      <c r="A144" s="90">
        <v>140</v>
      </c>
      <c r="B144" s="91"/>
      <c r="C144" s="92"/>
      <c r="D144" s="92"/>
      <c r="E144" s="93"/>
      <c r="F144" s="92"/>
      <c r="G144" s="93"/>
      <c r="H144" s="93"/>
      <c r="I144" s="91">
        <f t="shared" si="2"/>
        <v>0</v>
      </c>
      <c r="J144" s="92"/>
      <c r="K144" s="92"/>
      <c r="L144" s="92"/>
      <c r="M144" s="108"/>
      <c r="N144" s="92"/>
      <c r="O144" s="92"/>
      <c r="P144" s="94"/>
      <c r="Q144" s="92"/>
      <c r="R144" s="92"/>
      <c r="S144" s="92"/>
      <c r="T144" s="92"/>
    </row>
    <row r="145" spans="1:20" x14ac:dyDescent="0.25">
      <c r="A145" s="90">
        <v>141</v>
      </c>
      <c r="B145" s="91"/>
      <c r="C145" s="92"/>
      <c r="D145" s="92"/>
      <c r="E145" s="93"/>
      <c r="F145" s="92"/>
      <c r="G145" s="93"/>
      <c r="H145" s="93"/>
      <c r="I145" s="91">
        <f t="shared" si="2"/>
        <v>0</v>
      </c>
      <c r="J145" s="92"/>
      <c r="K145" s="92"/>
      <c r="L145" s="92"/>
      <c r="M145" s="108"/>
      <c r="N145" s="92"/>
      <c r="O145" s="92"/>
      <c r="P145" s="94"/>
      <c r="Q145" s="92"/>
      <c r="R145" s="92"/>
      <c r="S145" s="92"/>
      <c r="T145" s="92"/>
    </row>
    <row r="146" spans="1:20" x14ac:dyDescent="0.25">
      <c r="A146" s="90">
        <v>142</v>
      </c>
      <c r="B146" s="91"/>
      <c r="C146" s="92"/>
      <c r="D146" s="92"/>
      <c r="E146" s="93"/>
      <c r="F146" s="92"/>
      <c r="G146" s="93"/>
      <c r="H146" s="93"/>
      <c r="I146" s="91">
        <f t="shared" si="2"/>
        <v>0</v>
      </c>
      <c r="J146" s="92"/>
      <c r="K146" s="92"/>
      <c r="L146" s="92"/>
      <c r="M146" s="108"/>
      <c r="N146" s="92"/>
      <c r="O146" s="92"/>
      <c r="P146" s="94"/>
      <c r="Q146" s="92"/>
      <c r="R146" s="92"/>
      <c r="S146" s="92"/>
      <c r="T146" s="92"/>
    </row>
    <row r="147" spans="1:20" x14ac:dyDescent="0.25">
      <c r="A147" s="90">
        <v>143</v>
      </c>
      <c r="B147" s="91"/>
      <c r="C147" s="92"/>
      <c r="D147" s="92"/>
      <c r="E147" s="93"/>
      <c r="F147" s="92"/>
      <c r="G147" s="93"/>
      <c r="H147" s="93"/>
      <c r="I147" s="91">
        <f t="shared" si="2"/>
        <v>0</v>
      </c>
      <c r="J147" s="92"/>
      <c r="K147" s="92"/>
      <c r="L147" s="92"/>
      <c r="M147" s="108"/>
      <c r="N147" s="92"/>
      <c r="O147" s="92"/>
      <c r="P147" s="94"/>
      <c r="Q147" s="92"/>
      <c r="R147" s="92"/>
      <c r="S147" s="92"/>
      <c r="T147" s="92"/>
    </row>
    <row r="148" spans="1:20" x14ac:dyDescent="0.25">
      <c r="A148" s="90">
        <v>144</v>
      </c>
      <c r="B148" s="91"/>
      <c r="C148" s="92"/>
      <c r="D148" s="92"/>
      <c r="E148" s="93"/>
      <c r="F148" s="92"/>
      <c r="G148" s="93"/>
      <c r="H148" s="93"/>
      <c r="I148" s="91">
        <f t="shared" si="2"/>
        <v>0</v>
      </c>
      <c r="J148" s="92"/>
      <c r="K148" s="92"/>
      <c r="L148" s="92"/>
      <c r="M148" s="108"/>
      <c r="N148" s="92"/>
      <c r="O148" s="92"/>
      <c r="P148" s="94"/>
      <c r="Q148" s="92"/>
      <c r="R148" s="92"/>
      <c r="S148" s="92"/>
      <c r="T148" s="92"/>
    </row>
    <row r="149" spans="1:20" x14ac:dyDescent="0.25">
      <c r="A149" s="90">
        <v>145</v>
      </c>
      <c r="B149" s="91"/>
      <c r="C149" s="92"/>
      <c r="D149" s="92"/>
      <c r="E149" s="93"/>
      <c r="F149" s="92"/>
      <c r="G149" s="93"/>
      <c r="H149" s="93"/>
      <c r="I149" s="91">
        <f t="shared" si="2"/>
        <v>0</v>
      </c>
      <c r="J149" s="92"/>
      <c r="K149" s="92"/>
      <c r="L149" s="92"/>
      <c r="M149" s="108"/>
      <c r="N149" s="92"/>
      <c r="O149" s="92"/>
      <c r="P149" s="94"/>
      <c r="Q149" s="92"/>
      <c r="R149" s="92"/>
      <c r="S149" s="92"/>
      <c r="T149" s="92"/>
    </row>
    <row r="150" spans="1:20" x14ac:dyDescent="0.25">
      <c r="A150" s="90">
        <v>146</v>
      </c>
      <c r="B150" s="91"/>
      <c r="C150" s="92"/>
      <c r="D150" s="92"/>
      <c r="E150" s="93"/>
      <c r="F150" s="92"/>
      <c r="G150" s="93"/>
      <c r="H150" s="93"/>
      <c r="I150" s="91">
        <f t="shared" si="2"/>
        <v>0</v>
      </c>
      <c r="J150" s="92"/>
      <c r="K150" s="92"/>
      <c r="L150" s="92"/>
      <c r="M150" s="108"/>
      <c r="N150" s="92"/>
      <c r="O150" s="92"/>
      <c r="P150" s="94"/>
      <c r="Q150" s="92"/>
      <c r="R150" s="92"/>
      <c r="S150" s="92"/>
      <c r="T150" s="92"/>
    </row>
    <row r="151" spans="1:20" x14ac:dyDescent="0.25">
      <c r="A151" s="90">
        <v>147</v>
      </c>
      <c r="B151" s="91"/>
      <c r="C151" s="92"/>
      <c r="D151" s="92"/>
      <c r="E151" s="93"/>
      <c r="F151" s="92"/>
      <c r="G151" s="93"/>
      <c r="H151" s="93"/>
      <c r="I151" s="91">
        <f t="shared" si="2"/>
        <v>0</v>
      </c>
      <c r="J151" s="92"/>
      <c r="K151" s="92"/>
      <c r="L151" s="92"/>
      <c r="M151" s="108"/>
      <c r="N151" s="92"/>
      <c r="O151" s="92"/>
      <c r="P151" s="94"/>
      <c r="Q151" s="92"/>
      <c r="R151" s="92"/>
      <c r="S151" s="92"/>
      <c r="T151" s="92"/>
    </row>
    <row r="152" spans="1:20" x14ac:dyDescent="0.25">
      <c r="A152" s="90">
        <v>148</v>
      </c>
      <c r="B152" s="91"/>
      <c r="C152" s="92"/>
      <c r="D152" s="92"/>
      <c r="E152" s="93"/>
      <c r="F152" s="92"/>
      <c r="G152" s="93"/>
      <c r="H152" s="93"/>
      <c r="I152" s="91">
        <f t="shared" si="2"/>
        <v>0</v>
      </c>
      <c r="J152" s="92"/>
      <c r="K152" s="92"/>
      <c r="L152" s="92"/>
      <c r="M152" s="108"/>
      <c r="N152" s="92"/>
      <c r="O152" s="92"/>
      <c r="P152" s="94"/>
      <c r="Q152" s="92"/>
      <c r="R152" s="92"/>
      <c r="S152" s="92"/>
      <c r="T152" s="92"/>
    </row>
    <row r="153" spans="1:20" x14ac:dyDescent="0.25">
      <c r="A153" s="90">
        <v>149</v>
      </c>
      <c r="B153" s="91"/>
      <c r="C153" s="92"/>
      <c r="D153" s="92"/>
      <c r="E153" s="93"/>
      <c r="F153" s="92"/>
      <c r="G153" s="93"/>
      <c r="H153" s="93"/>
      <c r="I153" s="91">
        <f t="shared" si="2"/>
        <v>0</v>
      </c>
      <c r="J153" s="92"/>
      <c r="K153" s="92"/>
      <c r="L153" s="92"/>
      <c r="M153" s="108"/>
      <c r="N153" s="92"/>
      <c r="O153" s="92"/>
      <c r="P153" s="94"/>
      <c r="Q153" s="92"/>
      <c r="R153" s="92"/>
      <c r="S153" s="92"/>
      <c r="T153" s="92"/>
    </row>
    <row r="154" spans="1:20" x14ac:dyDescent="0.25">
      <c r="A154" s="90">
        <v>150</v>
      </c>
      <c r="B154" s="91"/>
      <c r="C154" s="92"/>
      <c r="D154" s="92"/>
      <c r="E154" s="93"/>
      <c r="F154" s="92"/>
      <c r="G154" s="93"/>
      <c r="H154" s="93"/>
      <c r="I154" s="91">
        <f t="shared" si="2"/>
        <v>0</v>
      </c>
      <c r="J154" s="92"/>
      <c r="K154" s="92"/>
      <c r="L154" s="92"/>
      <c r="M154" s="108"/>
      <c r="N154" s="92"/>
      <c r="O154" s="92"/>
      <c r="P154" s="94"/>
      <c r="Q154" s="92"/>
      <c r="R154" s="92"/>
      <c r="S154" s="92"/>
      <c r="T154" s="92"/>
    </row>
    <row r="155" spans="1:20" x14ac:dyDescent="0.25">
      <c r="A155" s="90">
        <v>151</v>
      </c>
      <c r="B155" s="91"/>
      <c r="C155" s="92"/>
      <c r="D155" s="92"/>
      <c r="E155" s="93"/>
      <c r="F155" s="92"/>
      <c r="G155" s="93"/>
      <c r="H155" s="93"/>
      <c r="I155" s="91">
        <f t="shared" si="2"/>
        <v>0</v>
      </c>
      <c r="J155" s="92"/>
      <c r="K155" s="92"/>
      <c r="L155" s="92"/>
      <c r="M155" s="108"/>
      <c r="N155" s="92"/>
      <c r="O155" s="92"/>
      <c r="P155" s="94"/>
      <c r="Q155" s="92"/>
      <c r="R155" s="92"/>
      <c r="S155" s="92"/>
      <c r="T155" s="92"/>
    </row>
    <row r="156" spans="1:20" x14ac:dyDescent="0.25">
      <c r="A156" s="90">
        <v>152</v>
      </c>
      <c r="B156" s="91"/>
      <c r="C156" s="92"/>
      <c r="D156" s="92"/>
      <c r="E156" s="93"/>
      <c r="F156" s="92"/>
      <c r="G156" s="93"/>
      <c r="H156" s="93"/>
      <c r="I156" s="91">
        <f t="shared" si="2"/>
        <v>0</v>
      </c>
      <c r="J156" s="92"/>
      <c r="K156" s="92"/>
      <c r="L156" s="92"/>
      <c r="M156" s="108"/>
      <c r="N156" s="92"/>
      <c r="O156" s="92"/>
      <c r="P156" s="94"/>
      <c r="Q156" s="92"/>
      <c r="R156" s="92"/>
      <c r="S156" s="92"/>
      <c r="T156" s="92"/>
    </row>
    <row r="157" spans="1:20" x14ac:dyDescent="0.25">
      <c r="A157" s="90">
        <v>153</v>
      </c>
      <c r="B157" s="91"/>
      <c r="C157" s="92"/>
      <c r="D157" s="92"/>
      <c r="E157" s="93"/>
      <c r="F157" s="92"/>
      <c r="G157" s="93"/>
      <c r="H157" s="93"/>
      <c r="I157" s="91">
        <f t="shared" si="2"/>
        <v>0</v>
      </c>
      <c r="J157" s="92"/>
      <c r="K157" s="92"/>
      <c r="L157" s="92"/>
      <c r="M157" s="108"/>
      <c r="N157" s="92"/>
      <c r="O157" s="92"/>
      <c r="P157" s="94"/>
      <c r="Q157" s="92"/>
      <c r="R157" s="92"/>
      <c r="S157" s="92"/>
      <c r="T157" s="92"/>
    </row>
    <row r="158" spans="1:20" x14ac:dyDescent="0.25">
      <c r="A158" s="90">
        <v>154</v>
      </c>
      <c r="B158" s="91"/>
      <c r="C158" s="92"/>
      <c r="D158" s="92"/>
      <c r="E158" s="93"/>
      <c r="F158" s="92"/>
      <c r="G158" s="93"/>
      <c r="H158" s="93"/>
      <c r="I158" s="91">
        <f t="shared" si="2"/>
        <v>0</v>
      </c>
      <c r="J158" s="92"/>
      <c r="K158" s="92"/>
      <c r="L158" s="92"/>
      <c r="M158" s="108"/>
      <c r="N158" s="92"/>
      <c r="O158" s="92"/>
      <c r="P158" s="94"/>
      <c r="Q158" s="92"/>
      <c r="R158" s="92"/>
      <c r="S158" s="92"/>
      <c r="T158" s="92"/>
    </row>
    <row r="159" spans="1:20" x14ac:dyDescent="0.25">
      <c r="A159" s="90">
        <v>155</v>
      </c>
      <c r="B159" s="91"/>
      <c r="C159" s="92"/>
      <c r="D159" s="92"/>
      <c r="E159" s="93"/>
      <c r="F159" s="92"/>
      <c r="G159" s="93"/>
      <c r="H159" s="93"/>
      <c r="I159" s="91">
        <f t="shared" si="2"/>
        <v>0</v>
      </c>
      <c r="J159" s="92"/>
      <c r="K159" s="92"/>
      <c r="L159" s="92"/>
      <c r="M159" s="108"/>
      <c r="N159" s="92"/>
      <c r="O159" s="92"/>
      <c r="P159" s="94"/>
      <c r="Q159" s="92"/>
      <c r="R159" s="92"/>
      <c r="S159" s="92"/>
      <c r="T159" s="92"/>
    </row>
    <row r="160" spans="1:20" x14ac:dyDescent="0.25">
      <c r="A160" s="90">
        <v>156</v>
      </c>
      <c r="B160" s="91"/>
      <c r="C160" s="92"/>
      <c r="D160" s="92"/>
      <c r="E160" s="93"/>
      <c r="F160" s="92"/>
      <c r="G160" s="93"/>
      <c r="H160" s="93"/>
      <c r="I160" s="91">
        <f t="shared" si="2"/>
        <v>0</v>
      </c>
      <c r="J160" s="92"/>
      <c r="K160" s="92"/>
      <c r="L160" s="92"/>
      <c r="M160" s="108"/>
      <c r="N160" s="92"/>
      <c r="O160" s="92"/>
      <c r="P160" s="94"/>
      <c r="Q160" s="92"/>
      <c r="R160" s="92"/>
      <c r="S160" s="92"/>
      <c r="T160" s="92"/>
    </row>
    <row r="161" spans="1:20" x14ac:dyDescent="0.25">
      <c r="A161" s="90">
        <v>157</v>
      </c>
      <c r="B161" s="91"/>
      <c r="C161" s="92"/>
      <c r="D161" s="92"/>
      <c r="E161" s="93"/>
      <c r="F161" s="92"/>
      <c r="G161" s="93"/>
      <c r="H161" s="93"/>
      <c r="I161" s="91">
        <f t="shared" si="2"/>
        <v>0</v>
      </c>
      <c r="J161" s="92"/>
      <c r="K161" s="92"/>
      <c r="L161" s="92"/>
      <c r="M161" s="108"/>
      <c r="N161" s="92"/>
      <c r="O161" s="92"/>
      <c r="P161" s="94"/>
      <c r="Q161" s="92"/>
      <c r="R161" s="92"/>
      <c r="S161" s="92"/>
      <c r="T161" s="92"/>
    </row>
    <row r="162" spans="1:20" x14ac:dyDescent="0.25">
      <c r="A162" s="90">
        <v>158</v>
      </c>
      <c r="B162" s="91"/>
      <c r="C162" s="92"/>
      <c r="D162" s="92"/>
      <c r="E162" s="93"/>
      <c r="F162" s="92"/>
      <c r="G162" s="93"/>
      <c r="H162" s="93"/>
      <c r="I162" s="91">
        <f t="shared" si="2"/>
        <v>0</v>
      </c>
      <c r="J162" s="92"/>
      <c r="K162" s="92"/>
      <c r="L162" s="92"/>
      <c r="M162" s="108"/>
      <c r="N162" s="92"/>
      <c r="O162" s="92"/>
      <c r="P162" s="94"/>
      <c r="Q162" s="92"/>
      <c r="R162" s="92"/>
      <c r="S162" s="92"/>
      <c r="T162" s="92"/>
    </row>
    <row r="163" spans="1:20" x14ac:dyDescent="0.25">
      <c r="A163" s="90">
        <v>159</v>
      </c>
      <c r="B163" s="91"/>
      <c r="C163" s="92"/>
      <c r="D163" s="92"/>
      <c r="E163" s="93"/>
      <c r="F163" s="92"/>
      <c r="G163" s="93"/>
      <c r="H163" s="93"/>
      <c r="I163" s="91">
        <f t="shared" si="2"/>
        <v>0</v>
      </c>
      <c r="J163" s="92"/>
      <c r="K163" s="92"/>
      <c r="L163" s="92"/>
      <c r="M163" s="108"/>
      <c r="N163" s="92"/>
      <c r="O163" s="92"/>
      <c r="P163" s="94"/>
      <c r="Q163" s="92"/>
      <c r="R163" s="92"/>
      <c r="S163" s="92"/>
      <c r="T163" s="92"/>
    </row>
    <row r="164" spans="1:20" x14ac:dyDescent="0.25">
      <c r="A164" s="90">
        <v>160</v>
      </c>
      <c r="B164" s="91"/>
      <c r="C164" s="92"/>
      <c r="D164" s="92"/>
      <c r="E164" s="93"/>
      <c r="F164" s="92"/>
      <c r="G164" s="93"/>
      <c r="H164" s="93"/>
      <c r="I164" s="91">
        <f t="shared" si="2"/>
        <v>0</v>
      </c>
      <c r="J164" s="92"/>
      <c r="K164" s="92"/>
      <c r="L164" s="92"/>
      <c r="M164" s="108"/>
      <c r="N164" s="92"/>
      <c r="O164" s="92"/>
      <c r="P164" s="94"/>
      <c r="Q164" s="92"/>
      <c r="R164" s="92"/>
      <c r="S164" s="92"/>
      <c r="T164" s="92"/>
    </row>
    <row r="165" spans="1:20" x14ac:dyDescent="0.25">
      <c r="A165" s="95" t="s">
        <v>11</v>
      </c>
      <c r="B165" s="95"/>
      <c r="C165" s="95">
        <f>COUNTIFS(C5:C164,"*")</f>
        <v>44</v>
      </c>
      <c r="D165" s="95"/>
      <c r="E165" s="96"/>
      <c r="F165" s="95"/>
      <c r="G165" s="95">
        <f>SUM(G5:G164)</f>
        <v>1414</v>
      </c>
      <c r="H165" s="95">
        <f>SUM(H5:H164)</f>
        <v>1568</v>
      </c>
      <c r="I165" s="95">
        <f>SUM(I5:I164)</f>
        <v>2982</v>
      </c>
      <c r="J165" s="95"/>
      <c r="K165" s="95"/>
      <c r="L165" s="95"/>
      <c r="M165" s="95"/>
      <c r="N165" s="95"/>
      <c r="O165" s="95"/>
      <c r="P165" s="98"/>
      <c r="Q165" s="95"/>
      <c r="R165" s="95"/>
      <c r="S165" s="95"/>
      <c r="T165" s="99"/>
    </row>
    <row r="166" spans="1:20" x14ac:dyDescent="0.25">
      <c r="A166" s="100" t="s">
        <v>63</v>
      </c>
      <c r="B166" s="101">
        <f>COUNTIF(B$5:B$164,"Team 1")</f>
        <v>22</v>
      </c>
      <c r="C166" s="100" t="s">
        <v>28</v>
      </c>
      <c r="D166" s="101">
        <f>COUNTIF(D5:D164,"Anganwadi")</f>
        <v>20</v>
      </c>
    </row>
    <row r="167" spans="1:20" x14ac:dyDescent="0.25">
      <c r="A167" s="100" t="s">
        <v>64</v>
      </c>
      <c r="B167" s="101">
        <f>COUNTIF(B$6:B$164,"Team 2")</f>
        <v>22</v>
      </c>
      <c r="C167" s="100" t="s">
        <v>26</v>
      </c>
      <c r="D167" s="101">
        <f>COUNTIF(D5:D164,"School")</f>
        <v>24</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conditionalFormatting sqref="C13">
    <cfRule type="duplicateValues" dxfId="2" priority="2"/>
  </conditionalFormatting>
  <conditionalFormatting sqref="C49:C50">
    <cfRule type="duplicateValues" dxfId="1" priority="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51" sqref="F51"/>
    </sheetView>
  </sheetViews>
  <sheetFormatPr defaultRowHeight="15" x14ac:dyDescent="0.25"/>
  <cols>
    <col min="1" max="1" width="6.140625" style="85" bestFit="1" customWidth="1"/>
    <col min="2" max="2" width="13.28515625" style="85" customWidth="1"/>
    <col min="3" max="3" width="25.85546875" style="85" customWidth="1"/>
    <col min="4" max="4" width="17.42578125" style="85" bestFit="1" customWidth="1"/>
    <col min="5" max="5" width="16" style="102" customWidth="1"/>
    <col min="6" max="6" width="17" style="85" customWidth="1"/>
    <col min="7" max="7" width="6.140625" style="102" customWidth="1"/>
    <col min="8" max="8" width="6.28515625" style="102" bestFit="1" customWidth="1"/>
    <col min="9" max="9" width="6" style="85" bestFit="1" customWidth="1"/>
    <col min="10" max="10" width="16.7109375" style="85" customWidth="1"/>
    <col min="11" max="12" width="19.5703125" style="85" customWidth="1"/>
    <col min="13" max="13" width="19.5703125" style="109" customWidth="1"/>
    <col min="14" max="14" width="19.140625" style="207" customWidth="1"/>
    <col min="15" max="15" width="14.85546875" style="85" bestFit="1" customWidth="1"/>
    <col min="16" max="16" width="15.28515625" style="85" customWidth="1"/>
    <col min="17" max="17" width="11.5703125" style="85" bestFit="1" customWidth="1"/>
    <col min="18" max="18" width="17.5703125" style="85" customWidth="1"/>
    <col min="19" max="19" width="19.5703125" style="85" customWidth="1"/>
    <col min="20" max="16384" width="9.140625" style="85"/>
  </cols>
  <sheetData>
    <row r="1" spans="1:20" ht="51" customHeight="1" x14ac:dyDescent="0.25">
      <c r="A1" s="288" t="s">
        <v>77</v>
      </c>
      <c r="B1" s="288"/>
      <c r="C1" s="288"/>
      <c r="D1" s="289"/>
      <c r="E1" s="289"/>
      <c r="F1" s="289"/>
      <c r="G1" s="289"/>
      <c r="H1" s="289"/>
      <c r="I1" s="289"/>
      <c r="J1" s="289"/>
      <c r="K1" s="289"/>
      <c r="L1" s="289"/>
      <c r="M1" s="289"/>
      <c r="N1" s="289"/>
      <c r="O1" s="289"/>
      <c r="P1" s="289"/>
      <c r="Q1" s="289"/>
      <c r="R1" s="289"/>
      <c r="S1" s="289"/>
    </row>
    <row r="2" spans="1:20" ht="15.75" x14ac:dyDescent="0.25">
      <c r="A2" s="292" t="s">
        <v>60</v>
      </c>
      <c r="B2" s="293"/>
      <c r="C2" s="293"/>
      <c r="D2" s="86" t="s">
        <v>644</v>
      </c>
      <c r="E2" s="87"/>
      <c r="F2" s="87"/>
      <c r="G2" s="87"/>
      <c r="H2" s="87"/>
      <c r="I2" s="87"/>
      <c r="J2" s="87"/>
      <c r="K2" s="87"/>
      <c r="L2" s="87"/>
      <c r="M2" s="197"/>
      <c r="N2" s="202"/>
      <c r="O2" s="87"/>
      <c r="P2" s="87"/>
      <c r="Q2" s="87"/>
      <c r="R2" s="87"/>
      <c r="S2" s="87"/>
    </row>
    <row r="3" spans="1:20" ht="24" customHeight="1" x14ac:dyDescent="0.25">
      <c r="A3" s="287" t="s">
        <v>14</v>
      </c>
      <c r="B3" s="290" t="s">
        <v>73</v>
      </c>
      <c r="C3" s="286" t="s">
        <v>7</v>
      </c>
      <c r="D3" s="286" t="s">
        <v>56</v>
      </c>
      <c r="E3" s="286" t="s">
        <v>16</v>
      </c>
      <c r="F3" s="294" t="s">
        <v>74</v>
      </c>
      <c r="G3" s="286" t="s">
        <v>8</v>
      </c>
      <c r="H3" s="286"/>
      <c r="I3" s="286"/>
      <c r="J3" s="286" t="s">
        <v>34</v>
      </c>
      <c r="K3" s="290" t="s">
        <v>36</v>
      </c>
      <c r="L3" s="290" t="s">
        <v>53</v>
      </c>
      <c r="M3" s="290" t="s">
        <v>54</v>
      </c>
      <c r="N3" s="301" t="s">
        <v>37</v>
      </c>
      <c r="O3" s="290" t="s">
        <v>38</v>
      </c>
      <c r="P3" s="287" t="s">
        <v>55</v>
      </c>
      <c r="Q3" s="286" t="s">
        <v>75</v>
      </c>
      <c r="R3" s="286" t="s">
        <v>35</v>
      </c>
      <c r="S3" s="286" t="s">
        <v>76</v>
      </c>
      <c r="T3" s="286" t="s">
        <v>13</v>
      </c>
    </row>
    <row r="4" spans="1:20" ht="25.5" customHeight="1" x14ac:dyDescent="0.25">
      <c r="A4" s="287"/>
      <c r="B4" s="295"/>
      <c r="C4" s="286"/>
      <c r="D4" s="286"/>
      <c r="E4" s="286"/>
      <c r="F4" s="294"/>
      <c r="G4" s="89" t="s">
        <v>9</v>
      </c>
      <c r="H4" s="89" t="s">
        <v>10</v>
      </c>
      <c r="I4" s="89" t="s">
        <v>11</v>
      </c>
      <c r="J4" s="286"/>
      <c r="K4" s="291"/>
      <c r="L4" s="291"/>
      <c r="M4" s="291"/>
      <c r="N4" s="302"/>
      <c r="O4" s="291"/>
      <c r="P4" s="287"/>
      <c r="Q4" s="287"/>
      <c r="R4" s="286"/>
      <c r="S4" s="286"/>
      <c r="T4" s="286"/>
    </row>
    <row r="5" spans="1:20" ht="19.5" x14ac:dyDescent="0.25">
      <c r="A5" s="90">
        <v>1</v>
      </c>
      <c r="B5" s="40" t="s">
        <v>63</v>
      </c>
      <c r="C5" s="146" t="s">
        <v>548</v>
      </c>
      <c r="D5" s="146" t="s">
        <v>26</v>
      </c>
      <c r="E5" s="152">
        <v>18190105803</v>
      </c>
      <c r="F5" s="146" t="s">
        <v>90</v>
      </c>
      <c r="G5" s="148">
        <v>23</v>
      </c>
      <c r="H5" s="148">
        <v>40</v>
      </c>
      <c r="I5" s="147">
        <f t="shared" ref="I5:I50" si="0">+G5+H5</f>
        <v>63</v>
      </c>
      <c r="J5" s="146"/>
      <c r="K5" s="146" t="s">
        <v>193</v>
      </c>
      <c r="L5" s="146" t="s">
        <v>638</v>
      </c>
      <c r="M5" s="139">
        <v>7896053193</v>
      </c>
      <c r="N5" s="146" t="s">
        <v>342</v>
      </c>
      <c r="O5" s="146"/>
      <c r="P5" s="214" t="s">
        <v>595</v>
      </c>
      <c r="Q5" s="146" t="s">
        <v>87</v>
      </c>
      <c r="R5" s="149">
        <v>22</v>
      </c>
      <c r="S5" s="149" t="s">
        <v>344</v>
      </c>
      <c r="T5" s="149"/>
    </row>
    <row r="6" spans="1:20" ht="19.5" x14ac:dyDescent="0.25">
      <c r="A6" s="90">
        <v>2</v>
      </c>
      <c r="B6" s="40" t="s">
        <v>64</v>
      </c>
      <c r="C6" s="178" t="s">
        <v>549</v>
      </c>
      <c r="D6" s="146" t="s">
        <v>28</v>
      </c>
      <c r="E6" s="178">
        <v>18314010612</v>
      </c>
      <c r="F6" s="146" t="s">
        <v>95</v>
      </c>
      <c r="G6" s="148">
        <v>26</v>
      </c>
      <c r="H6" s="148">
        <v>34</v>
      </c>
      <c r="I6" s="147">
        <f t="shared" si="0"/>
        <v>60</v>
      </c>
      <c r="J6" s="146"/>
      <c r="K6" s="146" t="s">
        <v>130</v>
      </c>
      <c r="L6" s="146" t="s">
        <v>636</v>
      </c>
      <c r="M6" s="139">
        <v>9678367171</v>
      </c>
      <c r="N6" s="146" t="s">
        <v>590</v>
      </c>
      <c r="O6" s="146"/>
      <c r="P6" s="214" t="s">
        <v>595</v>
      </c>
      <c r="Q6" s="146" t="s">
        <v>87</v>
      </c>
      <c r="R6" s="149">
        <v>10</v>
      </c>
      <c r="S6" s="149" t="s">
        <v>344</v>
      </c>
      <c r="T6" s="149"/>
    </row>
    <row r="7" spans="1:20" ht="19.5" x14ac:dyDescent="0.25">
      <c r="A7" s="90">
        <v>3</v>
      </c>
      <c r="B7" s="40" t="s">
        <v>63</v>
      </c>
      <c r="C7" s="146" t="s">
        <v>550</v>
      </c>
      <c r="D7" s="146" t="s">
        <v>26</v>
      </c>
      <c r="E7" s="152">
        <v>18190109102</v>
      </c>
      <c r="F7" s="146" t="s">
        <v>90</v>
      </c>
      <c r="G7" s="148">
        <v>71</v>
      </c>
      <c r="H7" s="148">
        <v>86</v>
      </c>
      <c r="I7" s="147">
        <f t="shared" si="0"/>
        <v>157</v>
      </c>
      <c r="J7" s="147"/>
      <c r="K7" s="146" t="s">
        <v>551</v>
      </c>
      <c r="L7" s="146" t="s">
        <v>585</v>
      </c>
      <c r="M7" s="139">
        <v>9435239011</v>
      </c>
      <c r="N7" s="146" t="s">
        <v>552</v>
      </c>
      <c r="O7" s="146"/>
      <c r="P7" s="214" t="s">
        <v>596</v>
      </c>
      <c r="Q7" s="146" t="s">
        <v>94</v>
      </c>
      <c r="R7" s="149">
        <v>18</v>
      </c>
      <c r="S7" s="149" t="s">
        <v>344</v>
      </c>
      <c r="T7" s="149"/>
    </row>
    <row r="8" spans="1:20" ht="19.5" x14ac:dyDescent="0.25">
      <c r="A8" s="90">
        <v>4</v>
      </c>
      <c r="B8" s="40" t="s">
        <v>64</v>
      </c>
      <c r="C8" s="146" t="s">
        <v>553</v>
      </c>
      <c r="D8" s="146" t="s">
        <v>26</v>
      </c>
      <c r="E8" s="152">
        <v>18190109101</v>
      </c>
      <c r="F8" s="146" t="s">
        <v>88</v>
      </c>
      <c r="G8" s="148">
        <v>30</v>
      </c>
      <c r="H8" s="148">
        <v>22</v>
      </c>
      <c r="I8" s="147">
        <f t="shared" si="0"/>
        <v>52</v>
      </c>
      <c r="J8" s="146"/>
      <c r="K8" s="146" t="s">
        <v>551</v>
      </c>
      <c r="L8" s="146" t="s">
        <v>585</v>
      </c>
      <c r="M8" s="139">
        <v>9435239011</v>
      </c>
      <c r="N8" s="146" t="s">
        <v>552</v>
      </c>
      <c r="O8" s="146"/>
      <c r="P8" s="214" t="s">
        <v>596</v>
      </c>
      <c r="Q8" s="146" t="s">
        <v>94</v>
      </c>
      <c r="R8" s="149">
        <v>18</v>
      </c>
      <c r="S8" s="149" t="s">
        <v>344</v>
      </c>
      <c r="T8" s="149"/>
    </row>
    <row r="9" spans="1:20" ht="19.5" x14ac:dyDescent="0.25">
      <c r="A9" s="90">
        <v>5</v>
      </c>
      <c r="B9" s="40" t="s">
        <v>63</v>
      </c>
      <c r="C9" s="163" t="s">
        <v>632</v>
      </c>
      <c r="D9" s="146" t="s">
        <v>28</v>
      </c>
      <c r="E9" s="178">
        <v>18314010602</v>
      </c>
      <c r="F9" s="146" t="s">
        <v>95</v>
      </c>
      <c r="G9" s="148">
        <v>30</v>
      </c>
      <c r="H9" s="148">
        <v>30</v>
      </c>
      <c r="I9" s="147">
        <f t="shared" si="0"/>
        <v>60</v>
      </c>
      <c r="J9" s="146"/>
      <c r="K9" s="146" t="s">
        <v>641</v>
      </c>
      <c r="L9" s="146" t="s">
        <v>636</v>
      </c>
      <c r="M9" s="139">
        <v>7086043943</v>
      </c>
      <c r="N9" s="146" t="s">
        <v>634</v>
      </c>
      <c r="O9" s="146"/>
      <c r="P9" s="214" t="s">
        <v>597</v>
      </c>
      <c r="Q9" s="146" t="s">
        <v>89</v>
      </c>
      <c r="R9" s="149">
        <v>3</v>
      </c>
      <c r="S9" s="149" t="s">
        <v>344</v>
      </c>
      <c r="T9" s="149"/>
    </row>
    <row r="10" spans="1:20" ht="19.5" x14ac:dyDescent="0.25">
      <c r="A10" s="90">
        <v>6</v>
      </c>
      <c r="B10" s="40" t="s">
        <v>64</v>
      </c>
      <c r="C10" s="146" t="s">
        <v>554</v>
      </c>
      <c r="D10" s="146" t="s">
        <v>26</v>
      </c>
      <c r="E10" s="152">
        <v>18190103801</v>
      </c>
      <c r="F10" s="146" t="s">
        <v>90</v>
      </c>
      <c r="G10" s="148">
        <v>20</v>
      </c>
      <c r="H10" s="148">
        <v>20</v>
      </c>
      <c r="I10" s="147">
        <f t="shared" si="0"/>
        <v>40</v>
      </c>
      <c r="J10" s="146"/>
      <c r="K10" s="146" t="s">
        <v>307</v>
      </c>
      <c r="L10" s="146" t="s">
        <v>586</v>
      </c>
      <c r="M10" s="139">
        <v>7636803589</v>
      </c>
      <c r="N10" s="146" t="s">
        <v>555</v>
      </c>
      <c r="O10" s="146"/>
      <c r="P10" s="214" t="s">
        <v>597</v>
      </c>
      <c r="Q10" s="146" t="s">
        <v>89</v>
      </c>
      <c r="R10" s="149">
        <v>23</v>
      </c>
      <c r="S10" s="149" t="s">
        <v>344</v>
      </c>
      <c r="T10" s="149"/>
    </row>
    <row r="11" spans="1:20" ht="19.5" x14ac:dyDescent="0.25">
      <c r="A11" s="90">
        <v>7</v>
      </c>
      <c r="B11" s="40" t="s">
        <v>63</v>
      </c>
      <c r="C11" s="146" t="s">
        <v>556</v>
      </c>
      <c r="D11" s="146" t="s">
        <v>28</v>
      </c>
      <c r="E11" s="163">
        <v>18314010206</v>
      </c>
      <c r="F11" s="146" t="s">
        <v>95</v>
      </c>
      <c r="G11" s="148">
        <v>21</v>
      </c>
      <c r="H11" s="148">
        <v>21</v>
      </c>
      <c r="I11" s="147">
        <f t="shared" si="0"/>
        <v>42</v>
      </c>
      <c r="J11" s="146"/>
      <c r="K11" s="146" t="s">
        <v>551</v>
      </c>
      <c r="L11" s="146" t="s">
        <v>585</v>
      </c>
      <c r="M11" s="139">
        <v>9435239011</v>
      </c>
      <c r="N11" s="146" t="s">
        <v>552</v>
      </c>
      <c r="O11" s="146"/>
      <c r="P11" s="214" t="s">
        <v>598</v>
      </c>
      <c r="Q11" s="146" t="s">
        <v>91</v>
      </c>
      <c r="R11" s="149">
        <v>18</v>
      </c>
      <c r="S11" s="149" t="s">
        <v>344</v>
      </c>
      <c r="T11" s="149"/>
    </row>
    <row r="12" spans="1:20" ht="19.5" x14ac:dyDescent="0.25">
      <c r="A12" s="90">
        <v>8</v>
      </c>
      <c r="B12" s="40" t="s">
        <v>64</v>
      </c>
      <c r="C12" s="163" t="s">
        <v>591</v>
      </c>
      <c r="D12" s="146" t="s">
        <v>28</v>
      </c>
      <c r="E12" s="178">
        <v>18314010626</v>
      </c>
      <c r="F12" s="146" t="s">
        <v>95</v>
      </c>
      <c r="G12" s="148">
        <v>32</v>
      </c>
      <c r="H12" s="148">
        <v>24</v>
      </c>
      <c r="I12" s="147">
        <f t="shared" si="0"/>
        <v>56</v>
      </c>
      <c r="J12" s="146"/>
      <c r="K12" s="146" t="s">
        <v>130</v>
      </c>
      <c r="L12" s="146" t="s">
        <v>347</v>
      </c>
      <c r="M12" s="139">
        <v>7086043943</v>
      </c>
      <c r="N12" s="146" t="s">
        <v>301</v>
      </c>
      <c r="O12" s="146"/>
      <c r="P12" s="214" t="s">
        <v>598</v>
      </c>
      <c r="Q12" s="146" t="s">
        <v>91</v>
      </c>
      <c r="R12" s="149">
        <v>13</v>
      </c>
      <c r="S12" s="149" t="s">
        <v>344</v>
      </c>
      <c r="T12" s="149"/>
    </row>
    <row r="13" spans="1:20" ht="19.5" x14ac:dyDescent="0.25">
      <c r="A13" s="90">
        <v>9</v>
      </c>
      <c r="B13" s="40" t="s">
        <v>63</v>
      </c>
      <c r="C13" s="146" t="s">
        <v>557</v>
      </c>
      <c r="D13" s="146" t="s">
        <v>26</v>
      </c>
      <c r="E13" s="152">
        <v>18190105301</v>
      </c>
      <c r="F13" s="146" t="s">
        <v>90</v>
      </c>
      <c r="G13" s="148">
        <v>11</v>
      </c>
      <c r="H13" s="148">
        <v>13</v>
      </c>
      <c r="I13" s="147">
        <f t="shared" si="0"/>
        <v>24</v>
      </c>
      <c r="J13" s="146"/>
      <c r="K13" s="146" t="s">
        <v>307</v>
      </c>
      <c r="L13" s="146" t="s">
        <v>586</v>
      </c>
      <c r="M13" s="139">
        <v>7636803589</v>
      </c>
      <c r="N13" s="146" t="s">
        <v>555</v>
      </c>
      <c r="O13" s="146"/>
      <c r="P13" s="214" t="s">
        <v>599</v>
      </c>
      <c r="Q13" s="146" t="s">
        <v>92</v>
      </c>
      <c r="R13" s="149">
        <v>24</v>
      </c>
      <c r="S13" s="149" t="s">
        <v>344</v>
      </c>
      <c r="T13" s="149"/>
    </row>
    <row r="14" spans="1:20" ht="19.5" x14ac:dyDescent="0.25">
      <c r="A14" s="90">
        <v>10</v>
      </c>
      <c r="B14" s="40" t="s">
        <v>64</v>
      </c>
      <c r="C14" s="146" t="s">
        <v>558</v>
      </c>
      <c r="D14" s="146" t="s">
        <v>28</v>
      </c>
      <c r="E14" s="178">
        <v>18314010416</v>
      </c>
      <c r="F14" s="146" t="s">
        <v>95</v>
      </c>
      <c r="G14" s="148">
        <v>25</v>
      </c>
      <c r="H14" s="148">
        <v>25</v>
      </c>
      <c r="I14" s="147">
        <f t="shared" si="0"/>
        <v>50</v>
      </c>
      <c r="J14" s="146"/>
      <c r="K14" s="146" t="s">
        <v>307</v>
      </c>
      <c r="L14" s="146" t="s">
        <v>586</v>
      </c>
      <c r="M14" s="139">
        <v>7636803589</v>
      </c>
      <c r="N14" s="146" t="s">
        <v>555</v>
      </c>
      <c r="O14" s="146"/>
      <c r="P14" s="214" t="s">
        <v>599</v>
      </c>
      <c r="Q14" s="146" t="s">
        <v>92</v>
      </c>
      <c r="R14" s="149">
        <v>25</v>
      </c>
      <c r="S14" s="149" t="s">
        <v>344</v>
      </c>
      <c r="T14" s="149"/>
    </row>
    <row r="15" spans="1:20" ht="19.5" x14ac:dyDescent="0.25">
      <c r="A15" s="90">
        <v>11</v>
      </c>
      <c r="B15" s="40" t="s">
        <v>63</v>
      </c>
      <c r="C15" s="163" t="s">
        <v>559</v>
      </c>
      <c r="D15" s="146" t="s">
        <v>28</v>
      </c>
      <c r="E15" s="178">
        <v>18314010628</v>
      </c>
      <c r="F15" s="146" t="s">
        <v>95</v>
      </c>
      <c r="G15" s="148">
        <v>25</v>
      </c>
      <c r="H15" s="148">
        <v>36</v>
      </c>
      <c r="I15" s="147">
        <f t="shared" si="0"/>
        <v>61</v>
      </c>
      <c r="J15" s="146"/>
      <c r="K15" s="146" t="s">
        <v>130</v>
      </c>
      <c r="L15" s="146" t="s">
        <v>347</v>
      </c>
      <c r="M15" s="139">
        <v>7086043943</v>
      </c>
      <c r="N15" s="146" t="s">
        <v>592</v>
      </c>
      <c r="O15" s="146"/>
      <c r="P15" s="214" t="s">
        <v>600</v>
      </c>
      <c r="Q15" s="146" t="s">
        <v>93</v>
      </c>
      <c r="R15" s="149">
        <v>25</v>
      </c>
      <c r="S15" s="149" t="s">
        <v>344</v>
      </c>
      <c r="T15" s="149"/>
    </row>
    <row r="16" spans="1:20" ht="19.5" x14ac:dyDescent="0.25">
      <c r="A16" s="90">
        <v>12</v>
      </c>
      <c r="B16" s="40" t="s">
        <v>64</v>
      </c>
      <c r="C16" s="146" t="s">
        <v>560</v>
      </c>
      <c r="D16" s="146" t="s">
        <v>28</v>
      </c>
      <c r="E16" s="178">
        <v>18314010411</v>
      </c>
      <c r="F16" s="146" t="s">
        <v>95</v>
      </c>
      <c r="G16" s="148">
        <v>21</v>
      </c>
      <c r="H16" s="148">
        <v>33</v>
      </c>
      <c r="I16" s="147">
        <f t="shared" si="0"/>
        <v>54</v>
      </c>
      <c r="J16" s="146"/>
      <c r="K16" s="146" t="s">
        <v>140</v>
      </c>
      <c r="L16" s="146" t="s">
        <v>86</v>
      </c>
      <c r="M16" s="139">
        <v>8638824472</v>
      </c>
      <c r="N16" s="146" t="s">
        <v>145</v>
      </c>
      <c r="O16" s="146"/>
      <c r="P16" s="214" t="s">
        <v>600</v>
      </c>
      <c r="Q16" s="146" t="s">
        <v>93</v>
      </c>
      <c r="R16" s="149">
        <v>45</v>
      </c>
      <c r="S16" s="149" t="s">
        <v>344</v>
      </c>
      <c r="T16" s="149"/>
    </row>
    <row r="17" spans="1:20" ht="19.5" x14ac:dyDescent="0.25">
      <c r="A17" s="90">
        <v>13</v>
      </c>
      <c r="B17" s="40" t="s">
        <v>63</v>
      </c>
      <c r="C17" s="146" t="s">
        <v>561</v>
      </c>
      <c r="D17" s="146" t="s">
        <v>28</v>
      </c>
      <c r="E17" s="178">
        <v>18314010412</v>
      </c>
      <c r="F17" s="146" t="s">
        <v>95</v>
      </c>
      <c r="G17" s="148">
        <v>24</v>
      </c>
      <c r="H17" s="148">
        <v>29</v>
      </c>
      <c r="I17" s="147">
        <f t="shared" si="0"/>
        <v>53</v>
      </c>
      <c r="J17" s="146"/>
      <c r="K17" s="146" t="s">
        <v>140</v>
      </c>
      <c r="L17" s="146" t="s">
        <v>86</v>
      </c>
      <c r="M17" s="139">
        <v>8638824472</v>
      </c>
      <c r="N17" s="146" t="s">
        <v>145</v>
      </c>
      <c r="O17" s="146"/>
      <c r="P17" s="214" t="s">
        <v>601</v>
      </c>
      <c r="Q17" s="146" t="s">
        <v>87</v>
      </c>
      <c r="R17" s="149">
        <v>46</v>
      </c>
      <c r="S17" s="149" t="s">
        <v>344</v>
      </c>
      <c r="T17" s="149"/>
    </row>
    <row r="18" spans="1:20" ht="19.5" x14ac:dyDescent="0.25">
      <c r="A18" s="90">
        <v>14</v>
      </c>
      <c r="B18" s="40" t="s">
        <v>64</v>
      </c>
      <c r="C18" s="139" t="s">
        <v>593</v>
      </c>
      <c r="D18" s="146" t="s">
        <v>28</v>
      </c>
      <c r="E18" s="178">
        <v>18314010629</v>
      </c>
      <c r="F18" s="146" t="s">
        <v>95</v>
      </c>
      <c r="G18" s="148">
        <v>50</v>
      </c>
      <c r="H18" s="148">
        <v>47</v>
      </c>
      <c r="I18" s="147">
        <f t="shared" si="0"/>
        <v>97</v>
      </c>
      <c r="J18" s="146"/>
      <c r="K18" s="146" t="s">
        <v>130</v>
      </c>
      <c r="L18" s="146" t="s">
        <v>347</v>
      </c>
      <c r="M18" s="139">
        <v>7086043943</v>
      </c>
      <c r="N18" s="146" t="s">
        <v>592</v>
      </c>
      <c r="O18" s="146"/>
      <c r="P18" s="214" t="s">
        <v>601</v>
      </c>
      <c r="Q18" s="146" t="s">
        <v>87</v>
      </c>
      <c r="R18" s="149">
        <v>28</v>
      </c>
      <c r="S18" s="149" t="s">
        <v>344</v>
      </c>
      <c r="T18" s="149"/>
    </row>
    <row r="19" spans="1:20" ht="19.5" x14ac:dyDescent="0.25">
      <c r="A19" s="90">
        <v>15</v>
      </c>
      <c r="B19" s="40" t="s">
        <v>63</v>
      </c>
      <c r="C19" s="146" t="s">
        <v>562</v>
      </c>
      <c r="D19" s="146" t="s">
        <v>28</v>
      </c>
      <c r="E19" s="178">
        <v>18314010410</v>
      </c>
      <c r="F19" s="146" t="s">
        <v>95</v>
      </c>
      <c r="G19" s="148">
        <v>28</v>
      </c>
      <c r="H19" s="148">
        <v>20</v>
      </c>
      <c r="I19" s="147">
        <f t="shared" si="0"/>
        <v>48</v>
      </c>
      <c r="J19" s="146"/>
      <c r="K19" s="146" t="s">
        <v>140</v>
      </c>
      <c r="L19" s="146" t="s">
        <v>86</v>
      </c>
      <c r="M19" s="139">
        <v>8638824472</v>
      </c>
      <c r="N19" s="146" t="s">
        <v>145</v>
      </c>
      <c r="O19" s="146"/>
      <c r="P19" s="214" t="s">
        <v>602</v>
      </c>
      <c r="Q19" s="146" t="s">
        <v>94</v>
      </c>
      <c r="R19" s="149">
        <v>48</v>
      </c>
      <c r="S19" s="149" t="s">
        <v>344</v>
      </c>
      <c r="T19" s="149"/>
    </row>
    <row r="20" spans="1:20" ht="19.5" x14ac:dyDescent="0.25">
      <c r="A20" s="90">
        <v>16</v>
      </c>
      <c r="B20" s="40" t="s">
        <v>64</v>
      </c>
      <c r="C20" s="146" t="s">
        <v>563</v>
      </c>
      <c r="D20" s="146" t="s">
        <v>28</v>
      </c>
      <c r="E20" s="178">
        <v>18314010406</v>
      </c>
      <c r="F20" s="146" t="s">
        <v>95</v>
      </c>
      <c r="G20" s="148">
        <v>26</v>
      </c>
      <c r="H20" s="148">
        <v>30</v>
      </c>
      <c r="I20" s="147">
        <f t="shared" si="0"/>
        <v>56</v>
      </c>
      <c r="J20" s="146"/>
      <c r="K20" s="146" t="s">
        <v>140</v>
      </c>
      <c r="L20" s="146" t="s">
        <v>86</v>
      </c>
      <c r="M20" s="139">
        <v>8638824472</v>
      </c>
      <c r="N20" s="146" t="s">
        <v>145</v>
      </c>
      <c r="O20" s="146"/>
      <c r="P20" s="214" t="s">
        <v>602</v>
      </c>
      <c r="Q20" s="146" t="s">
        <v>94</v>
      </c>
      <c r="R20" s="149">
        <v>49</v>
      </c>
      <c r="S20" s="149" t="s">
        <v>344</v>
      </c>
      <c r="T20" s="149"/>
    </row>
    <row r="21" spans="1:20" ht="19.5" x14ac:dyDescent="0.25">
      <c r="A21" s="90">
        <v>17</v>
      </c>
      <c r="B21" s="40" t="s">
        <v>63</v>
      </c>
      <c r="C21" s="163" t="s">
        <v>225</v>
      </c>
      <c r="D21" s="146" t="s">
        <v>28</v>
      </c>
      <c r="E21" s="178">
        <v>18314010627</v>
      </c>
      <c r="F21" s="146" t="s">
        <v>95</v>
      </c>
      <c r="G21" s="148">
        <v>37</v>
      </c>
      <c r="H21" s="148">
        <v>39</v>
      </c>
      <c r="I21" s="147">
        <f t="shared" si="0"/>
        <v>76</v>
      </c>
      <c r="J21" s="146"/>
      <c r="K21" s="146" t="s">
        <v>130</v>
      </c>
      <c r="L21" s="146" t="s">
        <v>347</v>
      </c>
      <c r="M21" s="139">
        <v>7086043943</v>
      </c>
      <c r="N21" s="146" t="s">
        <v>594</v>
      </c>
      <c r="O21" s="146"/>
      <c r="P21" s="214" t="s">
        <v>603</v>
      </c>
      <c r="Q21" s="146" t="s">
        <v>89</v>
      </c>
      <c r="R21" s="149">
        <v>24</v>
      </c>
      <c r="S21" s="149" t="s">
        <v>344</v>
      </c>
      <c r="T21" s="149"/>
    </row>
    <row r="22" spans="1:20" ht="19.5" x14ac:dyDescent="0.25">
      <c r="A22" s="90">
        <v>18</v>
      </c>
      <c r="B22" s="40" t="s">
        <v>64</v>
      </c>
      <c r="C22" s="146" t="s">
        <v>564</v>
      </c>
      <c r="D22" s="146" t="s">
        <v>28</v>
      </c>
      <c r="E22" s="178">
        <v>18314010413</v>
      </c>
      <c r="F22" s="146" t="s">
        <v>95</v>
      </c>
      <c r="G22" s="148">
        <v>16</v>
      </c>
      <c r="H22" s="148">
        <v>30</v>
      </c>
      <c r="I22" s="147">
        <f t="shared" si="0"/>
        <v>46</v>
      </c>
      <c r="J22" s="146"/>
      <c r="K22" s="146" t="s">
        <v>140</v>
      </c>
      <c r="L22" s="146" t="s">
        <v>86</v>
      </c>
      <c r="M22" s="139">
        <v>8638824472</v>
      </c>
      <c r="N22" s="146" t="s">
        <v>145</v>
      </c>
      <c r="O22" s="146"/>
      <c r="P22" s="214" t="s">
        <v>603</v>
      </c>
      <c r="Q22" s="146" t="s">
        <v>89</v>
      </c>
      <c r="R22" s="149">
        <v>48</v>
      </c>
      <c r="S22" s="149" t="s">
        <v>344</v>
      </c>
      <c r="T22" s="149"/>
    </row>
    <row r="23" spans="1:20" ht="19.5" x14ac:dyDescent="0.25">
      <c r="A23" s="90">
        <v>19</v>
      </c>
      <c r="B23" s="40" t="s">
        <v>63</v>
      </c>
      <c r="C23" s="146" t="s">
        <v>565</v>
      </c>
      <c r="D23" s="146" t="s">
        <v>28</v>
      </c>
      <c r="E23" s="178">
        <v>18314010422</v>
      </c>
      <c r="F23" s="146" t="s">
        <v>95</v>
      </c>
      <c r="G23" s="148">
        <v>30</v>
      </c>
      <c r="H23" s="148">
        <v>26</v>
      </c>
      <c r="I23" s="147">
        <f t="shared" si="0"/>
        <v>56</v>
      </c>
      <c r="J23" s="146"/>
      <c r="K23" s="146" t="s">
        <v>140</v>
      </c>
      <c r="L23" s="146" t="s">
        <v>86</v>
      </c>
      <c r="M23" s="139">
        <v>8638824472</v>
      </c>
      <c r="N23" s="146" t="s">
        <v>145</v>
      </c>
      <c r="O23" s="146"/>
      <c r="P23" s="214" t="s">
        <v>604</v>
      </c>
      <c r="Q23" s="146" t="s">
        <v>91</v>
      </c>
      <c r="R23" s="149">
        <v>50</v>
      </c>
      <c r="S23" s="149" t="s">
        <v>344</v>
      </c>
      <c r="T23" s="149"/>
    </row>
    <row r="24" spans="1:20" ht="19.5" x14ac:dyDescent="0.25">
      <c r="A24" s="90">
        <v>20</v>
      </c>
      <c r="B24" s="40" t="s">
        <v>64</v>
      </c>
      <c r="C24" s="163" t="s">
        <v>566</v>
      </c>
      <c r="D24" s="146" t="s">
        <v>28</v>
      </c>
      <c r="E24" s="178">
        <v>18314010716</v>
      </c>
      <c r="F24" s="146" t="s">
        <v>95</v>
      </c>
      <c r="G24" s="148">
        <v>27</v>
      </c>
      <c r="H24" s="148">
        <v>29</v>
      </c>
      <c r="I24" s="147">
        <f t="shared" si="0"/>
        <v>56</v>
      </c>
      <c r="J24" s="146"/>
      <c r="K24" s="146" t="s">
        <v>300</v>
      </c>
      <c r="L24" s="146" t="s">
        <v>588</v>
      </c>
      <c r="M24" s="192">
        <v>9401466486</v>
      </c>
      <c r="N24" s="146" t="s">
        <v>589</v>
      </c>
      <c r="O24" s="146"/>
      <c r="P24" s="214" t="s">
        <v>604</v>
      </c>
      <c r="Q24" s="146" t="s">
        <v>91</v>
      </c>
      <c r="R24" s="149">
        <v>24</v>
      </c>
      <c r="S24" s="149" t="s">
        <v>344</v>
      </c>
      <c r="T24" s="149"/>
    </row>
    <row r="25" spans="1:20" ht="19.5" x14ac:dyDescent="0.25">
      <c r="A25" s="90">
        <v>21</v>
      </c>
      <c r="B25" s="40" t="s">
        <v>63</v>
      </c>
      <c r="C25" s="146" t="s">
        <v>567</v>
      </c>
      <c r="D25" s="146" t="s">
        <v>28</v>
      </c>
      <c r="E25" s="178">
        <v>18314010418</v>
      </c>
      <c r="F25" s="146" t="s">
        <v>95</v>
      </c>
      <c r="G25" s="148">
        <v>24</v>
      </c>
      <c r="H25" s="148">
        <v>30</v>
      </c>
      <c r="I25" s="147">
        <f t="shared" si="0"/>
        <v>54</v>
      </c>
      <c r="J25" s="146"/>
      <c r="K25" s="146" t="s">
        <v>140</v>
      </c>
      <c r="L25" s="146" t="s">
        <v>86</v>
      </c>
      <c r="M25" s="139">
        <v>8638824472</v>
      </c>
      <c r="N25" s="146" t="s">
        <v>568</v>
      </c>
      <c r="O25" s="146"/>
      <c r="P25" s="214" t="s">
        <v>605</v>
      </c>
      <c r="Q25" s="146" t="s">
        <v>92</v>
      </c>
      <c r="R25" s="149">
        <v>48</v>
      </c>
      <c r="S25" s="149" t="s">
        <v>344</v>
      </c>
      <c r="T25" s="149"/>
    </row>
    <row r="26" spans="1:20" ht="19.5" x14ac:dyDescent="0.25">
      <c r="A26" s="90">
        <v>22</v>
      </c>
      <c r="B26" s="40" t="s">
        <v>64</v>
      </c>
      <c r="C26" s="146" t="s">
        <v>569</v>
      </c>
      <c r="D26" s="146" t="s">
        <v>28</v>
      </c>
      <c r="E26" s="178">
        <v>18314010402</v>
      </c>
      <c r="F26" s="146" t="s">
        <v>95</v>
      </c>
      <c r="G26" s="148">
        <v>30</v>
      </c>
      <c r="H26" s="148">
        <v>27</v>
      </c>
      <c r="I26" s="147">
        <f t="shared" si="0"/>
        <v>57</v>
      </c>
      <c r="J26" s="146"/>
      <c r="K26" s="146" t="s">
        <v>140</v>
      </c>
      <c r="L26" s="146" t="s">
        <v>86</v>
      </c>
      <c r="M26" s="139">
        <v>8638824472</v>
      </c>
      <c r="N26" s="146" t="s">
        <v>568</v>
      </c>
      <c r="O26" s="146"/>
      <c r="P26" s="214" t="s">
        <v>605</v>
      </c>
      <c r="Q26" s="146" t="s">
        <v>92</v>
      </c>
      <c r="R26" s="149">
        <v>47</v>
      </c>
      <c r="S26" s="149" t="s">
        <v>344</v>
      </c>
      <c r="T26" s="149"/>
    </row>
    <row r="27" spans="1:20" ht="19.5" x14ac:dyDescent="0.25">
      <c r="A27" s="90">
        <v>23</v>
      </c>
      <c r="B27" s="40" t="s">
        <v>63</v>
      </c>
      <c r="C27" s="163" t="s">
        <v>570</v>
      </c>
      <c r="D27" s="146" t="s">
        <v>28</v>
      </c>
      <c r="E27" s="178">
        <v>18314010714</v>
      </c>
      <c r="F27" s="146" t="s">
        <v>95</v>
      </c>
      <c r="G27" s="148">
        <v>26</v>
      </c>
      <c r="H27" s="148">
        <v>32</v>
      </c>
      <c r="I27" s="147">
        <f t="shared" si="0"/>
        <v>58</v>
      </c>
      <c r="J27" s="146"/>
      <c r="K27" s="146" t="s">
        <v>300</v>
      </c>
      <c r="L27" s="146" t="s">
        <v>639</v>
      </c>
      <c r="M27" s="192">
        <v>9401466486</v>
      </c>
      <c r="N27" s="146" t="s">
        <v>640</v>
      </c>
      <c r="O27" s="146"/>
      <c r="P27" s="214" t="s">
        <v>606</v>
      </c>
      <c r="Q27" s="146" t="s">
        <v>87</v>
      </c>
      <c r="R27" s="149">
        <v>20</v>
      </c>
      <c r="S27" s="149" t="s">
        <v>344</v>
      </c>
      <c r="T27" s="149"/>
    </row>
    <row r="28" spans="1:20" ht="19.5" x14ac:dyDescent="0.25">
      <c r="A28" s="90">
        <v>24</v>
      </c>
      <c r="B28" s="40" t="s">
        <v>64</v>
      </c>
      <c r="C28" s="146" t="s">
        <v>571</v>
      </c>
      <c r="D28" s="146" t="s">
        <v>28</v>
      </c>
      <c r="E28" s="215">
        <v>18314010301</v>
      </c>
      <c r="F28" s="146" t="s">
        <v>95</v>
      </c>
      <c r="G28" s="148">
        <v>29</v>
      </c>
      <c r="H28" s="148">
        <v>33</v>
      </c>
      <c r="I28" s="147">
        <f t="shared" si="0"/>
        <v>62</v>
      </c>
      <c r="J28" s="146"/>
      <c r="K28" s="146" t="s">
        <v>140</v>
      </c>
      <c r="L28" s="146" t="s">
        <v>86</v>
      </c>
      <c r="M28" s="139">
        <v>8638824472</v>
      </c>
      <c r="N28" s="146" t="s">
        <v>338</v>
      </c>
      <c r="O28" s="146"/>
      <c r="P28" s="214" t="s">
        <v>606</v>
      </c>
      <c r="Q28" s="146" t="s">
        <v>87</v>
      </c>
      <c r="R28" s="149">
        <v>49</v>
      </c>
      <c r="S28" s="149" t="s">
        <v>344</v>
      </c>
      <c r="T28" s="149"/>
    </row>
    <row r="29" spans="1:20" ht="19.5" x14ac:dyDescent="0.25">
      <c r="A29" s="90">
        <v>25</v>
      </c>
      <c r="B29" s="40" t="s">
        <v>63</v>
      </c>
      <c r="C29" s="146" t="s">
        <v>572</v>
      </c>
      <c r="D29" s="146" t="s">
        <v>28</v>
      </c>
      <c r="E29" s="178">
        <v>18314010401</v>
      </c>
      <c r="F29" s="146" t="s">
        <v>95</v>
      </c>
      <c r="G29" s="148">
        <v>25</v>
      </c>
      <c r="H29" s="148">
        <v>29</v>
      </c>
      <c r="I29" s="147">
        <f t="shared" si="0"/>
        <v>54</v>
      </c>
      <c r="J29" s="146"/>
      <c r="K29" s="146" t="s">
        <v>140</v>
      </c>
      <c r="L29" s="146" t="s">
        <v>86</v>
      </c>
      <c r="M29" s="139">
        <v>8638824472</v>
      </c>
      <c r="N29" s="146" t="s">
        <v>338</v>
      </c>
      <c r="O29" s="146"/>
      <c r="P29" s="214" t="s">
        <v>608</v>
      </c>
      <c r="Q29" s="146" t="s">
        <v>94</v>
      </c>
      <c r="R29" s="149">
        <v>48</v>
      </c>
      <c r="S29" s="149" t="s">
        <v>344</v>
      </c>
      <c r="T29" s="149"/>
    </row>
    <row r="30" spans="1:20" ht="19.5" x14ac:dyDescent="0.25">
      <c r="A30" s="90">
        <v>26</v>
      </c>
      <c r="B30" s="40" t="s">
        <v>64</v>
      </c>
      <c r="C30" s="163" t="s">
        <v>570</v>
      </c>
      <c r="D30" s="146" t="s">
        <v>28</v>
      </c>
      <c r="E30" s="178">
        <v>18314010710</v>
      </c>
      <c r="F30" s="146" t="s">
        <v>95</v>
      </c>
      <c r="G30" s="148">
        <v>29</v>
      </c>
      <c r="H30" s="148">
        <v>27</v>
      </c>
      <c r="I30" s="147">
        <f t="shared" si="0"/>
        <v>56</v>
      </c>
      <c r="J30" s="146"/>
      <c r="K30" s="146" t="s">
        <v>300</v>
      </c>
      <c r="L30" s="146" t="s">
        <v>639</v>
      </c>
      <c r="M30" s="192">
        <v>9401466486</v>
      </c>
      <c r="N30" s="146" t="s">
        <v>439</v>
      </c>
      <c r="O30" s="146"/>
      <c r="P30" s="214" t="s">
        <v>608</v>
      </c>
      <c r="Q30" s="146" t="s">
        <v>94</v>
      </c>
      <c r="R30" s="149">
        <v>19</v>
      </c>
      <c r="S30" s="149" t="s">
        <v>344</v>
      </c>
      <c r="T30" s="149"/>
    </row>
    <row r="31" spans="1:20" ht="19.5" x14ac:dyDescent="0.25">
      <c r="A31" s="90">
        <v>27</v>
      </c>
      <c r="B31" s="40" t="s">
        <v>63</v>
      </c>
      <c r="C31" s="146" t="s">
        <v>573</v>
      </c>
      <c r="D31" s="146" t="s">
        <v>28</v>
      </c>
      <c r="E31" s="178">
        <v>18314010414</v>
      </c>
      <c r="F31" s="146" t="s">
        <v>95</v>
      </c>
      <c r="G31" s="148">
        <v>30</v>
      </c>
      <c r="H31" s="148">
        <v>27</v>
      </c>
      <c r="I31" s="147">
        <f t="shared" si="0"/>
        <v>57</v>
      </c>
      <c r="J31" s="146"/>
      <c r="K31" s="146" t="s">
        <v>140</v>
      </c>
      <c r="L31" s="146" t="s">
        <v>86</v>
      </c>
      <c r="M31" s="139">
        <v>8638824472</v>
      </c>
      <c r="N31" s="146" t="s">
        <v>338</v>
      </c>
      <c r="O31" s="146"/>
      <c r="P31" s="214" t="s">
        <v>303</v>
      </c>
      <c r="Q31" s="146" t="s">
        <v>89</v>
      </c>
      <c r="R31" s="149">
        <v>47</v>
      </c>
      <c r="S31" s="149" t="s">
        <v>344</v>
      </c>
      <c r="T31" s="149"/>
    </row>
    <row r="32" spans="1:20" ht="19.5" x14ac:dyDescent="0.25">
      <c r="A32" s="90">
        <v>28</v>
      </c>
      <c r="B32" s="40" t="s">
        <v>64</v>
      </c>
      <c r="C32" s="146" t="s">
        <v>574</v>
      </c>
      <c r="D32" s="146" t="s">
        <v>28</v>
      </c>
      <c r="E32" s="178">
        <v>18314010426</v>
      </c>
      <c r="F32" s="146" t="s">
        <v>95</v>
      </c>
      <c r="G32" s="148">
        <v>29</v>
      </c>
      <c r="H32" s="148">
        <v>31</v>
      </c>
      <c r="I32" s="147">
        <f t="shared" si="0"/>
        <v>60</v>
      </c>
      <c r="J32" s="146"/>
      <c r="K32" s="146" t="s">
        <v>140</v>
      </c>
      <c r="L32" s="146" t="s">
        <v>86</v>
      </c>
      <c r="M32" s="139">
        <v>8638824472</v>
      </c>
      <c r="N32" s="146" t="s">
        <v>338</v>
      </c>
      <c r="O32" s="146"/>
      <c r="P32" s="214" t="s">
        <v>303</v>
      </c>
      <c r="Q32" s="146" t="s">
        <v>89</v>
      </c>
      <c r="R32" s="149">
        <v>48</v>
      </c>
      <c r="S32" s="149" t="s">
        <v>344</v>
      </c>
      <c r="T32" s="149"/>
    </row>
    <row r="33" spans="1:20" ht="19.5" x14ac:dyDescent="0.25">
      <c r="A33" s="90">
        <v>29</v>
      </c>
      <c r="B33" s="40" t="s">
        <v>63</v>
      </c>
      <c r="C33" s="146" t="s">
        <v>222</v>
      </c>
      <c r="D33" s="146" t="s">
        <v>26</v>
      </c>
      <c r="E33" s="148"/>
      <c r="F33" s="146" t="s">
        <v>90</v>
      </c>
      <c r="G33" s="148">
        <v>21</v>
      </c>
      <c r="H33" s="148">
        <v>19</v>
      </c>
      <c r="I33" s="147">
        <f t="shared" si="0"/>
        <v>40</v>
      </c>
      <c r="J33" s="146"/>
      <c r="K33" s="146" t="s">
        <v>187</v>
      </c>
      <c r="L33" s="146" t="s">
        <v>188</v>
      </c>
      <c r="M33" s="146"/>
      <c r="N33" s="146" t="s">
        <v>189</v>
      </c>
      <c r="O33" s="146"/>
      <c r="P33" s="214" t="s">
        <v>609</v>
      </c>
      <c r="Q33" s="146" t="s">
        <v>91</v>
      </c>
      <c r="R33" s="149">
        <v>31</v>
      </c>
      <c r="S33" s="149" t="s">
        <v>344</v>
      </c>
      <c r="T33" s="149"/>
    </row>
    <row r="34" spans="1:20" ht="19.5" x14ac:dyDescent="0.25">
      <c r="A34" s="90">
        <v>30</v>
      </c>
      <c r="B34" s="40" t="s">
        <v>64</v>
      </c>
      <c r="C34" s="146" t="s">
        <v>575</v>
      </c>
      <c r="D34" s="146" t="s">
        <v>28</v>
      </c>
      <c r="E34" s="178">
        <v>18314010404</v>
      </c>
      <c r="F34" s="146" t="s">
        <v>95</v>
      </c>
      <c r="G34" s="148">
        <v>26</v>
      </c>
      <c r="H34" s="148">
        <v>32</v>
      </c>
      <c r="I34" s="147">
        <f t="shared" si="0"/>
        <v>58</v>
      </c>
      <c r="J34" s="146"/>
      <c r="K34" s="146" t="s">
        <v>140</v>
      </c>
      <c r="L34" s="146" t="s">
        <v>585</v>
      </c>
      <c r="M34" s="139">
        <v>9435239011</v>
      </c>
      <c r="N34" s="146" t="s">
        <v>338</v>
      </c>
      <c r="O34" s="146"/>
      <c r="P34" s="214" t="s">
        <v>609</v>
      </c>
      <c r="Q34" s="146" t="s">
        <v>91</v>
      </c>
      <c r="R34" s="149">
        <v>51</v>
      </c>
      <c r="S34" s="149" t="s">
        <v>344</v>
      </c>
      <c r="T34" s="149"/>
    </row>
    <row r="35" spans="1:20" ht="19.5" x14ac:dyDescent="0.25">
      <c r="A35" s="90">
        <v>31</v>
      </c>
      <c r="B35" s="40" t="s">
        <v>63</v>
      </c>
      <c r="C35" s="146" t="s">
        <v>576</v>
      </c>
      <c r="D35" s="146" t="s">
        <v>28</v>
      </c>
      <c r="E35" s="178">
        <v>18314010409</v>
      </c>
      <c r="F35" s="146" t="s">
        <v>95</v>
      </c>
      <c r="G35" s="148">
        <v>28</v>
      </c>
      <c r="H35" s="148">
        <v>24</v>
      </c>
      <c r="I35" s="147">
        <f t="shared" si="0"/>
        <v>52</v>
      </c>
      <c r="J35" s="146"/>
      <c r="K35" s="146" t="s">
        <v>140</v>
      </c>
      <c r="L35" s="146" t="s">
        <v>86</v>
      </c>
      <c r="M35" s="139">
        <v>8638824472</v>
      </c>
      <c r="N35" s="146" t="s">
        <v>338</v>
      </c>
      <c r="O35" s="146"/>
      <c r="P35" s="214" t="s">
        <v>610</v>
      </c>
      <c r="Q35" s="146" t="s">
        <v>92</v>
      </c>
      <c r="R35" s="149">
        <v>51</v>
      </c>
      <c r="S35" s="149" t="s">
        <v>344</v>
      </c>
      <c r="T35" s="149"/>
    </row>
    <row r="36" spans="1:20" ht="19.5" x14ac:dyDescent="0.25">
      <c r="A36" s="90">
        <v>32</v>
      </c>
      <c r="B36" s="40" t="s">
        <v>64</v>
      </c>
      <c r="C36" s="163" t="s">
        <v>513</v>
      </c>
      <c r="D36" s="146" t="s">
        <v>28</v>
      </c>
      <c r="E36" s="178">
        <v>18314010715</v>
      </c>
      <c r="F36" s="146" t="s">
        <v>95</v>
      </c>
      <c r="G36" s="148">
        <v>28</v>
      </c>
      <c r="H36" s="148">
        <v>43</v>
      </c>
      <c r="I36" s="147">
        <f t="shared" si="0"/>
        <v>71</v>
      </c>
      <c r="J36" s="146"/>
      <c r="K36" s="146" t="s">
        <v>110</v>
      </c>
      <c r="L36" s="146" t="s">
        <v>588</v>
      </c>
      <c r="M36" s="192">
        <v>9401466486</v>
      </c>
      <c r="N36" s="146" t="s">
        <v>589</v>
      </c>
      <c r="O36" s="146"/>
      <c r="P36" s="214" t="s">
        <v>610</v>
      </c>
      <c r="Q36" s="146" t="s">
        <v>92</v>
      </c>
      <c r="R36" s="149">
        <v>24</v>
      </c>
      <c r="S36" s="149" t="s">
        <v>344</v>
      </c>
      <c r="T36" s="149"/>
    </row>
    <row r="37" spans="1:20" ht="19.5" x14ac:dyDescent="0.25">
      <c r="A37" s="90">
        <v>33</v>
      </c>
      <c r="B37" s="40" t="s">
        <v>63</v>
      </c>
      <c r="C37" s="146" t="s">
        <v>514</v>
      </c>
      <c r="D37" s="146" t="s">
        <v>28</v>
      </c>
      <c r="E37" s="178">
        <v>18314010408</v>
      </c>
      <c r="F37" s="146" t="s">
        <v>95</v>
      </c>
      <c r="G37" s="148">
        <v>29</v>
      </c>
      <c r="H37" s="148">
        <v>29</v>
      </c>
      <c r="I37" s="147">
        <f t="shared" si="0"/>
        <v>58</v>
      </c>
      <c r="J37" s="146"/>
      <c r="K37" s="146" t="s">
        <v>140</v>
      </c>
      <c r="L37" s="146" t="s">
        <v>86</v>
      </c>
      <c r="M37" s="139">
        <v>8638824472</v>
      </c>
      <c r="N37" s="146" t="s">
        <v>338</v>
      </c>
      <c r="O37" s="146"/>
      <c r="P37" s="214" t="s">
        <v>607</v>
      </c>
      <c r="Q37" s="146" t="s">
        <v>93</v>
      </c>
      <c r="R37" s="149">
        <v>54</v>
      </c>
      <c r="S37" s="149" t="s">
        <v>344</v>
      </c>
      <c r="T37" s="149"/>
    </row>
    <row r="38" spans="1:20" ht="19.5" x14ac:dyDescent="0.25">
      <c r="A38" s="90">
        <v>34</v>
      </c>
      <c r="B38" s="40" t="s">
        <v>64</v>
      </c>
      <c r="C38" s="146" t="s">
        <v>515</v>
      </c>
      <c r="D38" s="146" t="s">
        <v>28</v>
      </c>
      <c r="E38" s="178">
        <v>18314010407</v>
      </c>
      <c r="F38" s="146" t="s">
        <v>95</v>
      </c>
      <c r="G38" s="148">
        <v>21</v>
      </c>
      <c r="H38" s="148">
        <v>29</v>
      </c>
      <c r="I38" s="147">
        <f t="shared" si="0"/>
        <v>50</v>
      </c>
      <c r="J38" s="146"/>
      <c r="K38" s="146" t="s">
        <v>140</v>
      </c>
      <c r="L38" s="146" t="s">
        <v>86</v>
      </c>
      <c r="M38" s="139">
        <v>8638824472</v>
      </c>
      <c r="N38" s="146" t="s">
        <v>338</v>
      </c>
      <c r="O38" s="146"/>
      <c r="P38" s="214" t="s">
        <v>607</v>
      </c>
      <c r="Q38" s="146" t="s">
        <v>93</v>
      </c>
      <c r="R38" s="149">
        <v>54</v>
      </c>
      <c r="S38" s="149" t="s">
        <v>344</v>
      </c>
      <c r="T38" s="149"/>
    </row>
    <row r="39" spans="1:20" ht="19.5" x14ac:dyDescent="0.25">
      <c r="A39" s="90">
        <v>35</v>
      </c>
      <c r="B39" s="40" t="s">
        <v>63</v>
      </c>
      <c r="C39" s="163" t="s">
        <v>516</v>
      </c>
      <c r="D39" s="146" t="s">
        <v>28</v>
      </c>
      <c r="E39" s="178">
        <v>18314010718</v>
      </c>
      <c r="F39" s="146" t="s">
        <v>95</v>
      </c>
      <c r="G39" s="148">
        <v>28</v>
      </c>
      <c r="H39" s="148">
        <v>30</v>
      </c>
      <c r="I39" s="147">
        <f t="shared" si="0"/>
        <v>58</v>
      </c>
      <c r="J39" s="146"/>
      <c r="K39" s="146" t="s">
        <v>300</v>
      </c>
      <c r="L39" s="146" t="s">
        <v>588</v>
      </c>
      <c r="M39" s="192">
        <v>9401298298</v>
      </c>
      <c r="N39" s="146" t="s">
        <v>617</v>
      </c>
      <c r="O39" s="146"/>
      <c r="P39" s="214" t="s">
        <v>611</v>
      </c>
      <c r="Q39" s="146" t="s">
        <v>87</v>
      </c>
      <c r="R39" s="149">
        <v>26</v>
      </c>
      <c r="S39" s="149" t="s">
        <v>344</v>
      </c>
      <c r="T39" s="149"/>
    </row>
    <row r="40" spans="1:20" ht="19.5" x14ac:dyDescent="0.25">
      <c r="A40" s="90">
        <v>36</v>
      </c>
      <c r="B40" s="40" t="s">
        <v>64</v>
      </c>
      <c r="C40" s="146" t="s">
        <v>577</v>
      </c>
      <c r="D40" s="146" t="s">
        <v>28</v>
      </c>
      <c r="E40" s="178">
        <v>18314010423</v>
      </c>
      <c r="F40" s="146" t="s">
        <v>95</v>
      </c>
      <c r="G40" s="148">
        <v>28</v>
      </c>
      <c r="H40" s="148">
        <v>40</v>
      </c>
      <c r="I40" s="147">
        <f t="shared" si="0"/>
        <v>68</v>
      </c>
      <c r="J40" s="146"/>
      <c r="K40" s="146" t="s">
        <v>140</v>
      </c>
      <c r="L40" s="146" t="s">
        <v>86</v>
      </c>
      <c r="M40" s="139">
        <v>8638824472</v>
      </c>
      <c r="N40" s="146" t="s">
        <v>338</v>
      </c>
      <c r="O40" s="146"/>
      <c r="P40" s="214" t="s">
        <v>611</v>
      </c>
      <c r="Q40" s="146" t="s">
        <v>87</v>
      </c>
      <c r="R40" s="149">
        <v>54</v>
      </c>
      <c r="S40" s="149" t="s">
        <v>344</v>
      </c>
      <c r="T40" s="149"/>
    </row>
    <row r="41" spans="1:20" ht="19.5" x14ac:dyDescent="0.25">
      <c r="A41" s="90">
        <v>37</v>
      </c>
      <c r="B41" s="40" t="s">
        <v>63</v>
      </c>
      <c r="C41" s="146" t="s">
        <v>517</v>
      </c>
      <c r="D41" s="146" t="s">
        <v>28</v>
      </c>
      <c r="E41" s="178">
        <v>18314010424</v>
      </c>
      <c r="F41" s="146" t="s">
        <v>95</v>
      </c>
      <c r="G41" s="148">
        <v>28</v>
      </c>
      <c r="H41" s="148">
        <v>35</v>
      </c>
      <c r="I41" s="147">
        <f t="shared" si="0"/>
        <v>63</v>
      </c>
      <c r="J41" s="146"/>
      <c r="K41" s="146" t="s">
        <v>140</v>
      </c>
      <c r="L41" s="146" t="s">
        <v>86</v>
      </c>
      <c r="M41" s="139">
        <v>8638824472</v>
      </c>
      <c r="N41" s="146" t="s">
        <v>338</v>
      </c>
      <c r="O41" s="146"/>
      <c r="P41" s="214" t="s">
        <v>612</v>
      </c>
      <c r="Q41" s="146" t="s">
        <v>94</v>
      </c>
      <c r="R41" s="149">
        <v>53</v>
      </c>
      <c r="S41" s="149" t="s">
        <v>344</v>
      </c>
      <c r="T41" s="149"/>
    </row>
    <row r="42" spans="1:20" ht="19.5" x14ac:dyDescent="0.25">
      <c r="A42" s="90">
        <v>38</v>
      </c>
      <c r="B42" s="40" t="s">
        <v>64</v>
      </c>
      <c r="C42" s="163" t="s">
        <v>518</v>
      </c>
      <c r="D42" s="146" t="s">
        <v>28</v>
      </c>
      <c r="E42" s="178">
        <v>18314010717</v>
      </c>
      <c r="F42" s="146" t="s">
        <v>95</v>
      </c>
      <c r="G42" s="148">
        <v>18</v>
      </c>
      <c r="H42" s="148">
        <v>20</v>
      </c>
      <c r="I42" s="147">
        <f t="shared" si="0"/>
        <v>38</v>
      </c>
      <c r="J42" s="146"/>
      <c r="K42" s="146" t="s">
        <v>110</v>
      </c>
      <c r="L42" s="146" t="s">
        <v>111</v>
      </c>
      <c r="M42" s="139">
        <v>8724968022</v>
      </c>
      <c r="N42" s="146" t="s">
        <v>165</v>
      </c>
      <c r="O42" s="146"/>
      <c r="P42" s="214" t="s">
        <v>612</v>
      </c>
      <c r="Q42" s="146" t="s">
        <v>94</v>
      </c>
      <c r="R42" s="149">
        <v>28</v>
      </c>
      <c r="S42" s="149" t="s">
        <v>344</v>
      </c>
      <c r="T42" s="149"/>
    </row>
    <row r="43" spans="1:20" ht="19.5" x14ac:dyDescent="0.25">
      <c r="A43" s="90">
        <v>39</v>
      </c>
      <c r="B43" s="40" t="s">
        <v>63</v>
      </c>
      <c r="C43" s="146" t="s">
        <v>519</v>
      </c>
      <c r="D43" s="146" t="s">
        <v>28</v>
      </c>
      <c r="E43" s="178">
        <v>18314010425</v>
      </c>
      <c r="F43" s="146" t="s">
        <v>95</v>
      </c>
      <c r="G43" s="148">
        <v>32</v>
      </c>
      <c r="H43" s="148">
        <v>39</v>
      </c>
      <c r="I43" s="147">
        <f t="shared" si="0"/>
        <v>71</v>
      </c>
      <c r="J43" s="146"/>
      <c r="K43" s="146" t="s">
        <v>140</v>
      </c>
      <c r="L43" s="146" t="s">
        <v>86</v>
      </c>
      <c r="M43" s="139">
        <v>8638824472</v>
      </c>
      <c r="N43" s="146" t="s">
        <v>338</v>
      </c>
      <c r="O43" s="146"/>
      <c r="P43" s="214" t="s">
        <v>613</v>
      </c>
      <c r="Q43" s="146" t="s">
        <v>89</v>
      </c>
      <c r="R43" s="149">
        <v>55</v>
      </c>
      <c r="S43" s="149" t="s">
        <v>344</v>
      </c>
      <c r="T43" s="149"/>
    </row>
    <row r="44" spans="1:20" ht="19.5" x14ac:dyDescent="0.25">
      <c r="A44" s="90">
        <v>40</v>
      </c>
      <c r="B44" s="40" t="s">
        <v>64</v>
      </c>
      <c r="C44" s="146" t="s">
        <v>578</v>
      </c>
      <c r="D44" s="146" t="s">
        <v>28</v>
      </c>
      <c r="E44" s="178">
        <v>18314010403</v>
      </c>
      <c r="F44" s="146" t="s">
        <v>95</v>
      </c>
      <c r="G44" s="148">
        <v>29</v>
      </c>
      <c r="H44" s="148">
        <v>27</v>
      </c>
      <c r="I44" s="147">
        <f t="shared" si="0"/>
        <v>56</v>
      </c>
      <c r="J44" s="146"/>
      <c r="K44" s="146" t="s">
        <v>140</v>
      </c>
      <c r="L44" s="146" t="s">
        <v>86</v>
      </c>
      <c r="M44" s="139">
        <v>8638824472</v>
      </c>
      <c r="N44" s="146" t="s">
        <v>141</v>
      </c>
      <c r="O44" s="146"/>
      <c r="P44" s="214" t="s">
        <v>613</v>
      </c>
      <c r="Q44" s="146" t="s">
        <v>89</v>
      </c>
      <c r="R44" s="149">
        <v>55</v>
      </c>
      <c r="S44" s="149" t="s">
        <v>344</v>
      </c>
      <c r="T44" s="149"/>
    </row>
    <row r="45" spans="1:20" ht="19.5" x14ac:dyDescent="0.25">
      <c r="A45" s="90">
        <v>41</v>
      </c>
      <c r="B45" s="40" t="s">
        <v>63</v>
      </c>
      <c r="C45" s="178" t="s">
        <v>579</v>
      </c>
      <c r="D45" s="146" t="s">
        <v>28</v>
      </c>
      <c r="E45" s="178">
        <v>18314010702</v>
      </c>
      <c r="F45" s="146" t="s">
        <v>95</v>
      </c>
      <c r="G45" s="148">
        <v>38</v>
      </c>
      <c r="H45" s="148">
        <v>39</v>
      </c>
      <c r="I45" s="147">
        <f t="shared" si="0"/>
        <v>77</v>
      </c>
      <c r="J45" s="146"/>
      <c r="K45" s="146" t="s">
        <v>110</v>
      </c>
      <c r="L45" s="146" t="s">
        <v>111</v>
      </c>
      <c r="M45" s="139">
        <v>8724968022</v>
      </c>
      <c r="N45" s="146" t="s">
        <v>165</v>
      </c>
      <c r="O45" s="146"/>
      <c r="P45" s="214" t="s">
        <v>614</v>
      </c>
      <c r="Q45" s="146" t="s">
        <v>91</v>
      </c>
      <c r="R45" s="149">
        <v>40</v>
      </c>
      <c r="S45" s="149" t="s">
        <v>344</v>
      </c>
      <c r="T45" s="149"/>
    </row>
    <row r="46" spans="1:20" ht="19.5" x14ac:dyDescent="0.25">
      <c r="A46" s="90">
        <v>42</v>
      </c>
      <c r="B46" s="40" t="s">
        <v>64</v>
      </c>
      <c r="C46" s="146" t="s">
        <v>580</v>
      </c>
      <c r="D46" s="146" t="s">
        <v>28</v>
      </c>
      <c r="E46" s="178">
        <v>18314010606</v>
      </c>
      <c r="F46" s="146" t="s">
        <v>95</v>
      </c>
      <c r="G46" s="148">
        <v>26</v>
      </c>
      <c r="H46" s="148">
        <v>30</v>
      </c>
      <c r="I46" s="147">
        <f t="shared" si="0"/>
        <v>56</v>
      </c>
      <c r="J46" s="146"/>
      <c r="K46" s="146" t="s">
        <v>587</v>
      </c>
      <c r="L46" s="146" t="s">
        <v>347</v>
      </c>
      <c r="M46" s="139">
        <v>7086043943</v>
      </c>
      <c r="N46" s="146" t="s">
        <v>132</v>
      </c>
      <c r="O46" s="146"/>
      <c r="P46" s="214" t="s">
        <v>614</v>
      </c>
      <c r="Q46" s="146" t="s">
        <v>91</v>
      </c>
      <c r="R46" s="149">
        <v>32</v>
      </c>
      <c r="S46" s="149" t="s">
        <v>344</v>
      </c>
      <c r="T46" s="149"/>
    </row>
    <row r="47" spans="1:20" ht="19.5" x14ac:dyDescent="0.25">
      <c r="A47" s="90">
        <v>43</v>
      </c>
      <c r="B47" s="40" t="s">
        <v>63</v>
      </c>
      <c r="C47" s="146" t="s">
        <v>581</v>
      </c>
      <c r="D47" s="146" t="s">
        <v>28</v>
      </c>
      <c r="E47" s="178">
        <v>18314010607</v>
      </c>
      <c r="F47" s="146" t="s">
        <v>95</v>
      </c>
      <c r="G47" s="148">
        <v>21</v>
      </c>
      <c r="H47" s="148">
        <v>32</v>
      </c>
      <c r="I47" s="147">
        <f t="shared" si="0"/>
        <v>53</v>
      </c>
      <c r="J47" s="146"/>
      <c r="K47" s="146" t="s">
        <v>587</v>
      </c>
      <c r="L47" s="146" t="s">
        <v>347</v>
      </c>
      <c r="M47" s="139">
        <v>7086043943</v>
      </c>
      <c r="N47" s="146" t="s">
        <v>132</v>
      </c>
      <c r="O47" s="146"/>
      <c r="P47" s="214" t="s">
        <v>615</v>
      </c>
      <c r="Q47" s="146" t="s">
        <v>92</v>
      </c>
      <c r="R47" s="149">
        <v>35</v>
      </c>
      <c r="S47" s="149" t="s">
        <v>344</v>
      </c>
      <c r="T47" s="149"/>
    </row>
    <row r="48" spans="1:20" ht="19.5" x14ac:dyDescent="0.25">
      <c r="A48" s="90">
        <v>44</v>
      </c>
      <c r="B48" s="40" t="s">
        <v>64</v>
      </c>
      <c r="C48" s="163" t="s">
        <v>582</v>
      </c>
      <c r="D48" s="146" t="s">
        <v>28</v>
      </c>
      <c r="E48" s="215">
        <v>18314010707</v>
      </c>
      <c r="F48" s="146" t="s">
        <v>95</v>
      </c>
      <c r="G48" s="148">
        <v>29</v>
      </c>
      <c r="H48" s="148">
        <v>27</v>
      </c>
      <c r="I48" s="147">
        <f t="shared" si="0"/>
        <v>56</v>
      </c>
      <c r="J48" s="146"/>
      <c r="K48" s="146" t="s">
        <v>110</v>
      </c>
      <c r="L48" s="146" t="s">
        <v>409</v>
      </c>
      <c r="M48" s="139">
        <v>8876301029</v>
      </c>
      <c r="N48" s="146" t="s">
        <v>165</v>
      </c>
      <c r="O48" s="146"/>
      <c r="P48" s="214" t="s">
        <v>615</v>
      </c>
      <c r="Q48" s="146" t="s">
        <v>92</v>
      </c>
      <c r="R48" s="149">
        <v>28</v>
      </c>
      <c r="S48" s="149" t="s">
        <v>344</v>
      </c>
      <c r="T48" s="149"/>
    </row>
    <row r="49" spans="1:20" ht="19.5" x14ac:dyDescent="0.25">
      <c r="A49" s="90">
        <v>45</v>
      </c>
      <c r="B49" s="40" t="s">
        <v>63</v>
      </c>
      <c r="C49" s="146" t="s">
        <v>583</v>
      </c>
      <c r="D49" s="146" t="s">
        <v>28</v>
      </c>
      <c r="E49" s="178">
        <v>18314010507</v>
      </c>
      <c r="F49" s="146" t="s">
        <v>95</v>
      </c>
      <c r="G49" s="148">
        <v>25</v>
      </c>
      <c r="H49" s="148">
        <v>28</v>
      </c>
      <c r="I49" s="147">
        <f t="shared" si="0"/>
        <v>53</v>
      </c>
      <c r="J49" s="146"/>
      <c r="K49" s="146" t="s">
        <v>130</v>
      </c>
      <c r="L49" s="146" t="s">
        <v>289</v>
      </c>
      <c r="M49" s="139">
        <v>7636803589</v>
      </c>
      <c r="N49" s="146" t="s">
        <v>637</v>
      </c>
      <c r="O49" s="146"/>
      <c r="P49" s="214" t="s">
        <v>616</v>
      </c>
      <c r="Q49" s="146" t="s">
        <v>87</v>
      </c>
      <c r="R49" s="149">
        <v>39</v>
      </c>
      <c r="S49" s="149" t="s">
        <v>344</v>
      </c>
      <c r="T49" s="149"/>
    </row>
    <row r="50" spans="1:20" ht="19.5" x14ac:dyDescent="0.25">
      <c r="A50" s="90">
        <v>46</v>
      </c>
      <c r="B50" s="40" t="s">
        <v>64</v>
      </c>
      <c r="C50" s="146" t="s">
        <v>310</v>
      </c>
      <c r="D50" s="146" t="s">
        <v>26</v>
      </c>
      <c r="E50" s="148"/>
      <c r="F50" s="146" t="s">
        <v>90</v>
      </c>
      <c r="G50" s="148">
        <v>12</v>
      </c>
      <c r="H50" s="148">
        <v>16</v>
      </c>
      <c r="I50" s="147">
        <f t="shared" si="0"/>
        <v>28</v>
      </c>
      <c r="J50" s="146"/>
      <c r="K50" s="146" t="s">
        <v>130</v>
      </c>
      <c r="L50" s="146" t="s">
        <v>347</v>
      </c>
      <c r="M50" s="139">
        <v>7086043943</v>
      </c>
      <c r="N50" s="146" t="s">
        <v>341</v>
      </c>
      <c r="O50" s="146"/>
      <c r="P50" s="214" t="s">
        <v>616</v>
      </c>
      <c r="Q50" s="146" t="s">
        <v>87</v>
      </c>
      <c r="R50" s="149">
        <v>25</v>
      </c>
      <c r="S50" s="149" t="s">
        <v>344</v>
      </c>
      <c r="T50" s="149"/>
    </row>
    <row r="51" spans="1:20" ht="19.5" x14ac:dyDescent="0.3">
      <c r="A51" s="90">
        <v>47</v>
      </c>
      <c r="B51" s="40"/>
      <c r="C51" s="161"/>
      <c r="D51" s="216"/>
      <c r="E51" s="217"/>
      <c r="F51" s="216"/>
      <c r="G51" s="175"/>
      <c r="H51" s="175"/>
      <c r="I51" s="218"/>
      <c r="J51" s="161"/>
      <c r="K51" s="161"/>
      <c r="L51" s="161"/>
      <c r="M51" s="161"/>
      <c r="N51" s="161"/>
      <c r="O51" s="161"/>
      <c r="P51" s="219"/>
      <c r="Q51" s="161"/>
      <c r="R51" s="220"/>
      <c r="S51" s="221"/>
      <c r="T51" s="221"/>
    </row>
    <row r="52" spans="1:20" ht="19.5" x14ac:dyDescent="0.25">
      <c r="A52" s="90">
        <v>48</v>
      </c>
      <c r="B52" s="40"/>
      <c r="C52" s="161"/>
      <c r="D52" s="161"/>
      <c r="E52" s="222"/>
      <c r="F52" s="161"/>
      <c r="G52" s="175"/>
      <c r="H52" s="175"/>
      <c r="I52" s="218"/>
      <c r="J52" s="161"/>
      <c r="K52" s="161"/>
      <c r="L52" s="161"/>
      <c r="M52" s="161"/>
      <c r="N52" s="161"/>
      <c r="O52" s="161"/>
      <c r="P52" s="219"/>
      <c r="Q52" s="161"/>
      <c r="R52" s="221"/>
      <c r="S52" s="221"/>
      <c r="T52" s="221"/>
    </row>
    <row r="53" spans="1:20" ht="19.5" x14ac:dyDescent="0.25">
      <c r="A53" s="90">
        <v>49</v>
      </c>
      <c r="B53" s="40"/>
      <c r="C53" s="161"/>
      <c r="D53" s="161"/>
      <c r="E53" s="222"/>
      <c r="F53" s="161"/>
      <c r="G53" s="175"/>
      <c r="H53" s="175"/>
      <c r="I53" s="218"/>
      <c r="J53" s="161"/>
      <c r="K53" s="161"/>
      <c r="L53" s="161"/>
      <c r="M53" s="161"/>
      <c r="N53" s="161"/>
      <c r="O53" s="161"/>
      <c r="P53" s="219"/>
      <c r="Q53" s="161"/>
      <c r="R53" s="221"/>
      <c r="S53" s="221"/>
      <c r="T53" s="221"/>
    </row>
    <row r="54" spans="1:20" ht="19.5" x14ac:dyDescent="0.25">
      <c r="A54" s="90">
        <v>50</v>
      </c>
      <c r="B54" s="40"/>
      <c r="C54" s="161"/>
      <c r="D54" s="161"/>
      <c r="E54" s="175"/>
      <c r="F54" s="161"/>
      <c r="G54" s="175"/>
      <c r="H54" s="175"/>
      <c r="I54" s="218"/>
      <c r="J54" s="161"/>
      <c r="K54" s="161"/>
      <c r="L54" s="161"/>
      <c r="M54" s="161"/>
      <c r="N54" s="161"/>
      <c r="O54" s="161"/>
      <c r="P54" s="219"/>
      <c r="Q54" s="161"/>
      <c r="R54" s="221"/>
      <c r="S54" s="221"/>
      <c r="T54" s="221"/>
    </row>
    <row r="55" spans="1:20" ht="19.5" x14ac:dyDescent="0.25">
      <c r="A55" s="90">
        <v>51</v>
      </c>
      <c r="B55" s="40"/>
      <c r="C55" s="48"/>
      <c r="D55" s="37"/>
      <c r="E55" s="48"/>
      <c r="F55" s="48"/>
      <c r="G55" s="48"/>
      <c r="H55" s="48"/>
      <c r="I55" s="48"/>
      <c r="J55" s="48"/>
      <c r="K55" s="48"/>
      <c r="L55" s="48"/>
      <c r="M55" s="38"/>
      <c r="N55" s="204"/>
      <c r="O55" s="48"/>
      <c r="P55" s="42"/>
      <c r="Q55" s="37"/>
      <c r="R55" s="37"/>
      <c r="S55" s="149"/>
      <c r="T55" s="37"/>
    </row>
    <row r="56" spans="1:20" ht="19.5" x14ac:dyDescent="0.25">
      <c r="A56" s="90">
        <v>52</v>
      </c>
      <c r="B56" s="40"/>
      <c r="C56" s="48"/>
      <c r="D56" s="37"/>
      <c r="E56" s="48"/>
      <c r="F56" s="48"/>
      <c r="G56" s="48"/>
      <c r="H56" s="48"/>
      <c r="I56" s="48"/>
      <c r="J56" s="48"/>
      <c r="K56" s="48"/>
      <c r="L56" s="48"/>
      <c r="M56" s="38"/>
      <c r="N56" s="204"/>
      <c r="O56" s="48"/>
      <c r="P56" s="42"/>
      <c r="Q56" s="37"/>
      <c r="R56" s="37"/>
      <c r="S56" s="149"/>
      <c r="T56" s="37"/>
    </row>
    <row r="57" spans="1:20" ht="19.5" x14ac:dyDescent="0.25">
      <c r="A57" s="90">
        <v>53</v>
      </c>
      <c r="B57" s="40"/>
      <c r="C57" s="48"/>
      <c r="D57" s="37"/>
      <c r="E57" s="48"/>
      <c r="F57" s="48"/>
      <c r="G57" s="48"/>
      <c r="H57" s="48"/>
      <c r="I57" s="48"/>
      <c r="J57" s="48"/>
      <c r="K57" s="48"/>
      <c r="L57" s="48"/>
      <c r="M57" s="38"/>
      <c r="N57" s="204"/>
      <c r="O57" s="48"/>
      <c r="P57" s="42"/>
      <c r="Q57" s="37"/>
      <c r="R57" s="37"/>
      <c r="S57" s="149"/>
      <c r="T57" s="37"/>
    </row>
    <row r="58" spans="1:20" ht="16.5" x14ac:dyDescent="0.25">
      <c r="A58" s="90">
        <v>54</v>
      </c>
      <c r="B58" s="48"/>
      <c r="C58" s="48"/>
      <c r="D58" s="37"/>
      <c r="E58" s="48"/>
      <c r="F58" s="37"/>
      <c r="G58" s="70"/>
      <c r="H58" s="70"/>
      <c r="I58" s="48"/>
      <c r="J58" s="48"/>
      <c r="K58" s="37"/>
      <c r="L58" s="37"/>
      <c r="M58" s="43"/>
      <c r="N58" s="205"/>
      <c r="O58" s="48"/>
      <c r="P58" s="42"/>
      <c r="Q58" s="37"/>
      <c r="R58" s="48"/>
      <c r="S58" s="149"/>
      <c r="T58" s="48"/>
    </row>
    <row r="59" spans="1:20" ht="16.5" x14ac:dyDescent="0.25">
      <c r="A59" s="90">
        <v>55</v>
      </c>
      <c r="B59" s="48"/>
      <c r="C59" s="48"/>
      <c r="D59" s="37"/>
      <c r="E59" s="48"/>
      <c r="F59" s="37"/>
      <c r="G59" s="70"/>
      <c r="H59" s="70"/>
      <c r="I59" s="48"/>
      <c r="J59" s="48"/>
      <c r="K59" s="37"/>
      <c r="L59" s="37"/>
      <c r="M59" s="43"/>
      <c r="N59" s="204"/>
      <c r="O59" s="37"/>
      <c r="P59" s="42"/>
      <c r="Q59" s="37"/>
      <c r="R59" s="48"/>
      <c r="S59" s="149"/>
      <c r="T59" s="48"/>
    </row>
    <row r="60" spans="1:20" ht="16.5" x14ac:dyDescent="0.25">
      <c r="A60" s="90">
        <v>56</v>
      </c>
      <c r="B60" s="48"/>
      <c r="C60" s="48"/>
      <c r="D60" s="37"/>
      <c r="E60" s="48"/>
      <c r="F60" s="37"/>
      <c r="G60" s="70"/>
      <c r="H60" s="70"/>
      <c r="I60" s="48"/>
      <c r="J60" s="48"/>
      <c r="K60" s="37"/>
      <c r="L60" s="37"/>
      <c r="M60" s="43"/>
      <c r="N60" s="204"/>
      <c r="O60" s="37"/>
      <c r="P60" s="42"/>
      <c r="Q60" s="37"/>
      <c r="R60" s="48"/>
      <c r="S60" s="149"/>
      <c r="T60" s="48"/>
    </row>
    <row r="61" spans="1:20" ht="16.5" x14ac:dyDescent="0.25">
      <c r="A61" s="90">
        <v>57</v>
      </c>
      <c r="B61" s="48"/>
      <c r="C61" s="37"/>
      <c r="D61" s="48"/>
      <c r="E61" s="37"/>
      <c r="F61" s="37"/>
      <c r="G61" s="37"/>
      <c r="H61" s="48"/>
      <c r="I61" s="48"/>
      <c r="J61" s="78"/>
      <c r="K61" s="37"/>
      <c r="L61" s="48"/>
      <c r="M61" s="38"/>
      <c r="N61" s="204"/>
      <c r="O61" s="48"/>
      <c r="P61" s="42"/>
      <c r="Q61" s="37"/>
      <c r="R61" s="48"/>
      <c r="S61" s="149"/>
      <c r="T61" s="48"/>
    </row>
    <row r="62" spans="1:20" ht="16.5" x14ac:dyDescent="0.25">
      <c r="A62" s="90">
        <v>58</v>
      </c>
      <c r="B62" s="48"/>
      <c r="C62" s="37"/>
      <c r="D62" s="48"/>
      <c r="E62" s="75"/>
      <c r="F62" s="37"/>
      <c r="G62" s="48"/>
      <c r="H62" s="48"/>
      <c r="I62" s="48"/>
      <c r="J62" s="48"/>
      <c r="K62" s="48"/>
      <c r="L62" s="48"/>
      <c r="M62" s="38"/>
      <c r="N62" s="204"/>
      <c r="O62" s="48"/>
      <c r="P62" s="42"/>
      <c r="Q62" s="37"/>
      <c r="R62" s="48"/>
      <c r="S62" s="149"/>
      <c r="T62" s="48"/>
    </row>
    <row r="63" spans="1:20" ht="16.5" x14ac:dyDescent="0.25">
      <c r="A63" s="90">
        <v>59</v>
      </c>
      <c r="B63" s="48"/>
      <c r="C63" s="48"/>
      <c r="D63" s="48"/>
      <c r="E63" s="44"/>
      <c r="F63" s="37"/>
      <c r="G63" s="48"/>
      <c r="H63" s="48"/>
      <c r="I63" s="48"/>
      <c r="J63" s="36"/>
      <c r="K63" s="37"/>
      <c r="L63" s="48"/>
      <c r="M63" s="38"/>
      <c r="N63" s="204"/>
      <c r="O63" s="48"/>
      <c r="P63" s="42"/>
      <c r="Q63" s="37"/>
      <c r="R63" s="48"/>
      <c r="S63" s="149"/>
      <c r="T63" s="48"/>
    </row>
    <row r="64" spans="1:20" ht="16.5" x14ac:dyDescent="0.25">
      <c r="A64" s="90">
        <v>60</v>
      </c>
      <c r="B64" s="48"/>
      <c r="C64" s="48"/>
      <c r="D64" s="37"/>
      <c r="E64" s="48"/>
      <c r="F64" s="37"/>
      <c r="G64" s="48"/>
      <c r="H64" s="48"/>
      <c r="I64" s="48"/>
      <c r="J64" s="48"/>
      <c r="K64" s="37"/>
      <c r="L64" s="37"/>
      <c r="M64" s="38"/>
      <c r="N64" s="204"/>
      <c r="O64" s="48"/>
      <c r="P64" s="42"/>
      <c r="Q64" s="37"/>
      <c r="R64" s="48"/>
      <c r="S64" s="149"/>
      <c r="T64" s="48"/>
    </row>
    <row r="65" spans="1:20" ht="16.5" x14ac:dyDescent="0.25">
      <c r="A65" s="90">
        <v>61</v>
      </c>
      <c r="B65" s="48"/>
      <c r="C65" s="37"/>
      <c r="D65" s="37"/>
      <c r="E65" s="37"/>
      <c r="F65" s="37"/>
      <c r="G65" s="37"/>
      <c r="H65" s="37"/>
      <c r="I65" s="48"/>
      <c r="J65" s="78"/>
      <c r="K65" s="48"/>
      <c r="L65" s="48"/>
      <c r="M65" s="38"/>
      <c r="N65" s="204"/>
      <c r="O65" s="48"/>
      <c r="P65" s="42"/>
      <c r="Q65" s="37"/>
      <c r="R65" s="37"/>
      <c r="S65" s="149"/>
      <c r="T65" s="37"/>
    </row>
    <row r="66" spans="1:20" ht="16.5" x14ac:dyDescent="0.25">
      <c r="A66" s="90">
        <v>62</v>
      </c>
      <c r="B66" s="48"/>
      <c r="C66" s="37"/>
      <c r="D66" s="37"/>
      <c r="E66" s="37"/>
      <c r="F66" s="37"/>
      <c r="G66" s="37"/>
      <c r="H66" s="37"/>
      <c r="I66" s="48"/>
      <c r="J66" s="78"/>
      <c r="K66" s="48"/>
      <c r="L66" s="48"/>
      <c r="M66" s="38"/>
      <c r="N66" s="204"/>
      <c r="O66" s="48"/>
      <c r="P66" s="42"/>
      <c r="Q66" s="37"/>
      <c r="R66" s="37"/>
      <c r="S66" s="149"/>
      <c r="T66" s="37"/>
    </row>
    <row r="67" spans="1:20" ht="16.5" x14ac:dyDescent="0.25">
      <c r="A67" s="90">
        <v>63</v>
      </c>
      <c r="B67" s="48"/>
      <c r="C67" s="48"/>
      <c r="D67" s="37"/>
      <c r="E67" s="48"/>
      <c r="F67" s="37"/>
      <c r="G67" s="44"/>
      <c r="H67" s="44"/>
      <c r="I67" s="48"/>
      <c r="J67" s="48"/>
      <c r="K67" s="48"/>
      <c r="L67" s="48"/>
      <c r="M67" s="38"/>
      <c r="N67" s="204"/>
      <c r="O67" s="48"/>
      <c r="P67" s="42"/>
      <c r="Q67" s="37"/>
      <c r="R67" s="37"/>
      <c r="S67" s="149"/>
      <c r="T67" s="37"/>
    </row>
    <row r="68" spans="1:20" ht="16.5" x14ac:dyDescent="0.25">
      <c r="A68" s="90">
        <v>64</v>
      </c>
      <c r="B68" s="48"/>
      <c r="C68" s="37"/>
      <c r="D68" s="37"/>
      <c r="E68" s="37"/>
      <c r="F68" s="37"/>
      <c r="G68" s="37"/>
      <c r="H68" s="48"/>
      <c r="I68" s="48"/>
      <c r="J68" s="78"/>
      <c r="K68" s="37"/>
      <c r="L68" s="48"/>
      <c r="M68" s="38"/>
      <c r="N68" s="204"/>
      <c r="O68" s="48"/>
      <c r="P68" s="42"/>
      <c r="Q68" s="37"/>
      <c r="R68" s="37"/>
      <c r="S68" s="149"/>
      <c r="T68" s="37"/>
    </row>
    <row r="69" spans="1:20" ht="16.5" x14ac:dyDescent="0.25">
      <c r="A69" s="90">
        <v>65</v>
      </c>
      <c r="B69" s="48"/>
      <c r="C69" s="37"/>
      <c r="D69" s="48"/>
      <c r="E69" s="37"/>
      <c r="F69" s="37"/>
      <c r="G69" s="48"/>
      <c r="H69" s="48"/>
      <c r="I69" s="48"/>
      <c r="J69" s="78"/>
      <c r="K69" s="37"/>
      <c r="L69" s="48"/>
      <c r="M69" s="38"/>
      <c r="N69" s="204"/>
      <c r="O69" s="48"/>
      <c r="P69" s="42"/>
      <c r="Q69" s="37"/>
      <c r="R69" s="37"/>
      <c r="S69" s="149"/>
      <c r="T69" s="37"/>
    </row>
    <row r="70" spans="1:20" ht="16.5" x14ac:dyDescent="0.25">
      <c r="A70" s="90">
        <v>66</v>
      </c>
      <c r="B70" s="48"/>
      <c r="C70" s="37"/>
      <c r="D70" s="37"/>
      <c r="E70" s="37"/>
      <c r="F70" s="37"/>
      <c r="G70" s="37"/>
      <c r="H70" s="48"/>
      <c r="I70" s="48"/>
      <c r="J70" s="78"/>
      <c r="K70" s="37"/>
      <c r="L70" s="48"/>
      <c r="M70" s="38"/>
      <c r="N70" s="204"/>
      <c r="O70" s="48"/>
      <c r="P70" s="42"/>
      <c r="Q70" s="37"/>
      <c r="R70" s="37"/>
      <c r="S70" s="149"/>
      <c r="T70" s="37"/>
    </row>
    <row r="71" spans="1:20" ht="16.5" x14ac:dyDescent="0.25">
      <c r="A71" s="90">
        <v>67</v>
      </c>
      <c r="B71" s="48"/>
      <c r="C71" s="37"/>
      <c r="D71" s="37"/>
      <c r="E71" s="37"/>
      <c r="F71" s="37"/>
      <c r="G71" s="37"/>
      <c r="H71" s="48"/>
      <c r="I71" s="48"/>
      <c r="J71" s="78"/>
      <c r="K71" s="37"/>
      <c r="L71" s="48"/>
      <c r="M71" s="38"/>
      <c r="N71" s="204"/>
      <c r="O71" s="48"/>
      <c r="P71" s="42"/>
      <c r="Q71" s="37"/>
      <c r="R71" s="37"/>
      <c r="S71" s="149"/>
      <c r="T71" s="37"/>
    </row>
    <row r="72" spans="1:20" ht="16.5" x14ac:dyDescent="0.25">
      <c r="A72" s="90">
        <v>68</v>
      </c>
      <c r="B72" s="48"/>
      <c r="C72" s="48"/>
      <c r="D72" s="37"/>
      <c r="E72" s="48"/>
      <c r="F72" s="37"/>
      <c r="G72" s="70"/>
      <c r="H72" s="70"/>
      <c r="I72" s="48"/>
      <c r="J72" s="48"/>
      <c r="K72" s="37"/>
      <c r="L72" s="37"/>
      <c r="M72" s="43"/>
      <c r="N72" s="204"/>
      <c r="O72" s="37"/>
      <c r="P72" s="42"/>
      <c r="Q72" s="37"/>
      <c r="R72" s="37"/>
      <c r="S72" s="149"/>
      <c r="T72" s="37"/>
    </row>
    <row r="73" spans="1:20" ht="16.5" x14ac:dyDescent="0.25">
      <c r="A73" s="90">
        <v>69</v>
      </c>
      <c r="B73" s="48"/>
      <c r="C73" s="48"/>
      <c r="D73" s="37"/>
      <c r="E73" s="48"/>
      <c r="F73" s="37"/>
      <c r="G73" s="70"/>
      <c r="H73" s="70"/>
      <c r="I73" s="48"/>
      <c r="J73" s="48"/>
      <c r="K73" s="37"/>
      <c r="L73" s="37"/>
      <c r="M73" s="43"/>
      <c r="N73" s="204"/>
      <c r="O73" s="37"/>
      <c r="P73" s="42"/>
      <c r="Q73" s="37"/>
      <c r="R73" s="37"/>
      <c r="S73" s="149"/>
      <c r="T73" s="37"/>
    </row>
    <row r="74" spans="1:20" ht="16.5" x14ac:dyDescent="0.25">
      <c r="A74" s="90">
        <v>70</v>
      </c>
      <c r="B74" s="48"/>
      <c r="C74" s="51"/>
      <c r="D74" s="48"/>
      <c r="E74" s="51"/>
      <c r="F74" s="37"/>
      <c r="G74" s="51"/>
      <c r="H74" s="48"/>
      <c r="I74" s="48"/>
      <c r="J74" s="79"/>
      <c r="K74" s="48"/>
      <c r="L74" s="37"/>
      <c r="M74" s="43"/>
      <c r="N74" s="204"/>
      <c r="O74" s="48"/>
      <c r="P74" s="42"/>
      <c r="Q74" s="37"/>
      <c r="R74" s="37"/>
      <c r="S74" s="149"/>
      <c r="T74" s="37"/>
    </row>
    <row r="75" spans="1:20" ht="16.5" x14ac:dyDescent="0.25">
      <c r="A75" s="90">
        <v>71</v>
      </c>
      <c r="B75" s="48"/>
      <c r="C75" s="48"/>
      <c r="D75" s="37"/>
      <c r="E75" s="48"/>
      <c r="F75" s="48"/>
      <c r="G75" s="48"/>
      <c r="H75" s="48"/>
      <c r="I75" s="48"/>
      <c r="J75" s="48"/>
      <c r="K75" s="48"/>
      <c r="L75" s="48"/>
      <c r="M75" s="38"/>
      <c r="N75" s="204"/>
      <c r="O75" s="48"/>
      <c r="P75" s="42"/>
      <c r="Q75" s="37"/>
      <c r="R75" s="48"/>
      <c r="S75" s="149"/>
      <c r="T75" s="48"/>
    </row>
    <row r="76" spans="1:20" ht="16.5" x14ac:dyDescent="0.25">
      <c r="A76" s="90">
        <v>72</v>
      </c>
      <c r="B76" s="48"/>
      <c r="C76" s="37"/>
      <c r="D76" s="48"/>
      <c r="E76" s="37"/>
      <c r="F76" s="37"/>
      <c r="G76" s="37"/>
      <c r="H76" s="70"/>
      <c r="I76" s="48"/>
      <c r="J76" s="78"/>
      <c r="K76" s="48"/>
      <c r="L76" s="48"/>
      <c r="M76" s="38"/>
      <c r="N76" s="205"/>
      <c r="O76" s="48"/>
      <c r="P76" s="42"/>
      <c r="Q76" s="37"/>
      <c r="R76" s="48"/>
      <c r="S76" s="149"/>
      <c r="T76" s="48"/>
    </row>
    <row r="77" spans="1:20" ht="16.5" x14ac:dyDescent="0.25">
      <c r="A77" s="90">
        <v>73</v>
      </c>
      <c r="B77" s="48"/>
      <c r="C77" s="37"/>
      <c r="D77" s="48"/>
      <c r="E77" s="37"/>
      <c r="F77" s="37"/>
      <c r="G77" s="37"/>
      <c r="H77" s="70"/>
      <c r="I77" s="48"/>
      <c r="J77" s="78"/>
      <c r="K77" s="48"/>
      <c r="L77" s="48"/>
      <c r="M77" s="38"/>
      <c r="N77" s="205"/>
      <c r="O77" s="48"/>
      <c r="P77" s="42"/>
      <c r="Q77" s="37"/>
      <c r="R77" s="48"/>
      <c r="S77" s="149"/>
      <c r="T77" s="48"/>
    </row>
    <row r="78" spans="1:20" ht="16.5" x14ac:dyDescent="0.25">
      <c r="A78" s="90">
        <v>74</v>
      </c>
      <c r="B78" s="48"/>
      <c r="C78" s="48"/>
      <c r="D78" s="37"/>
      <c r="E78" s="48"/>
      <c r="F78" s="48"/>
      <c r="G78" s="48"/>
      <c r="H78" s="48"/>
      <c r="I78" s="48"/>
      <c r="J78" s="48"/>
      <c r="K78" s="48"/>
      <c r="L78" s="48"/>
      <c r="M78" s="38"/>
      <c r="N78" s="204"/>
      <c r="O78" s="48"/>
      <c r="P78" s="42"/>
      <c r="Q78" s="37"/>
      <c r="R78" s="48"/>
      <c r="S78" s="149"/>
      <c r="T78" s="48"/>
    </row>
    <row r="79" spans="1:20" ht="16.5" x14ac:dyDescent="0.25">
      <c r="A79" s="90">
        <v>75</v>
      </c>
      <c r="B79" s="48"/>
      <c r="C79" s="48"/>
      <c r="D79" s="48"/>
      <c r="E79" s="48"/>
      <c r="F79" s="48"/>
      <c r="G79" s="48"/>
      <c r="H79" s="48"/>
      <c r="I79" s="48"/>
      <c r="J79" s="48"/>
      <c r="K79" s="48"/>
      <c r="L79" s="48"/>
      <c r="M79" s="38"/>
      <c r="N79" s="204"/>
      <c r="O79" s="48"/>
      <c r="P79" s="42"/>
      <c r="Q79" s="37"/>
      <c r="R79" s="48"/>
      <c r="S79" s="149"/>
      <c r="T79" s="48"/>
    </row>
    <row r="80" spans="1:20" ht="16.5" x14ac:dyDescent="0.25">
      <c r="A80" s="90">
        <v>76</v>
      </c>
      <c r="B80" s="48"/>
      <c r="C80" s="80"/>
      <c r="D80" s="48"/>
      <c r="E80" s="80"/>
      <c r="F80" s="48"/>
      <c r="G80" s="48"/>
      <c r="H80" s="48"/>
      <c r="I80" s="48"/>
      <c r="J80" s="80"/>
      <c r="K80" s="37"/>
      <c r="L80" s="37"/>
      <c r="M80" s="43"/>
      <c r="N80" s="204"/>
      <c r="O80" s="37"/>
      <c r="P80" s="42"/>
      <c r="Q80" s="37"/>
      <c r="R80" s="48"/>
      <c r="S80" s="149"/>
      <c r="T80" s="48"/>
    </row>
    <row r="81" spans="1:20" ht="16.5" x14ac:dyDescent="0.25">
      <c r="A81" s="90">
        <v>77</v>
      </c>
      <c r="B81" s="48"/>
      <c r="C81" s="80"/>
      <c r="D81" s="48"/>
      <c r="E81" s="80"/>
      <c r="F81" s="48"/>
      <c r="G81" s="48"/>
      <c r="H81" s="48"/>
      <c r="I81" s="48"/>
      <c r="J81" s="80"/>
      <c r="K81" s="37"/>
      <c r="L81" s="37"/>
      <c r="M81" s="43"/>
      <c r="N81" s="204"/>
      <c r="O81" s="37"/>
      <c r="P81" s="42"/>
      <c r="Q81" s="37"/>
      <c r="R81" s="48"/>
      <c r="S81" s="149"/>
      <c r="T81" s="48"/>
    </row>
    <row r="82" spans="1:20" ht="16.5" x14ac:dyDescent="0.25">
      <c r="A82" s="90">
        <v>78</v>
      </c>
      <c r="B82" s="48"/>
      <c r="C82" s="80"/>
      <c r="D82" s="37"/>
      <c r="E82" s="80"/>
      <c r="F82" s="37"/>
      <c r="G82" s="37"/>
      <c r="H82" s="48"/>
      <c r="I82" s="48"/>
      <c r="J82" s="80"/>
      <c r="K82" s="48"/>
      <c r="L82" s="48"/>
      <c r="M82" s="38"/>
      <c r="N82" s="205"/>
      <c r="O82" s="48"/>
      <c r="P82" s="42"/>
      <c r="Q82" s="37"/>
      <c r="R82" s="37"/>
      <c r="S82" s="149"/>
      <c r="T82" s="37"/>
    </row>
    <row r="83" spans="1:20" ht="16.5" x14ac:dyDescent="0.25">
      <c r="A83" s="90">
        <v>79</v>
      </c>
      <c r="B83" s="91"/>
      <c r="C83" s="92"/>
      <c r="D83" s="92"/>
      <c r="E83" s="93"/>
      <c r="F83" s="92"/>
      <c r="G83" s="93"/>
      <c r="H83" s="93"/>
      <c r="I83" s="91">
        <f t="shared" ref="I83:I164" si="1">+G83+H83</f>
        <v>0</v>
      </c>
      <c r="J83" s="92"/>
      <c r="K83" s="92"/>
      <c r="L83" s="92"/>
      <c r="M83" s="108"/>
      <c r="N83" s="201"/>
      <c r="O83" s="92"/>
      <c r="P83" s="94"/>
      <c r="Q83" s="92"/>
      <c r="R83" s="92"/>
      <c r="S83" s="149"/>
      <c r="T83" s="92"/>
    </row>
    <row r="84" spans="1:20" ht="16.5" x14ac:dyDescent="0.25">
      <c r="A84" s="90">
        <v>80</v>
      </c>
      <c r="B84" s="91"/>
      <c r="C84" s="92"/>
      <c r="D84" s="92"/>
      <c r="E84" s="93"/>
      <c r="F84" s="92"/>
      <c r="G84" s="93"/>
      <c r="H84" s="93"/>
      <c r="I84" s="91">
        <f t="shared" si="1"/>
        <v>0</v>
      </c>
      <c r="J84" s="92"/>
      <c r="K84" s="92"/>
      <c r="L84" s="92"/>
      <c r="M84" s="108"/>
      <c r="N84" s="201"/>
      <c r="O84" s="92"/>
      <c r="P84" s="94"/>
      <c r="Q84" s="92"/>
      <c r="R84" s="92"/>
      <c r="S84" s="149"/>
      <c r="T84" s="92"/>
    </row>
    <row r="85" spans="1:20" ht="16.5" x14ac:dyDescent="0.25">
      <c r="A85" s="90">
        <v>81</v>
      </c>
      <c r="B85" s="91"/>
      <c r="C85" s="92"/>
      <c r="D85" s="92"/>
      <c r="E85" s="93"/>
      <c r="F85" s="92"/>
      <c r="G85" s="93"/>
      <c r="H85" s="93"/>
      <c r="I85" s="91">
        <f t="shared" si="1"/>
        <v>0</v>
      </c>
      <c r="J85" s="92"/>
      <c r="K85" s="92"/>
      <c r="L85" s="92"/>
      <c r="M85" s="108"/>
      <c r="N85" s="201"/>
      <c r="O85" s="92"/>
      <c r="P85" s="94"/>
      <c r="Q85" s="92"/>
      <c r="R85" s="92"/>
      <c r="S85" s="149"/>
      <c r="T85" s="92"/>
    </row>
    <row r="86" spans="1:20" ht="16.5" x14ac:dyDescent="0.25">
      <c r="A86" s="90">
        <v>82</v>
      </c>
      <c r="B86" s="91"/>
      <c r="C86" s="92"/>
      <c r="D86" s="92"/>
      <c r="E86" s="93"/>
      <c r="F86" s="92"/>
      <c r="G86" s="93"/>
      <c r="H86" s="93"/>
      <c r="I86" s="91">
        <f t="shared" si="1"/>
        <v>0</v>
      </c>
      <c r="J86" s="92"/>
      <c r="K86" s="92"/>
      <c r="L86" s="92"/>
      <c r="M86" s="108"/>
      <c r="N86" s="201"/>
      <c r="O86" s="92"/>
      <c r="P86" s="94"/>
      <c r="Q86" s="92"/>
      <c r="R86" s="92"/>
      <c r="S86" s="149"/>
      <c r="T86" s="92"/>
    </row>
    <row r="87" spans="1:20" ht="16.5" x14ac:dyDescent="0.25">
      <c r="A87" s="90">
        <v>83</v>
      </c>
      <c r="B87" s="91"/>
      <c r="C87" s="92"/>
      <c r="D87" s="92"/>
      <c r="E87" s="93"/>
      <c r="F87" s="92"/>
      <c r="G87" s="93"/>
      <c r="H87" s="93"/>
      <c r="I87" s="91">
        <f t="shared" si="1"/>
        <v>0</v>
      </c>
      <c r="J87" s="92"/>
      <c r="K87" s="92"/>
      <c r="L87" s="92"/>
      <c r="M87" s="108"/>
      <c r="N87" s="201"/>
      <c r="O87" s="92"/>
      <c r="P87" s="94"/>
      <c r="Q87" s="92"/>
      <c r="R87" s="92"/>
      <c r="S87" s="149"/>
      <c r="T87" s="92"/>
    </row>
    <row r="88" spans="1:20" ht="16.5" x14ac:dyDescent="0.25">
      <c r="A88" s="90">
        <v>84</v>
      </c>
      <c r="B88" s="91"/>
      <c r="C88" s="92"/>
      <c r="D88" s="92"/>
      <c r="E88" s="93"/>
      <c r="F88" s="92"/>
      <c r="G88" s="93"/>
      <c r="H88" s="93"/>
      <c r="I88" s="91">
        <f t="shared" si="1"/>
        <v>0</v>
      </c>
      <c r="J88" s="92"/>
      <c r="K88" s="92"/>
      <c r="L88" s="92"/>
      <c r="M88" s="108"/>
      <c r="N88" s="201"/>
      <c r="O88" s="92"/>
      <c r="P88" s="94"/>
      <c r="Q88" s="92"/>
      <c r="R88" s="92"/>
      <c r="S88" s="149"/>
      <c r="T88" s="92"/>
    </row>
    <row r="89" spans="1:20" ht="16.5" x14ac:dyDescent="0.25">
      <c r="A89" s="90">
        <v>85</v>
      </c>
      <c r="B89" s="91"/>
      <c r="C89" s="92"/>
      <c r="D89" s="92"/>
      <c r="E89" s="93"/>
      <c r="F89" s="92"/>
      <c r="G89" s="93"/>
      <c r="H89" s="93"/>
      <c r="I89" s="91">
        <f t="shared" si="1"/>
        <v>0</v>
      </c>
      <c r="J89" s="92"/>
      <c r="K89" s="92"/>
      <c r="L89" s="92"/>
      <c r="M89" s="108"/>
      <c r="N89" s="201"/>
      <c r="O89" s="92"/>
      <c r="P89" s="94"/>
      <c r="Q89" s="92"/>
      <c r="R89" s="92"/>
      <c r="S89" s="149"/>
      <c r="T89" s="92"/>
    </row>
    <row r="90" spans="1:20" ht="16.5" x14ac:dyDescent="0.25">
      <c r="A90" s="90">
        <v>86</v>
      </c>
      <c r="B90" s="91"/>
      <c r="C90" s="92"/>
      <c r="D90" s="92"/>
      <c r="E90" s="93"/>
      <c r="F90" s="92"/>
      <c r="G90" s="93"/>
      <c r="H90" s="93"/>
      <c r="I90" s="91">
        <f t="shared" si="1"/>
        <v>0</v>
      </c>
      <c r="J90" s="92"/>
      <c r="K90" s="92"/>
      <c r="L90" s="92"/>
      <c r="M90" s="108"/>
      <c r="N90" s="201"/>
      <c r="O90" s="92"/>
      <c r="P90" s="94"/>
      <c r="Q90" s="92"/>
      <c r="R90" s="92"/>
      <c r="S90" s="149"/>
      <c r="T90" s="92"/>
    </row>
    <row r="91" spans="1:20" ht="16.5" x14ac:dyDescent="0.25">
      <c r="A91" s="90">
        <v>87</v>
      </c>
      <c r="B91" s="91"/>
      <c r="C91" s="92"/>
      <c r="D91" s="92"/>
      <c r="E91" s="93"/>
      <c r="F91" s="92"/>
      <c r="G91" s="93"/>
      <c r="H91" s="93"/>
      <c r="I91" s="91">
        <f t="shared" si="1"/>
        <v>0</v>
      </c>
      <c r="J91" s="92"/>
      <c r="K91" s="92"/>
      <c r="L91" s="92"/>
      <c r="M91" s="108"/>
      <c r="N91" s="201"/>
      <c r="O91" s="92"/>
      <c r="P91" s="94"/>
      <c r="Q91" s="92"/>
      <c r="R91" s="92"/>
      <c r="S91" s="149"/>
      <c r="T91" s="92"/>
    </row>
    <row r="92" spans="1:20" ht="16.5" x14ac:dyDescent="0.25">
      <c r="A92" s="90">
        <v>88</v>
      </c>
      <c r="B92" s="91"/>
      <c r="C92" s="92"/>
      <c r="D92" s="92"/>
      <c r="E92" s="93"/>
      <c r="F92" s="92"/>
      <c r="G92" s="93"/>
      <c r="H92" s="93"/>
      <c r="I92" s="91">
        <f t="shared" si="1"/>
        <v>0</v>
      </c>
      <c r="J92" s="92"/>
      <c r="K92" s="92"/>
      <c r="L92" s="92"/>
      <c r="M92" s="108"/>
      <c r="N92" s="201"/>
      <c r="O92" s="92"/>
      <c r="P92" s="94"/>
      <c r="Q92" s="92"/>
      <c r="R92" s="92"/>
      <c r="S92" s="149"/>
      <c r="T92" s="92"/>
    </row>
    <row r="93" spans="1:20" ht="16.5" x14ac:dyDescent="0.25">
      <c r="A93" s="90">
        <v>89</v>
      </c>
      <c r="B93" s="91"/>
      <c r="C93" s="92"/>
      <c r="D93" s="92"/>
      <c r="E93" s="93"/>
      <c r="F93" s="92"/>
      <c r="G93" s="93"/>
      <c r="H93" s="93"/>
      <c r="I93" s="91">
        <f t="shared" si="1"/>
        <v>0</v>
      </c>
      <c r="J93" s="92"/>
      <c r="K93" s="92"/>
      <c r="L93" s="92"/>
      <c r="M93" s="108"/>
      <c r="N93" s="201"/>
      <c r="O93" s="92"/>
      <c r="P93" s="94"/>
      <c r="Q93" s="92"/>
      <c r="R93" s="92"/>
      <c r="S93" s="149"/>
      <c r="T93" s="92"/>
    </row>
    <row r="94" spans="1:20" ht="16.5" x14ac:dyDescent="0.25">
      <c r="A94" s="90">
        <v>90</v>
      </c>
      <c r="B94" s="91"/>
      <c r="C94" s="92"/>
      <c r="D94" s="92"/>
      <c r="E94" s="93"/>
      <c r="F94" s="92"/>
      <c r="G94" s="93"/>
      <c r="H94" s="93"/>
      <c r="I94" s="91">
        <f t="shared" si="1"/>
        <v>0</v>
      </c>
      <c r="J94" s="92"/>
      <c r="K94" s="92"/>
      <c r="L94" s="92"/>
      <c r="M94" s="108"/>
      <c r="N94" s="201"/>
      <c r="O94" s="92"/>
      <c r="P94" s="94"/>
      <c r="Q94" s="92"/>
      <c r="R94" s="92"/>
      <c r="S94" s="149"/>
      <c r="T94" s="92"/>
    </row>
    <row r="95" spans="1:20" ht="16.5" x14ac:dyDescent="0.25">
      <c r="A95" s="90">
        <v>91</v>
      </c>
      <c r="B95" s="91"/>
      <c r="C95" s="92"/>
      <c r="D95" s="92"/>
      <c r="E95" s="93"/>
      <c r="F95" s="92"/>
      <c r="G95" s="93"/>
      <c r="H95" s="93"/>
      <c r="I95" s="91">
        <f t="shared" si="1"/>
        <v>0</v>
      </c>
      <c r="J95" s="92"/>
      <c r="K95" s="92"/>
      <c r="L95" s="92"/>
      <c r="M95" s="108"/>
      <c r="N95" s="201"/>
      <c r="O95" s="92"/>
      <c r="P95" s="94"/>
      <c r="Q95" s="92"/>
      <c r="R95" s="92"/>
      <c r="S95" s="149"/>
      <c r="T95" s="92"/>
    </row>
    <row r="96" spans="1:20" ht="16.5" x14ac:dyDescent="0.25">
      <c r="A96" s="90">
        <v>92</v>
      </c>
      <c r="B96" s="91"/>
      <c r="C96" s="92"/>
      <c r="D96" s="92"/>
      <c r="E96" s="93"/>
      <c r="F96" s="92"/>
      <c r="G96" s="93"/>
      <c r="H96" s="93"/>
      <c r="I96" s="91">
        <f t="shared" si="1"/>
        <v>0</v>
      </c>
      <c r="J96" s="92"/>
      <c r="K96" s="92"/>
      <c r="L96" s="92"/>
      <c r="M96" s="108"/>
      <c r="N96" s="201"/>
      <c r="O96" s="92"/>
      <c r="P96" s="94"/>
      <c r="Q96" s="92"/>
      <c r="R96" s="92"/>
      <c r="S96" s="149"/>
      <c r="T96" s="92"/>
    </row>
    <row r="97" spans="1:20" ht="16.5" x14ac:dyDescent="0.25">
      <c r="A97" s="90">
        <v>93</v>
      </c>
      <c r="B97" s="91"/>
      <c r="C97" s="92"/>
      <c r="D97" s="92"/>
      <c r="E97" s="93"/>
      <c r="F97" s="92"/>
      <c r="G97" s="93"/>
      <c r="H97" s="93"/>
      <c r="I97" s="91">
        <f t="shared" si="1"/>
        <v>0</v>
      </c>
      <c r="J97" s="92"/>
      <c r="K97" s="92"/>
      <c r="L97" s="92"/>
      <c r="M97" s="108"/>
      <c r="N97" s="201"/>
      <c r="O97" s="92"/>
      <c r="P97" s="94"/>
      <c r="Q97" s="92"/>
      <c r="R97" s="92"/>
      <c r="S97" s="149"/>
      <c r="T97" s="92"/>
    </row>
    <row r="98" spans="1:20" ht="16.5" x14ac:dyDescent="0.25">
      <c r="A98" s="90">
        <v>94</v>
      </c>
      <c r="B98" s="91"/>
      <c r="C98" s="92"/>
      <c r="D98" s="92"/>
      <c r="E98" s="93"/>
      <c r="F98" s="92"/>
      <c r="G98" s="93"/>
      <c r="H98" s="93"/>
      <c r="I98" s="91">
        <f t="shared" si="1"/>
        <v>0</v>
      </c>
      <c r="J98" s="92"/>
      <c r="K98" s="92"/>
      <c r="L98" s="92"/>
      <c r="M98" s="108"/>
      <c r="N98" s="201"/>
      <c r="O98" s="92"/>
      <c r="P98" s="94"/>
      <c r="Q98" s="92"/>
      <c r="R98" s="92"/>
      <c r="S98" s="149"/>
      <c r="T98" s="92"/>
    </row>
    <row r="99" spans="1:20" ht="16.5" x14ac:dyDescent="0.25">
      <c r="A99" s="90">
        <v>95</v>
      </c>
      <c r="B99" s="91"/>
      <c r="C99" s="92"/>
      <c r="D99" s="92"/>
      <c r="E99" s="93"/>
      <c r="F99" s="92"/>
      <c r="G99" s="93"/>
      <c r="H99" s="93"/>
      <c r="I99" s="91">
        <f t="shared" si="1"/>
        <v>0</v>
      </c>
      <c r="J99" s="92"/>
      <c r="K99" s="92"/>
      <c r="L99" s="92"/>
      <c r="M99" s="108"/>
      <c r="N99" s="201"/>
      <c r="O99" s="92"/>
      <c r="P99" s="94"/>
      <c r="Q99" s="92"/>
      <c r="R99" s="92"/>
      <c r="S99" s="149"/>
      <c r="T99" s="92"/>
    </row>
    <row r="100" spans="1:20" ht="16.5" x14ac:dyDescent="0.25">
      <c r="A100" s="90">
        <v>96</v>
      </c>
      <c r="B100" s="91"/>
      <c r="C100" s="92"/>
      <c r="D100" s="92"/>
      <c r="E100" s="93"/>
      <c r="F100" s="92"/>
      <c r="G100" s="93"/>
      <c r="H100" s="93"/>
      <c r="I100" s="91">
        <f t="shared" si="1"/>
        <v>0</v>
      </c>
      <c r="J100" s="92"/>
      <c r="K100" s="92"/>
      <c r="L100" s="92"/>
      <c r="M100" s="108"/>
      <c r="N100" s="201"/>
      <c r="O100" s="92"/>
      <c r="P100" s="94"/>
      <c r="Q100" s="92"/>
      <c r="R100" s="92"/>
      <c r="S100" s="149"/>
      <c r="T100" s="92"/>
    </row>
    <row r="101" spans="1:20" ht="16.5" x14ac:dyDescent="0.25">
      <c r="A101" s="90">
        <v>97</v>
      </c>
      <c r="B101" s="91"/>
      <c r="C101" s="92"/>
      <c r="D101" s="92"/>
      <c r="E101" s="93"/>
      <c r="F101" s="92"/>
      <c r="G101" s="93"/>
      <c r="H101" s="93"/>
      <c r="I101" s="91">
        <f t="shared" si="1"/>
        <v>0</v>
      </c>
      <c r="J101" s="92"/>
      <c r="K101" s="92"/>
      <c r="L101" s="92"/>
      <c r="M101" s="108"/>
      <c r="N101" s="201"/>
      <c r="O101" s="92"/>
      <c r="P101" s="94"/>
      <c r="Q101" s="92"/>
      <c r="R101" s="92"/>
      <c r="S101" s="149"/>
      <c r="T101" s="92"/>
    </row>
    <row r="102" spans="1:20" ht="16.5" x14ac:dyDescent="0.25">
      <c r="A102" s="90">
        <v>98</v>
      </c>
      <c r="B102" s="91"/>
      <c r="C102" s="92"/>
      <c r="D102" s="92"/>
      <c r="E102" s="93"/>
      <c r="F102" s="92"/>
      <c r="G102" s="93"/>
      <c r="H102" s="93"/>
      <c r="I102" s="91">
        <f t="shared" si="1"/>
        <v>0</v>
      </c>
      <c r="J102" s="92"/>
      <c r="K102" s="92"/>
      <c r="L102" s="92"/>
      <c r="M102" s="108"/>
      <c r="N102" s="201"/>
      <c r="O102" s="92"/>
      <c r="P102" s="94"/>
      <c r="Q102" s="92"/>
      <c r="R102" s="92"/>
      <c r="S102" s="149"/>
      <c r="T102" s="92"/>
    </row>
    <row r="103" spans="1:20" ht="16.5" x14ac:dyDescent="0.25">
      <c r="A103" s="90">
        <v>99</v>
      </c>
      <c r="B103" s="91"/>
      <c r="C103" s="92"/>
      <c r="D103" s="92"/>
      <c r="E103" s="93"/>
      <c r="F103" s="92"/>
      <c r="G103" s="93"/>
      <c r="H103" s="93"/>
      <c r="I103" s="91">
        <f t="shared" si="1"/>
        <v>0</v>
      </c>
      <c r="J103" s="92"/>
      <c r="K103" s="92"/>
      <c r="L103" s="92"/>
      <c r="M103" s="108"/>
      <c r="N103" s="201"/>
      <c r="O103" s="92"/>
      <c r="P103" s="94"/>
      <c r="Q103" s="92"/>
      <c r="R103" s="92"/>
      <c r="S103" s="149"/>
      <c r="T103" s="92"/>
    </row>
    <row r="104" spans="1:20" ht="16.5" x14ac:dyDescent="0.25">
      <c r="A104" s="90">
        <v>100</v>
      </c>
      <c r="B104" s="91"/>
      <c r="C104" s="92"/>
      <c r="D104" s="92"/>
      <c r="E104" s="93"/>
      <c r="F104" s="92"/>
      <c r="G104" s="93"/>
      <c r="H104" s="93"/>
      <c r="I104" s="91">
        <f t="shared" si="1"/>
        <v>0</v>
      </c>
      <c r="J104" s="92"/>
      <c r="K104" s="92"/>
      <c r="L104" s="92"/>
      <c r="M104" s="108"/>
      <c r="N104" s="201"/>
      <c r="O104" s="92"/>
      <c r="P104" s="94"/>
      <c r="Q104" s="92"/>
      <c r="R104" s="92"/>
      <c r="S104" s="149"/>
      <c r="T104" s="92"/>
    </row>
    <row r="105" spans="1:20" ht="16.5" x14ac:dyDescent="0.25">
      <c r="A105" s="90">
        <v>101</v>
      </c>
      <c r="B105" s="91"/>
      <c r="C105" s="92"/>
      <c r="D105" s="92"/>
      <c r="E105" s="93"/>
      <c r="F105" s="92"/>
      <c r="G105" s="93"/>
      <c r="H105" s="93"/>
      <c r="I105" s="91">
        <f t="shared" si="1"/>
        <v>0</v>
      </c>
      <c r="J105" s="92"/>
      <c r="K105" s="92"/>
      <c r="L105" s="92"/>
      <c r="M105" s="108"/>
      <c r="N105" s="201"/>
      <c r="O105" s="92"/>
      <c r="P105" s="94"/>
      <c r="Q105" s="92"/>
      <c r="R105" s="92"/>
      <c r="S105" s="149"/>
      <c r="T105" s="92"/>
    </row>
    <row r="106" spans="1:20" ht="16.5" x14ac:dyDescent="0.25">
      <c r="A106" s="90">
        <v>102</v>
      </c>
      <c r="B106" s="91"/>
      <c r="C106" s="92"/>
      <c r="D106" s="92"/>
      <c r="E106" s="93"/>
      <c r="F106" s="92"/>
      <c r="G106" s="93"/>
      <c r="H106" s="93"/>
      <c r="I106" s="91">
        <f t="shared" si="1"/>
        <v>0</v>
      </c>
      <c r="J106" s="92"/>
      <c r="K106" s="92"/>
      <c r="L106" s="92"/>
      <c r="M106" s="108"/>
      <c r="N106" s="201"/>
      <c r="O106" s="92"/>
      <c r="P106" s="94"/>
      <c r="Q106" s="92"/>
      <c r="R106" s="92"/>
      <c r="S106" s="149"/>
      <c r="T106" s="92"/>
    </row>
    <row r="107" spans="1:20" ht="16.5" x14ac:dyDescent="0.25">
      <c r="A107" s="90">
        <v>103</v>
      </c>
      <c r="B107" s="91"/>
      <c r="C107" s="92"/>
      <c r="D107" s="92"/>
      <c r="E107" s="93"/>
      <c r="F107" s="92"/>
      <c r="G107" s="93"/>
      <c r="H107" s="93"/>
      <c r="I107" s="91">
        <f t="shared" si="1"/>
        <v>0</v>
      </c>
      <c r="J107" s="92"/>
      <c r="K107" s="92"/>
      <c r="L107" s="92"/>
      <c r="M107" s="108"/>
      <c r="N107" s="201"/>
      <c r="O107" s="92"/>
      <c r="P107" s="94"/>
      <c r="Q107" s="92"/>
      <c r="R107" s="92"/>
      <c r="S107" s="149"/>
      <c r="T107" s="92"/>
    </row>
    <row r="108" spans="1:20" ht="16.5" x14ac:dyDescent="0.25">
      <c r="A108" s="90">
        <v>104</v>
      </c>
      <c r="B108" s="91"/>
      <c r="C108" s="92"/>
      <c r="D108" s="92"/>
      <c r="E108" s="93"/>
      <c r="F108" s="92"/>
      <c r="G108" s="93"/>
      <c r="H108" s="93"/>
      <c r="I108" s="91">
        <f t="shared" si="1"/>
        <v>0</v>
      </c>
      <c r="J108" s="92"/>
      <c r="K108" s="92"/>
      <c r="L108" s="92"/>
      <c r="M108" s="108"/>
      <c r="N108" s="201"/>
      <c r="O108" s="92"/>
      <c r="P108" s="94"/>
      <c r="Q108" s="92"/>
      <c r="R108" s="92"/>
      <c r="S108" s="149"/>
      <c r="T108" s="92"/>
    </row>
    <row r="109" spans="1:20" ht="16.5" x14ac:dyDescent="0.25">
      <c r="A109" s="90">
        <v>105</v>
      </c>
      <c r="B109" s="91"/>
      <c r="C109" s="92"/>
      <c r="D109" s="92"/>
      <c r="E109" s="93"/>
      <c r="F109" s="92"/>
      <c r="G109" s="93"/>
      <c r="H109" s="93"/>
      <c r="I109" s="91">
        <f t="shared" si="1"/>
        <v>0</v>
      </c>
      <c r="J109" s="92"/>
      <c r="K109" s="92"/>
      <c r="L109" s="92"/>
      <c r="M109" s="108"/>
      <c r="N109" s="201"/>
      <c r="O109" s="92"/>
      <c r="P109" s="94"/>
      <c r="Q109" s="92"/>
      <c r="R109" s="92"/>
      <c r="S109" s="149"/>
      <c r="T109" s="92"/>
    </row>
    <row r="110" spans="1:20" ht="16.5" x14ac:dyDescent="0.25">
      <c r="A110" s="90">
        <v>106</v>
      </c>
      <c r="B110" s="91"/>
      <c r="C110" s="92"/>
      <c r="D110" s="92"/>
      <c r="E110" s="93"/>
      <c r="F110" s="92"/>
      <c r="G110" s="93"/>
      <c r="H110" s="93"/>
      <c r="I110" s="91">
        <f t="shared" si="1"/>
        <v>0</v>
      </c>
      <c r="J110" s="92"/>
      <c r="K110" s="92"/>
      <c r="L110" s="92"/>
      <c r="M110" s="108"/>
      <c r="N110" s="201"/>
      <c r="O110" s="92"/>
      <c r="P110" s="94"/>
      <c r="Q110" s="92"/>
      <c r="R110" s="92"/>
      <c r="S110" s="149"/>
      <c r="T110" s="92"/>
    </row>
    <row r="111" spans="1:20" ht="16.5" x14ac:dyDescent="0.25">
      <c r="A111" s="90">
        <v>107</v>
      </c>
      <c r="B111" s="91"/>
      <c r="C111" s="92"/>
      <c r="D111" s="92"/>
      <c r="E111" s="93"/>
      <c r="F111" s="92"/>
      <c r="G111" s="93"/>
      <c r="H111" s="93"/>
      <c r="I111" s="91">
        <f t="shared" si="1"/>
        <v>0</v>
      </c>
      <c r="J111" s="92"/>
      <c r="K111" s="92"/>
      <c r="L111" s="92"/>
      <c r="M111" s="108"/>
      <c r="N111" s="201"/>
      <c r="O111" s="92"/>
      <c r="P111" s="94"/>
      <c r="Q111" s="92"/>
      <c r="R111" s="92"/>
      <c r="S111" s="149"/>
      <c r="T111" s="92"/>
    </row>
    <row r="112" spans="1:20" ht="16.5" x14ac:dyDescent="0.25">
      <c r="A112" s="90">
        <v>108</v>
      </c>
      <c r="B112" s="91"/>
      <c r="C112" s="92"/>
      <c r="D112" s="92"/>
      <c r="E112" s="93"/>
      <c r="F112" s="92"/>
      <c r="G112" s="93"/>
      <c r="H112" s="93"/>
      <c r="I112" s="91">
        <f t="shared" si="1"/>
        <v>0</v>
      </c>
      <c r="J112" s="92"/>
      <c r="K112" s="92"/>
      <c r="L112" s="92"/>
      <c r="M112" s="108"/>
      <c r="N112" s="201"/>
      <c r="O112" s="92"/>
      <c r="P112" s="94"/>
      <c r="Q112" s="92"/>
      <c r="R112" s="92"/>
      <c r="S112" s="149"/>
      <c r="T112" s="92"/>
    </row>
    <row r="113" spans="1:20" ht="16.5" x14ac:dyDescent="0.25">
      <c r="A113" s="90">
        <v>109</v>
      </c>
      <c r="B113" s="91"/>
      <c r="C113" s="92"/>
      <c r="D113" s="92"/>
      <c r="E113" s="93"/>
      <c r="F113" s="92"/>
      <c r="G113" s="93"/>
      <c r="H113" s="93"/>
      <c r="I113" s="91">
        <f t="shared" si="1"/>
        <v>0</v>
      </c>
      <c r="J113" s="92"/>
      <c r="K113" s="92"/>
      <c r="L113" s="92"/>
      <c r="M113" s="108"/>
      <c r="N113" s="201"/>
      <c r="O113" s="92"/>
      <c r="P113" s="94"/>
      <c r="Q113" s="92"/>
      <c r="R113" s="92"/>
      <c r="S113" s="149"/>
      <c r="T113" s="92"/>
    </row>
    <row r="114" spans="1:20" ht="16.5" x14ac:dyDescent="0.25">
      <c r="A114" s="90">
        <v>110</v>
      </c>
      <c r="B114" s="91"/>
      <c r="C114" s="92"/>
      <c r="D114" s="92"/>
      <c r="E114" s="93"/>
      <c r="F114" s="92"/>
      <c r="G114" s="93"/>
      <c r="H114" s="93"/>
      <c r="I114" s="91">
        <f t="shared" si="1"/>
        <v>0</v>
      </c>
      <c r="J114" s="92"/>
      <c r="K114" s="92"/>
      <c r="L114" s="92"/>
      <c r="M114" s="108"/>
      <c r="N114" s="201"/>
      <c r="O114" s="92"/>
      <c r="P114" s="94"/>
      <c r="Q114" s="92"/>
      <c r="R114" s="92"/>
      <c r="S114" s="149"/>
      <c r="T114" s="92"/>
    </row>
    <row r="115" spans="1:20" ht="16.5" x14ac:dyDescent="0.25">
      <c r="A115" s="90">
        <v>111</v>
      </c>
      <c r="B115" s="91"/>
      <c r="C115" s="92"/>
      <c r="D115" s="92"/>
      <c r="E115" s="93"/>
      <c r="F115" s="92"/>
      <c r="G115" s="93"/>
      <c r="H115" s="93"/>
      <c r="I115" s="91">
        <f t="shared" si="1"/>
        <v>0</v>
      </c>
      <c r="J115" s="92"/>
      <c r="K115" s="92"/>
      <c r="L115" s="92"/>
      <c r="M115" s="108"/>
      <c r="N115" s="201"/>
      <c r="O115" s="92"/>
      <c r="P115" s="94"/>
      <c r="Q115" s="92"/>
      <c r="R115" s="92"/>
      <c r="S115" s="149"/>
      <c r="T115" s="92"/>
    </row>
    <row r="116" spans="1:20" ht="16.5" x14ac:dyDescent="0.25">
      <c r="A116" s="90">
        <v>112</v>
      </c>
      <c r="B116" s="91"/>
      <c r="C116" s="92"/>
      <c r="D116" s="92"/>
      <c r="E116" s="93"/>
      <c r="F116" s="92"/>
      <c r="G116" s="93"/>
      <c r="H116" s="93"/>
      <c r="I116" s="91">
        <f t="shared" si="1"/>
        <v>0</v>
      </c>
      <c r="J116" s="92"/>
      <c r="K116" s="92"/>
      <c r="L116" s="92"/>
      <c r="M116" s="108"/>
      <c r="N116" s="201"/>
      <c r="O116" s="92"/>
      <c r="P116" s="94"/>
      <c r="Q116" s="92"/>
      <c r="R116" s="92"/>
      <c r="S116" s="149"/>
      <c r="T116" s="92"/>
    </row>
    <row r="117" spans="1:20" ht="16.5" x14ac:dyDescent="0.25">
      <c r="A117" s="90">
        <v>113</v>
      </c>
      <c r="B117" s="91"/>
      <c r="C117" s="92"/>
      <c r="D117" s="92"/>
      <c r="E117" s="93"/>
      <c r="F117" s="92"/>
      <c r="G117" s="93"/>
      <c r="H117" s="93"/>
      <c r="I117" s="91">
        <f t="shared" si="1"/>
        <v>0</v>
      </c>
      <c r="J117" s="92"/>
      <c r="K117" s="92"/>
      <c r="L117" s="92"/>
      <c r="M117" s="108"/>
      <c r="N117" s="201"/>
      <c r="O117" s="92"/>
      <c r="P117" s="94"/>
      <c r="Q117" s="92"/>
      <c r="R117" s="92"/>
      <c r="S117" s="149"/>
      <c r="T117" s="92"/>
    </row>
    <row r="118" spans="1:20" ht="16.5" x14ac:dyDescent="0.25">
      <c r="A118" s="90">
        <v>114</v>
      </c>
      <c r="B118" s="91"/>
      <c r="C118" s="92"/>
      <c r="D118" s="92"/>
      <c r="E118" s="93"/>
      <c r="F118" s="92"/>
      <c r="G118" s="93"/>
      <c r="H118" s="93"/>
      <c r="I118" s="91">
        <f t="shared" si="1"/>
        <v>0</v>
      </c>
      <c r="J118" s="92"/>
      <c r="K118" s="92"/>
      <c r="L118" s="92"/>
      <c r="M118" s="108"/>
      <c r="N118" s="201"/>
      <c r="O118" s="92"/>
      <c r="P118" s="94"/>
      <c r="Q118" s="92"/>
      <c r="R118" s="92"/>
      <c r="S118" s="149"/>
      <c r="T118" s="92"/>
    </row>
    <row r="119" spans="1:20" ht="16.5" x14ac:dyDescent="0.25">
      <c r="A119" s="90">
        <v>115</v>
      </c>
      <c r="B119" s="91"/>
      <c r="C119" s="92"/>
      <c r="D119" s="92"/>
      <c r="E119" s="93"/>
      <c r="F119" s="92"/>
      <c r="G119" s="93"/>
      <c r="H119" s="93"/>
      <c r="I119" s="91">
        <f t="shared" si="1"/>
        <v>0</v>
      </c>
      <c r="J119" s="92"/>
      <c r="K119" s="92"/>
      <c r="L119" s="92"/>
      <c r="M119" s="108"/>
      <c r="N119" s="201"/>
      <c r="O119" s="92"/>
      <c r="P119" s="94"/>
      <c r="Q119" s="92"/>
      <c r="R119" s="92"/>
      <c r="S119" s="149"/>
      <c r="T119" s="92"/>
    </row>
    <row r="120" spans="1:20" ht="16.5" x14ac:dyDescent="0.25">
      <c r="A120" s="90">
        <v>116</v>
      </c>
      <c r="B120" s="91"/>
      <c r="C120" s="92"/>
      <c r="D120" s="92"/>
      <c r="E120" s="93"/>
      <c r="F120" s="92"/>
      <c r="G120" s="93"/>
      <c r="H120" s="93"/>
      <c r="I120" s="91">
        <f t="shared" si="1"/>
        <v>0</v>
      </c>
      <c r="J120" s="92"/>
      <c r="K120" s="92"/>
      <c r="L120" s="92"/>
      <c r="M120" s="108"/>
      <c r="N120" s="201"/>
      <c r="O120" s="92"/>
      <c r="P120" s="94"/>
      <c r="Q120" s="92"/>
      <c r="R120" s="92"/>
      <c r="S120" s="149"/>
      <c r="T120" s="92"/>
    </row>
    <row r="121" spans="1:20" ht="16.5" x14ac:dyDescent="0.25">
      <c r="A121" s="90">
        <v>117</v>
      </c>
      <c r="B121" s="91"/>
      <c r="C121" s="92"/>
      <c r="D121" s="92"/>
      <c r="E121" s="93"/>
      <c r="F121" s="92"/>
      <c r="G121" s="93"/>
      <c r="H121" s="93"/>
      <c r="I121" s="91">
        <f t="shared" si="1"/>
        <v>0</v>
      </c>
      <c r="J121" s="92"/>
      <c r="K121" s="92"/>
      <c r="L121" s="92"/>
      <c r="M121" s="108"/>
      <c r="N121" s="201"/>
      <c r="O121" s="92"/>
      <c r="P121" s="94"/>
      <c r="Q121" s="92"/>
      <c r="R121" s="92"/>
      <c r="S121" s="149"/>
      <c r="T121" s="92"/>
    </row>
    <row r="122" spans="1:20" ht="16.5" x14ac:dyDescent="0.25">
      <c r="A122" s="90">
        <v>118</v>
      </c>
      <c r="B122" s="91"/>
      <c r="C122" s="92"/>
      <c r="D122" s="92"/>
      <c r="E122" s="93"/>
      <c r="F122" s="92"/>
      <c r="G122" s="93"/>
      <c r="H122" s="93"/>
      <c r="I122" s="91">
        <f t="shared" si="1"/>
        <v>0</v>
      </c>
      <c r="J122" s="92"/>
      <c r="K122" s="92"/>
      <c r="L122" s="92"/>
      <c r="M122" s="108"/>
      <c r="N122" s="201"/>
      <c r="O122" s="92"/>
      <c r="P122" s="94"/>
      <c r="Q122" s="92"/>
      <c r="R122" s="92"/>
      <c r="S122" s="149"/>
      <c r="T122" s="92"/>
    </row>
    <row r="123" spans="1:20" ht="16.5" x14ac:dyDescent="0.25">
      <c r="A123" s="90">
        <v>119</v>
      </c>
      <c r="B123" s="91"/>
      <c r="C123" s="92"/>
      <c r="D123" s="92"/>
      <c r="E123" s="93"/>
      <c r="F123" s="92"/>
      <c r="G123" s="93"/>
      <c r="H123" s="93"/>
      <c r="I123" s="91">
        <f t="shared" si="1"/>
        <v>0</v>
      </c>
      <c r="J123" s="92"/>
      <c r="K123" s="92"/>
      <c r="L123" s="92"/>
      <c r="M123" s="108"/>
      <c r="N123" s="201"/>
      <c r="O123" s="92"/>
      <c r="P123" s="94"/>
      <c r="Q123" s="92"/>
      <c r="R123" s="92"/>
      <c r="S123" s="149"/>
      <c r="T123" s="92"/>
    </row>
    <row r="124" spans="1:20" x14ac:dyDescent="0.25">
      <c r="A124" s="90">
        <v>120</v>
      </c>
      <c r="B124" s="91"/>
      <c r="C124" s="92"/>
      <c r="D124" s="92"/>
      <c r="E124" s="93"/>
      <c r="F124" s="92"/>
      <c r="G124" s="93"/>
      <c r="H124" s="93"/>
      <c r="I124" s="91">
        <f t="shared" si="1"/>
        <v>0</v>
      </c>
      <c r="J124" s="92"/>
      <c r="K124" s="92"/>
      <c r="L124" s="92"/>
      <c r="M124" s="108"/>
      <c r="N124" s="201"/>
      <c r="O124" s="92"/>
      <c r="P124" s="94"/>
      <c r="Q124" s="92"/>
      <c r="R124" s="92"/>
      <c r="S124" s="92"/>
      <c r="T124" s="92"/>
    </row>
    <row r="125" spans="1:20" x14ac:dyDescent="0.25">
      <c r="A125" s="90">
        <v>121</v>
      </c>
      <c r="B125" s="91"/>
      <c r="C125" s="92"/>
      <c r="D125" s="92"/>
      <c r="E125" s="93"/>
      <c r="F125" s="92"/>
      <c r="G125" s="93"/>
      <c r="H125" s="93"/>
      <c r="I125" s="91">
        <f t="shared" si="1"/>
        <v>0</v>
      </c>
      <c r="J125" s="92"/>
      <c r="K125" s="92"/>
      <c r="L125" s="92"/>
      <c r="M125" s="108"/>
      <c r="N125" s="201"/>
      <c r="O125" s="92"/>
      <c r="P125" s="94"/>
      <c r="Q125" s="92"/>
      <c r="R125" s="92"/>
      <c r="S125" s="92"/>
      <c r="T125" s="92"/>
    </row>
    <row r="126" spans="1:20" x14ac:dyDescent="0.25">
      <c r="A126" s="90">
        <v>122</v>
      </c>
      <c r="B126" s="91"/>
      <c r="C126" s="92"/>
      <c r="D126" s="92"/>
      <c r="E126" s="93"/>
      <c r="F126" s="92"/>
      <c r="G126" s="93"/>
      <c r="H126" s="93"/>
      <c r="I126" s="91">
        <f t="shared" si="1"/>
        <v>0</v>
      </c>
      <c r="J126" s="92"/>
      <c r="K126" s="92"/>
      <c r="L126" s="92"/>
      <c r="M126" s="108"/>
      <c r="N126" s="201"/>
      <c r="O126" s="92"/>
      <c r="P126" s="94"/>
      <c r="Q126" s="92"/>
      <c r="R126" s="92"/>
      <c r="S126" s="92"/>
      <c r="T126" s="92"/>
    </row>
    <row r="127" spans="1:20" x14ac:dyDescent="0.25">
      <c r="A127" s="90">
        <v>123</v>
      </c>
      <c r="B127" s="91"/>
      <c r="C127" s="92"/>
      <c r="D127" s="92"/>
      <c r="E127" s="93"/>
      <c r="F127" s="92"/>
      <c r="G127" s="93"/>
      <c r="H127" s="93"/>
      <c r="I127" s="91">
        <f t="shared" si="1"/>
        <v>0</v>
      </c>
      <c r="J127" s="92"/>
      <c r="K127" s="92"/>
      <c r="L127" s="92"/>
      <c r="M127" s="108"/>
      <c r="N127" s="201"/>
      <c r="O127" s="92"/>
      <c r="P127" s="94"/>
      <c r="Q127" s="92"/>
      <c r="R127" s="92"/>
      <c r="S127" s="92"/>
      <c r="T127" s="92"/>
    </row>
    <row r="128" spans="1:20" x14ac:dyDescent="0.25">
      <c r="A128" s="90">
        <v>124</v>
      </c>
      <c r="B128" s="91"/>
      <c r="C128" s="92"/>
      <c r="D128" s="92"/>
      <c r="E128" s="93"/>
      <c r="F128" s="92"/>
      <c r="G128" s="93"/>
      <c r="H128" s="93"/>
      <c r="I128" s="91">
        <f t="shared" si="1"/>
        <v>0</v>
      </c>
      <c r="J128" s="92"/>
      <c r="K128" s="92"/>
      <c r="L128" s="92"/>
      <c r="M128" s="108"/>
      <c r="N128" s="201"/>
      <c r="O128" s="92"/>
      <c r="P128" s="94"/>
      <c r="Q128" s="92"/>
      <c r="R128" s="92"/>
      <c r="S128" s="92"/>
      <c r="T128" s="92"/>
    </row>
    <row r="129" spans="1:20" x14ac:dyDescent="0.25">
      <c r="A129" s="90">
        <v>125</v>
      </c>
      <c r="B129" s="91"/>
      <c r="C129" s="92"/>
      <c r="D129" s="92"/>
      <c r="E129" s="93"/>
      <c r="F129" s="92"/>
      <c r="G129" s="93"/>
      <c r="H129" s="93"/>
      <c r="I129" s="91">
        <f t="shared" si="1"/>
        <v>0</v>
      </c>
      <c r="J129" s="92"/>
      <c r="K129" s="92"/>
      <c r="L129" s="92"/>
      <c r="M129" s="108"/>
      <c r="N129" s="201"/>
      <c r="O129" s="92"/>
      <c r="P129" s="94"/>
      <c r="Q129" s="92"/>
      <c r="R129" s="92"/>
      <c r="S129" s="92"/>
      <c r="T129" s="92"/>
    </row>
    <row r="130" spans="1:20" x14ac:dyDescent="0.25">
      <c r="A130" s="90">
        <v>126</v>
      </c>
      <c r="B130" s="91"/>
      <c r="C130" s="92"/>
      <c r="D130" s="92"/>
      <c r="E130" s="93"/>
      <c r="F130" s="92"/>
      <c r="G130" s="93"/>
      <c r="H130" s="93"/>
      <c r="I130" s="91">
        <f t="shared" si="1"/>
        <v>0</v>
      </c>
      <c r="J130" s="92"/>
      <c r="K130" s="92"/>
      <c r="L130" s="92"/>
      <c r="M130" s="108"/>
      <c r="N130" s="201"/>
      <c r="O130" s="92"/>
      <c r="P130" s="94"/>
      <c r="Q130" s="92"/>
      <c r="R130" s="92"/>
      <c r="S130" s="92"/>
      <c r="T130" s="92"/>
    </row>
    <row r="131" spans="1:20" x14ac:dyDescent="0.25">
      <c r="A131" s="90">
        <v>127</v>
      </c>
      <c r="B131" s="91"/>
      <c r="C131" s="92"/>
      <c r="D131" s="92"/>
      <c r="E131" s="93"/>
      <c r="F131" s="92"/>
      <c r="G131" s="93"/>
      <c r="H131" s="93"/>
      <c r="I131" s="91">
        <f t="shared" si="1"/>
        <v>0</v>
      </c>
      <c r="J131" s="92"/>
      <c r="K131" s="92"/>
      <c r="L131" s="92"/>
      <c r="M131" s="108"/>
      <c r="N131" s="201"/>
      <c r="O131" s="92"/>
      <c r="P131" s="94"/>
      <c r="Q131" s="92"/>
      <c r="R131" s="92"/>
      <c r="S131" s="92"/>
      <c r="T131" s="92"/>
    </row>
    <row r="132" spans="1:20" x14ac:dyDescent="0.25">
      <c r="A132" s="90">
        <v>128</v>
      </c>
      <c r="B132" s="91"/>
      <c r="C132" s="92"/>
      <c r="D132" s="92"/>
      <c r="E132" s="93"/>
      <c r="F132" s="92"/>
      <c r="G132" s="93"/>
      <c r="H132" s="93"/>
      <c r="I132" s="91">
        <f t="shared" si="1"/>
        <v>0</v>
      </c>
      <c r="J132" s="92"/>
      <c r="K132" s="92"/>
      <c r="L132" s="92"/>
      <c r="M132" s="108"/>
      <c r="N132" s="201"/>
      <c r="O132" s="92"/>
      <c r="P132" s="94"/>
      <c r="Q132" s="92"/>
      <c r="R132" s="92"/>
      <c r="S132" s="92"/>
      <c r="T132" s="92"/>
    </row>
    <row r="133" spans="1:20" x14ac:dyDescent="0.25">
      <c r="A133" s="90">
        <v>129</v>
      </c>
      <c r="B133" s="91"/>
      <c r="C133" s="92"/>
      <c r="D133" s="92"/>
      <c r="E133" s="93"/>
      <c r="F133" s="92"/>
      <c r="G133" s="93"/>
      <c r="H133" s="93"/>
      <c r="I133" s="91">
        <f t="shared" si="1"/>
        <v>0</v>
      </c>
      <c r="J133" s="92"/>
      <c r="K133" s="92"/>
      <c r="L133" s="92"/>
      <c r="M133" s="108"/>
      <c r="N133" s="201"/>
      <c r="O133" s="92"/>
      <c r="P133" s="94"/>
      <c r="Q133" s="92"/>
      <c r="R133" s="92"/>
      <c r="S133" s="92"/>
      <c r="T133" s="92"/>
    </row>
    <row r="134" spans="1:20" x14ac:dyDescent="0.25">
      <c r="A134" s="90">
        <v>130</v>
      </c>
      <c r="B134" s="91"/>
      <c r="C134" s="92"/>
      <c r="D134" s="92"/>
      <c r="E134" s="93"/>
      <c r="F134" s="92"/>
      <c r="G134" s="93"/>
      <c r="H134" s="93"/>
      <c r="I134" s="91">
        <f t="shared" si="1"/>
        <v>0</v>
      </c>
      <c r="J134" s="92"/>
      <c r="K134" s="92"/>
      <c r="L134" s="92"/>
      <c r="M134" s="108"/>
      <c r="N134" s="201"/>
      <c r="O134" s="92"/>
      <c r="P134" s="94"/>
      <c r="Q134" s="92"/>
      <c r="R134" s="92"/>
      <c r="S134" s="92"/>
      <c r="T134" s="92"/>
    </row>
    <row r="135" spans="1:20" x14ac:dyDescent="0.25">
      <c r="A135" s="90">
        <v>131</v>
      </c>
      <c r="B135" s="91"/>
      <c r="C135" s="92"/>
      <c r="D135" s="92"/>
      <c r="E135" s="93"/>
      <c r="F135" s="92"/>
      <c r="G135" s="93"/>
      <c r="H135" s="93"/>
      <c r="I135" s="91">
        <f t="shared" si="1"/>
        <v>0</v>
      </c>
      <c r="J135" s="92"/>
      <c r="K135" s="92"/>
      <c r="L135" s="92"/>
      <c r="M135" s="108"/>
      <c r="N135" s="201"/>
      <c r="O135" s="92"/>
      <c r="P135" s="94"/>
      <c r="Q135" s="92"/>
      <c r="R135" s="92"/>
      <c r="S135" s="92"/>
      <c r="T135" s="92"/>
    </row>
    <row r="136" spans="1:20" x14ac:dyDescent="0.25">
      <c r="A136" s="90">
        <v>132</v>
      </c>
      <c r="B136" s="91"/>
      <c r="C136" s="92"/>
      <c r="D136" s="92"/>
      <c r="E136" s="93"/>
      <c r="F136" s="92"/>
      <c r="G136" s="93"/>
      <c r="H136" s="93"/>
      <c r="I136" s="91">
        <f t="shared" si="1"/>
        <v>0</v>
      </c>
      <c r="J136" s="92"/>
      <c r="K136" s="92"/>
      <c r="L136" s="92"/>
      <c r="M136" s="108"/>
      <c r="N136" s="201"/>
      <c r="O136" s="92"/>
      <c r="P136" s="94"/>
      <c r="Q136" s="92"/>
      <c r="R136" s="92"/>
      <c r="S136" s="92"/>
      <c r="T136" s="92"/>
    </row>
    <row r="137" spans="1:20" x14ac:dyDescent="0.25">
      <c r="A137" s="90">
        <v>133</v>
      </c>
      <c r="B137" s="91"/>
      <c r="C137" s="92"/>
      <c r="D137" s="92"/>
      <c r="E137" s="93"/>
      <c r="F137" s="92"/>
      <c r="G137" s="93"/>
      <c r="H137" s="93"/>
      <c r="I137" s="91">
        <f t="shared" si="1"/>
        <v>0</v>
      </c>
      <c r="J137" s="92"/>
      <c r="K137" s="92"/>
      <c r="L137" s="92"/>
      <c r="M137" s="108"/>
      <c r="N137" s="201"/>
      <c r="O137" s="92"/>
      <c r="P137" s="94"/>
      <c r="Q137" s="92"/>
      <c r="R137" s="92"/>
      <c r="S137" s="92"/>
      <c r="T137" s="92"/>
    </row>
    <row r="138" spans="1:20" x14ac:dyDescent="0.25">
      <c r="A138" s="90">
        <v>134</v>
      </c>
      <c r="B138" s="91"/>
      <c r="C138" s="92"/>
      <c r="D138" s="92"/>
      <c r="E138" s="93"/>
      <c r="F138" s="92"/>
      <c r="G138" s="93"/>
      <c r="H138" s="93"/>
      <c r="I138" s="91">
        <f t="shared" si="1"/>
        <v>0</v>
      </c>
      <c r="J138" s="92"/>
      <c r="K138" s="92"/>
      <c r="L138" s="92"/>
      <c r="M138" s="108"/>
      <c r="N138" s="201"/>
      <c r="O138" s="92"/>
      <c r="P138" s="94"/>
      <c r="Q138" s="92"/>
      <c r="R138" s="92"/>
      <c r="S138" s="92"/>
      <c r="T138" s="92"/>
    </row>
    <row r="139" spans="1:20" x14ac:dyDescent="0.25">
      <c r="A139" s="90">
        <v>135</v>
      </c>
      <c r="B139" s="91"/>
      <c r="C139" s="92"/>
      <c r="D139" s="92"/>
      <c r="E139" s="93"/>
      <c r="F139" s="92"/>
      <c r="G139" s="93"/>
      <c r="H139" s="93"/>
      <c r="I139" s="91">
        <f t="shared" si="1"/>
        <v>0</v>
      </c>
      <c r="J139" s="92"/>
      <c r="K139" s="92"/>
      <c r="L139" s="92"/>
      <c r="M139" s="108"/>
      <c r="N139" s="201"/>
      <c r="O139" s="92"/>
      <c r="P139" s="94"/>
      <c r="Q139" s="92"/>
      <c r="R139" s="92"/>
      <c r="S139" s="92"/>
      <c r="T139" s="92"/>
    </row>
    <row r="140" spans="1:20" x14ac:dyDescent="0.25">
      <c r="A140" s="90">
        <v>136</v>
      </c>
      <c r="B140" s="91"/>
      <c r="C140" s="92"/>
      <c r="D140" s="92"/>
      <c r="E140" s="93"/>
      <c r="F140" s="92"/>
      <c r="G140" s="93"/>
      <c r="H140" s="93"/>
      <c r="I140" s="91">
        <f t="shared" si="1"/>
        <v>0</v>
      </c>
      <c r="J140" s="92"/>
      <c r="K140" s="92"/>
      <c r="L140" s="92"/>
      <c r="M140" s="108"/>
      <c r="N140" s="201"/>
      <c r="O140" s="92"/>
      <c r="P140" s="94"/>
      <c r="Q140" s="92"/>
      <c r="R140" s="92"/>
      <c r="S140" s="92"/>
      <c r="T140" s="92"/>
    </row>
    <row r="141" spans="1:20" x14ac:dyDescent="0.25">
      <c r="A141" s="90">
        <v>137</v>
      </c>
      <c r="B141" s="91"/>
      <c r="C141" s="92"/>
      <c r="D141" s="92"/>
      <c r="E141" s="93"/>
      <c r="F141" s="92"/>
      <c r="G141" s="93"/>
      <c r="H141" s="93"/>
      <c r="I141" s="91">
        <f t="shared" si="1"/>
        <v>0</v>
      </c>
      <c r="J141" s="92"/>
      <c r="K141" s="92"/>
      <c r="L141" s="92"/>
      <c r="M141" s="108"/>
      <c r="N141" s="201"/>
      <c r="O141" s="92"/>
      <c r="P141" s="94"/>
      <c r="Q141" s="92"/>
      <c r="R141" s="92"/>
      <c r="S141" s="92"/>
      <c r="T141" s="92"/>
    </row>
    <row r="142" spans="1:20" x14ac:dyDescent="0.25">
      <c r="A142" s="90">
        <v>138</v>
      </c>
      <c r="B142" s="91"/>
      <c r="C142" s="92"/>
      <c r="D142" s="92"/>
      <c r="E142" s="93"/>
      <c r="F142" s="92"/>
      <c r="G142" s="93"/>
      <c r="H142" s="93"/>
      <c r="I142" s="91">
        <f t="shared" si="1"/>
        <v>0</v>
      </c>
      <c r="J142" s="92"/>
      <c r="K142" s="92"/>
      <c r="L142" s="92"/>
      <c r="M142" s="108"/>
      <c r="N142" s="201"/>
      <c r="O142" s="92"/>
      <c r="P142" s="94"/>
      <c r="Q142" s="92"/>
      <c r="R142" s="92"/>
      <c r="S142" s="92"/>
      <c r="T142" s="92"/>
    </row>
    <row r="143" spans="1:20" x14ac:dyDescent="0.25">
      <c r="A143" s="90">
        <v>139</v>
      </c>
      <c r="B143" s="91"/>
      <c r="C143" s="92"/>
      <c r="D143" s="92"/>
      <c r="E143" s="93"/>
      <c r="F143" s="92"/>
      <c r="G143" s="93"/>
      <c r="H143" s="93"/>
      <c r="I143" s="91">
        <f t="shared" si="1"/>
        <v>0</v>
      </c>
      <c r="J143" s="92"/>
      <c r="K143" s="92"/>
      <c r="L143" s="92"/>
      <c r="M143" s="108"/>
      <c r="N143" s="201"/>
      <c r="O143" s="92"/>
      <c r="P143" s="94"/>
      <c r="Q143" s="92"/>
      <c r="R143" s="92"/>
      <c r="S143" s="92"/>
      <c r="T143" s="92"/>
    </row>
    <row r="144" spans="1:20" x14ac:dyDescent="0.25">
      <c r="A144" s="90">
        <v>140</v>
      </c>
      <c r="B144" s="91"/>
      <c r="C144" s="92"/>
      <c r="D144" s="92"/>
      <c r="E144" s="93"/>
      <c r="F144" s="92"/>
      <c r="G144" s="93"/>
      <c r="H144" s="93"/>
      <c r="I144" s="91">
        <f t="shared" si="1"/>
        <v>0</v>
      </c>
      <c r="J144" s="92"/>
      <c r="K144" s="92"/>
      <c r="L144" s="92"/>
      <c r="M144" s="108"/>
      <c r="N144" s="201"/>
      <c r="O144" s="92"/>
      <c r="P144" s="94"/>
      <c r="Q144" s="92"/>
      <c r="R144" s="92"/>
      <c r="S144" s="92"/>
      <c r="T144" s="92"/>
    </row>
    <row r="145" spans="1:20" x14ac:dyDescent="0.25">
      <c r="A145" s="90">
        <v>141</v>
      </c>
      <c r="B145" s="91"/>
      <c r="C145" s="92"/>
      <c r="D145" s="92"/>
      <c r="E145" s="93"/>
      <c r="F145" s="92"/>
      <c r="G145" s="93"/>
      <c r="H145" s="93"/>
      <c r="I145" s="91">
        <f t="shared" si="1"/>
        <v>0</v>
      </c>
      <c r="J145" s="92"/>
      <c r="K145" s="92"/>
      <c r="L145" s="92"/>
      <c r="M145" s="108"/>
      <c r="N145" s="201"/>
      <c r="O145" s="92"/>
      <c r="P145" s="94"/>
      <c r="Q145" s="92"/>
      <c r="R145" s="92"/>
      <c r="S145" s="92"/>
      <c r="T145" s="92"/>
    </row>
    <row r="146" spans="1:20" x14ac:dyDescent="0.25">
      <c r="A146" s="90">
        <v>142</v>
      </c>
      <c r="B146" s="91"/>
      <c r="C146" s="92"/>
      <c r="D146" s="92"/>
      <c r="E146" s="93"/>
      <c r="F146" s="92"/>
      <c r="G146" s="93"/>
      <c r="H146" s="93"/>
      <c r="I146" s="91">
        <f t="shared" si="1"/>
        <v>0</v>
      </c>
      <c r="J146" s="92"/>
      <c r="K146" s="92"/>
      <c r="L146" s="92"/>
      <c r="M146" s="108"/>
      <c r="N146" s="201"/>
      <c r="O146" s="92"/>
      <c r="P146" s="94"/>
      <c r="Q146" s="92"/>
      <c r="R146" s="92"/>
      <c r="S146" s="92"/>
      <c r="T146" s="92"/>
    </row>
    <row r="147" spans="1:20" x14ac:dyDescent="0.25">
      <c r="A147" s="90">
        <v>143</v>
      </c>
      <c r="B147" s="91"/>
      <c r="C147" s="92"/>
      <c r="D147" s="92"/>
      <c r="E147" s="93"/>
      <c r="F147" s="92"/>
      <c r="G147" s="93"/>
      <c r="H147" s="93"/>
      <c r="I147" s="91">
        <f t="shared" si="1"/>
        <v>0</v>
      </c>
      <c r="J147" s="92"/>
      <c r="K147" s="92"/>
      <c r="L147" s="92"/>
      <c r="M147" s="108"/>
      <c r="N147" s="201"/>
      <c r="O147" s="92"/>
      <c r="P147" s="94"/>
      <c r="Q147" s="92"/>
      <c r="R147" s="92"/>
      <c r="S147" s="92"/>
      <c r="T147" s="92"/>
    </row>
    <row r="148" spans="1:20" x14ac:dyDescent="0.25">
      <c r="A148" s="90">
        <v>144</v>
      </c>
      <c r="B148" s="91"/>
      <c r="C148" s="92"/>
      <c r="D148" s="92"/>
      <c r="E148" s="93"/>
      <c r="F148" s="92"/>
      <c r="G148" s="93"/>
      <c r="H148" s="93"/>
      <c r="I148" s="91">
        <f t="shared" si="1"/>
        <v>0</v>
      </c>
      <c r="J148" s="92"/>
      <c r="K148" s="92"/>
      <c r="L148" s="92"/>
      <c r="M148" s="108"/>
      <c r="N148" s="201"/>
      <c r="O148" s="92"/>
      <c r="P148" s="94"/>
      <c r="Q148" s="92"/>
      <c r="R148" s="92"/>
      <c r="S148" s="92"/>
      <c r="T148" s="92"/>
    </row>
    <row r="149" spans="1:20" x14ac:dyDescent="0.25">
      <c r="A149" s="90">
        <v>145</v>
      </c>
      <c r="B149" s="91"/>
      <c r="C149" s="92"/>
      <c r="D149" s="92"/>
      <c r="E149" s="93"/>
      <c r="F149" s="92"/>
      <c r="G149" s="93"/>
      <c r="H149" s="93"/>
      <c r="I149" s="91">
        <f t="shared" si="1"/>
        <v>0</v>
      </c>
      <c r="J149" s="92"/>
      <c r="K149" s="92"/>
      <c r="L149" s="92"/>
      <c r="M149" s="108"/>
      <c r="N149" s="201"/>
      <c r="O149" s="92"/>
      <c r="P149" s="94"/>
      <c r="Q149" s="92"/>
      <c r="R149" s="92"/>
      <c r="S149" s="92"/>
      <c r="T149" s="92"/>
    </row>
    <row r="150" spans="1:20" x14ac:dyDescent="0.25">
      <c r="A150" s="90">
        <v>146</v>
      </c>
      <c r="B150" s="91"/>
      <c r="C150" s="92"/>
      <c r="D150" s="92"/>
      <c r="E150" s="93"/>
      <c r="F150" s="92"/>
      <c r="G150" s="93"/>
      <c r="H150" s="93"/>
      <c r="I150" s="91">
        <f t="shared" si="1"/>
        <v>0</v>
      </c>
      <c r="J150" s="92"/>
      <c r="K150" s="92"/>
      <c r="L150" s="92"/>
      <c r="M150" s="108"/>
      <c r="N150" s="201"/>
      <c r="O150" s="92"/>
      <c r="P150" s="94"/>
      <c r="Q150" s="92"/>
      <c r="R150" s="92"/>
      <c r="S150" s="92"/>
      <c r="T150" s="92"/>
    </row>
    <row r="151" spans="1:20" x14ac:dyDescent="0.25">
      <c r="A151" s="90">
        <v>147</v>
      </c>
      <c r="B151" s="91"/>
      <c r="C151" s="92"/>
      <c r="D151" s="92"/>
      <c r="E151" s="93"/>
      <c r="F151" s="92"/>
      <c r="G151" s="93"/>
      <c r="H151" s="93"/>
      <c r="I151" s="91">
        <f t="shared" si="1"/>
        <v>0</v>
      </c>
      <c r="J151" s="92"/>
      <c r="K151" s="92"/>
      <c r="L151" s="92"/>
      <c r="M151" s="108"/>
      <c r="N151" s="201"/>
      <c r="O151" s="92"/>
      <c r="P151" s="94"/>
      <c r="Q151" s="92"/>
      <c r="R151" s="92"/>
      <c r="S151" s="92"/>
      <c r="T151" s="92"/>
    </row>
    <row r="152" spans="1:20" x14ac:dyDescent="0.25">
      <c r="A152" s="90">
        <v>148</v>
      </c>
      <c r="B152" s="91"/>
      <c r="C152" s="92"/>
      <c r="D152" s="92"/>
      <c r="E152" s="93"/>
      <c r="F152" s="92"/>
      <c r="G152" s="93"/>
      <c r="H152" s="93"/>
      <c r="I152" s="91">
        <f t="shared" si="1"/>
        <v>0</v>
      </c>
      <c r="J152" s="92"/>
      <c r="K152" s="92"/>
      <c r="L152" s="92"/>
      <c r="M152" s="108"/>
      <c r="N152" s="201"/>
      <c r="O152" s="92"/>
      <c r="P152" s="94"/>
      <c r="Q152" s="92"/>
      <c r="R152" s="92"/>
      <c r="S152" s="92"/>
      <c r="T152" s="92"/>
    </row>
    <row r="153" spans="1:20" x14ac:dyDescent="0.25">
      <c r="A153" s="90">
        <v>149</v>
      </c>
      <c r="B153" s="91"/>
      <c r="C153" s="92"/>
      <c r="D153" s="92"/>
      <c r="E153" s="93"/>
      <c r="F153" s="92"/>
      <c r="G153" s="93"/>
      <c r="H153" s="93"/>
      <c r="I153" s="91">
        <f t="shared" si="1"/>
        <v>0</v>
      </c>
      <c r="J153" s="92"/>
      <c r="K153" s="92"/>
      <c r="L153" s="92"/>
      <c r="M153" s="108"/>
      <c r="N153" s="201"/>
      <c r="O153" s="92"/>
      <c r="P153" s="94"/>
      <c r="Q153" s="92"/>
      <c r="R153" s="92"/>
      <c r="S153" s="92"/>
      <c r="T153" s="92"/>
    </row>
    <row r="154" spans="1:20" x14ac:dyDescent="0.25">
      <c r="A154" s="90">
        <v>150</v>
      </c>
      <c r="B154" s="91"/>
      <c r="C154" s="92"/>
      <c r="D154" s="92"/>
      <c r="E154" s="93"/>
      <c r="F154" s="92"/>
      <c r="G154" s="93"/>
      <c r="H154" s="93"/>
      <c r="I154" s="91">
        <f t="shared" si="1"/>
        <v>0</v>
      </c>
      <c r="J154" s="92"/>
      <c r="K154" s="92"/>
      <c r="L154" s="92"/>
      <c r="M154" s="108"/>
      <c r="N154" s="201"/>
      <c r="O154" s="92"/>
      <c r="P154" s="94"/>
      <c r="Q154" s="92"/>
      <c r="R154" s="92"/>
      <c r="S154" s="92"/>
      <c r="T154" s="92"/>
    </row>
    <row r="155" spans="1:20" x14ac:dyDescent="0.25">
      <c r="A155" s="90">
        <v>151</v>
      </c>
      <c r="B155" s="91"/>
      <c r="C155" s="92"/>
      <c r="D155" s="92"/>
      <c r="E155" s="93"/>
      <c r="F155" s="92"/>
      <c r="G155" s="93"/>
      <c r="H155" s="93"/>
      <c r="I155" s="91">
        <f t="shared" si="1"/>
        <v>0</v>
      </c>
      <c r="J155" s="92"/>
      <c r="K155" s="92"/>
      <c r="L155" s="92"/>
      <c r="M155" s="108"/>
      <c r="N155" s="201"/>
      <c r="O155" s="92"/>
      <c r="P155" s="94"/>
      <c r="Q155" s="92"/>
      <c r="R155" s="92"/>
      <c r="S155" s="92"/>
      <c r="T155" s="92"/>
    </row>
    <row r="156" spans="1:20" x14ac:dyDescent="0.25">
      <c r="A156" s="90">
        <v>152</v>
      </c>
      <c r="B156" s="91"/>
      <c r="C156" s="92"/>
      <c r="D156" s="92"/>
      <c r="E156" s="93"/>
      <c r="F156" s="92"/>
      <c r="G156" s="93"/>
      <c r="H156" s="93"/>
      <c r="I156" s="91">
        <f t="shared" si="1"/>
        <v>0</v>
      </c>
      <c r="J156" s="92"/>
      <c r="K156" s="92"/>
      <c r="L156" s="92"/>
      <c r="M156" s="108"/>
      <c r="N156" s="201"/>
      <c r="O156" s="92"/>
      <c r="P156" s="94"/>
      <c r="Q156" s="92"/>
      <c r="R156" s="92"/>
      <c r="S156" s="92"/>
      <c r="T156" s="92"/>
    </row>
    <row r="157" spans="1:20" x14ac:dyDescent="0.25">
      <c r="A157" s="90">
        <v>153</v>
      </c>
      <c r="B157" s="91"/>
      <c r="C157" s="92"/>
      <c r="D157" s="92"/>
      <c r="E157" s="93"/>
      <c r="F157" s="92"/>
      <c r="G157" s="93"/>
      <c r="H157" s="93"/>
      <c r="I157" s="91">
        <f t="shared" si="1"/>
        <v>0</v>
      </c>
      <c r="J157" s="92"/>
      <c r="K157" s="92"/>
      <c r="L157" s="92"/>
      <c r="M157" s="108"/>
      <c r="N157" s="201"/>
      <c r="O157" s="92"/>
      <c r="P157" s="94"/>
      <c r="Q157" s="92"/>
      <c r="R157" s="92"/>
      <c r="S157" s="92"/>
      <c r="T157" s="92"/>
    </row>
    <row r="158" spans="1:20" x14ac:dyDescent="0.25">
      <c r="A158" s="90">
        <v>154</v>
      </c>
      <c r="B158" s="91"/>
      <c r="C158" s="92"/>
      <c r="D158" s="92"/>
      <c r="E158" s="93"/>
      <c r="F158" s="92"/>
      <c r="G158" s="93"/>
      <c r="H158" s="93"/>
      <c r="I158" s="91">
        <f t="shared" si="1"/>
        <v>0</v>
      </c>
      <c r="J158" s="92"/>
      <c r="K158" s="92"/>
      <c r="L158" s="92"/>
      <c r="M158" s="108"/>
      <c r="N158" s="201"/>
      <c r="O158" s="92"/>
      <c r="P158" s="94"/>
      <c r="Q158" s="92"/>
      <c r="R158" s="92"/>
      <c r="S158" s="92"/>
      <c r="T158" s="92"/>
    </row>
    <row r="159" spans="1:20" x14ac:dyDescent="0.25">
      <c r="A159" s="90">
        <v>155</v>
      </c>
      <c r="B159" s="91"/>
      <c r="C159" s="92"/>
      <c r="D159" s="92"/>
      <c r="E159" s="93"/>
      <c r="F159" s="92"/>
      <c r="G159" s="93"/>
      <c r="H159" s="93"/>
      <c r="I159" s="91">
        <f t="shared" si="1"/>
        <v>0</v>
      </c>
      <c r="J159" s="92"/>
      <c r="K159" s="92"/>
      <c r="L159" s="92"/>
      <c r="M159" s="108"/>
      <c r="N159" s="201"/>
      <c r="O159" s="92"/>
      <c r="P159" s="94"/>
      <c r="Q159" s="92"/>
      <c r="R159" s="92"/>
      <c r="S159" s="92"/>
      <c r="T159" s="92"/>
    </row>
    <row r="160" spans="1:20" x14ac:dyDescent="0.25">
      <c r="A160" s="90">
        <v>156</v>
      </c>
      <c r="B160" s="91"/>
      <c r="C160" s="92"/>
      <c r="D160" s="92"/>
      <c r="E160" s="93"/>
      <c r="F160" s="92"/>
      <c r="G160" s="93"/>
      <c r="H160" s="93"/>
      <c r="I160" s="91">
        <f t="shared" si="1"/>
        <v>0</v>
      </c>
      <c r="J160" s="92"/>
      <c r="K160" s="92"/>
      <c r="L160" s="92"/>
      <c r="M160" s="108"/>
      <c r="N160" s="201"/>
      <c r="O160" s="92"/>
      <c r="P160" s="94"/>
      <c r="Q160" s="92"/>
      <c r="R160" s="92"/>
      <c r="S160" s="92"/>
      <c r="T160" s="92"/>
    </row>
    <row r="161" spans="1:20" x14ac:dyDescent="0.25">
      <c r="A161" s="90">
        <v>157</v>
      </c>
      <c r="B161" s="91"/>
      <c r="C161" s="92"/>
      <c r="D161" s="92"/>
      <c r="E161" s="93"/>
      <c r="F161" s="92"/>
      <c r="G161" s="93"/>
      <c r="H161" s="93"/>
      <c r="I161" s="91">
        <f t="shared" si="1"/>
        <v>0</v>
      </c>
      <c r="J161" s="92"/>
      <c r="K161" s="92"/>
      <c r="L161" s="92"/>
      <c r="M161" s="108"/>
      <c r="N161" s="201"/>
      <c r="O161" s="92"/>
      <c r="P161" s="94"/>
      <c r="Q161" s="92"/>
      <c r="R161" s="92"/>
      <c r="S161" s="92"/>
      <c r="T161" s="92"/>
    </row>
    <row r="162" spans="1:20" x14ac:dyDescent="0.25">
      <c r="A162" s="90">
        <v>158</v>
      </c>
      <c r="B162" s="91"/>
      <c r="C162" s="92"/>
      <c r="D162" s="92"/>
      <c r="E162" s="93"/>
      <c r="F162" s="92"/>
      <c r="G162" s="93"/>
      <c r="H162" s="93"/>
      <c r="I162" s="91">
        <f t="shared" si="1"/>
        <v>0</v>
      </c>
      <c r="J162" s="92"/>
      <c r="K162" s="92"/>
      <c r="L162" s="92"/>
      <c r="M162" s="108"/>
      <c r="N162" s="201"/>
      <c r="O162" s="92"/>
      <c r="P162" s="94"/>
      <c r="Q162" s="92"/>
      <c r="R162" s="92"/>
      <c r="S162" s="92"/>
      <c r="T162" s="92"/>
    </row>
    <row r="163" spans="1:20" x14ac:dyDescent="0.25">
      <c r="A163" s="90">
        <v>159</v>
      </c>
      <c r="B163" s="91"/>
      <c r="C163" s="92"/>
      <c r="D163" s="92"/>
      <c r="E163" s="93"/>
      <c r="F163" s="92"/>
      <c r="G163" s="93"/>
      <c r="H163" s="93"/>
      <c r="I163" s="91">
        <f t="shared" si="1"/>
        <v>0</v>
      </c>
      <c r="J163" s="92"/>
      <c r="K163" s="92"/>
      <c r="L163" s="92"/>
      <c r="M163" s="108"/>
      <c r="N163" s="201"/>
      <c r="O163" s="92"/>
      <c r="P163" s="94"/>
      <c r="Q163" s="92"/>
      <c r="R163" s="92"/>
      <c r="S163" s="92"/>
      <c r="T163" s="92"/>
    </row>
    <row r="164" spans="1:20" x14ac:dyDescent="0.25">
      <c r="A164" s="90">
        <v>160</v>
      </c>
      <c r="B164" s="91"/>
      <c r="C164" s="92"/>
      <c r="D164" s="92"/>
      <c r="E164" s="93"/>
      <c r="F164" s="92"/>
      <c r="G164" s="93"/>
      <c r="H164" s="93"/>
      <c r="I164" s="91">
        <f t="shared" si="1"/>
        <v>0</v>
      </c>
      <c r="J164" s="92"/>
      <c r="K164" s="92"/>
      <c r="L164" s="92"/>
      <c r="M164" s="108"/>
      <c r="N164" s="201"/>
      <c r="O164" s="92"/>
      <c r="P164" s="94"/>
      <c r="Q164" s="92"/>
      <c r="R164" s="92"/>
      <c r="S164" s="92"/>
      <c r="T164" s="92"/>
    </row>
    <row r="165" spans="1:20" x14ac:dyDescent="0.25">
      <c r="A165" s="95" t="s">
        <v>11</v>
      </c>
      <c r="B165" s="95"/>
      <c r="C165" s="95">
        <f>COUNTIFS(C5:C164,"*")</f>
        <v>46</v>
      </c>
      <c r="D165" s="95"/>
      <c r="E165" s="96"/>
      <c r="F165" s="95"/>
      <c r="G165" s="95">
        <f>SUM(G5:G164)</f>
        <v>1262</v>
      </c>
      <c r="H165" s="95">
        <f>SUM(H5:H164)</f>
        <v>1409</v>
      </c>
      <c r="I165" s="95">
        <f>SUM(I5:I164)</f>
        <v>2671</v>
      </c>
      <c r="J165" s="95"/>
      <c r="K165" s="95"/>
      <c r="L165" s="95"/>
      <c r="M165" s="95"/>
      <c r="N165" s="206"/>
      <c r="O165" s="95"/>
      <c r="P165" s="98"/>
      <c r="Q165" s="95"/>
      <c r="R165" s="95"/>
      <c r="S165" s="95"/>
      <c r="T165" s="99"/>
    </row>
    <row r="166" spans="1:20" x14ac:dyDescent="0.25">
      <c r="A166" s="100" t="s">
        <v>63</v>
      </c>
      <c r="B166" s="101">
        <f>COUNTIF(B$5:B$164,"Team 1")</f>
        <v>23</v>
      </c>
      <c r="C166" s="100" t="s">
        <v>28</v>
      </c>
      <c r="D166" s="101">
        <f>COUNTIF(D5:D164,"Anganwadi")</f>
        <v>39</v>
      </c>
    </row>
    <row r="167" spans="1:20" x14ac:dyDescent="0.25">
      <c r="A167" s="100" t="s">
        <v>64</v>
      </c>
      <c r="B167" s="101">
        <f>COUNTIF(B$6:B$164,"Team 2")</f>
        <v>23</v>
      </c>
      <c r="C167" s="100" t="s">
        <v>26</v>
      </c>
      <c r="D167" s="101">
        <f>COUNTIF(D5:D164,"School")</f>
        <v>7</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conditionalFormatting sqref="C49:C50">
    <cfRule type="duplicateValues" dxfId="0" priority="1"/>
  </conditionalFormatting>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topLeftCell="A13" workbookViewId="0">
      <selection activeCell="B16" sqref="B16:B17"/>
    </sheetView>
  </sheetViews>
  <sheetFormatPr defaultRowHeight="16.5" x14ac:dyDescent="0.3"/>
  <cols>
    <col min="1" max="1" width="6.42578125" style="20" customWidth="1"/>
    <col min="2" max="2" width="9.85546875" style="10" customWidth="1"/>
    <col min="3" max="3" width="13.42578125" style="10" customWidth="1"/>
    <col min="4" max="6" width="12" style="10" customWidth="1"/>
    <col min="7" max="7" width="14.7109375" style="10" customWidth="1"/>
    <col min="8" max="8" width="13.140625" style="10" customWidth="1"/>
    <col min="9" max="9" width="11.42578125" style="10" customWidth="1"/>
    <col min="10" max="10" width="10.85546875" style="10" customWidth="1"/>
    <col min="11" max="16384" width="9.140625" style="10"/>
  </cols>
  <sheetData>
    <row r="1" spans="1:11" ht="46.5" customHeight="1" x14ac:dyDescent="0.3">
      <c r="A1" s="304" t="s">
        <v>62</v>
      </c>
      <c r="B1" s="304"/>
      <c r="C1" s="304"/>
      <c r="D1" s="304"/>
      <c r="E1" s="304"/>
      <c r="F1" s="305"/>
      <c r="G1" s="305"/>
      <c r="H1" s="305"/>
      <c r="I1" s="305"/>
      <c r="J1" s="305"/>
    </row>
    <row r="2" spans="1:11" ht="25.5" x14ac:dyDescent="0.3">
      <c r="A2" s="306" t="s">
        <v>0</v>
      </c>
      <c r="B2" s="307"/>
      <c r="C2" s="308" t="str">
        <f>'Block at a Glance'!C2:D2</f>
        <v>ASSAM</v>
      </c>
      <c r="D2" s="309"/>
      <c r="E2" s="11" t="s">
        <v>1</v>
      </c>
      <c r="F2" s="310" t="str">
        <f>'Block at a Glance'!F2:I2</f>
        <v>KARBI ANGLONG</v>
      </c>
      <c r="G2" s="311"/>
      <c r="H2" s="12" t="s">
        <v>27</v>
      </c>
      <c r="I2" s="310" t="str">
        <f>'Block at a Glance'!M2:M2</f>
        <v>Umpanai BPHC</v>
      </c>
      <c r="J2" s="311"/>
    </row>
    <row r="3" spans="1:11" ht="28.5" customHeight="1" x14ac:dyDescent="0.3">
      <c r="A3" s="315" t="s">
        <v>67</v>
      </c>
      <c r="B3" s="315"/>
      <c r="C3" s="315"/>
      <c r="D3" s="315"/>
      <c r="E3" s="315"/>
      <c r="F3" s="315"/>
      <c r="G3" s="315"/>
      <c r="H3" s="315"/>
      <c r="I3" s="315"/>
      <c r="J3" s="315"/>
    </row>
    <row r="4" spans="1:11" x14ac:dyDescent="0.3">
      <c r="A4" s="314" t="s">
        <v>30</v>
      </c>
      <c r="B4" s="313" t="s">
        <v>31</v>
      </c>
      <c r="C4" s="312" t="s">
        <v>32</v>
      </c>
      <c r="D4" s="312" t="s">
        <v>39</v>
      </c>
      <c r="E4" s="312"/>
      <c r="F4" s="312"/>
      <c r="G4" s="312" t="s">
        <v>33</v>
      </c>
      <c r="H4" s="312" t="s">
        <v>40</v>
      </c>
      <c r="I4" s="312"/>
      <c r="J4" s="312"/>
    </row>
    <row r="5" spans="1:11" ht="22.5" customHeight="1" x14ac:dyDescent="0.3">
      <c r="A5" s="314"/>
      <c r="B5" s="313"/>
      <c r="C5" s="312"/>
      <c r="D5" s="13" t="s">
        <v>9</v>
      </c>
      <c r="E5" s="13" t="s">
        <v>10</v>
      </c>
      <c r="F5" s="13" t="s">
        <v>11</v>
      </c>
      <c r="G5" s="312"/>
      <c r="H5" s="13" t="s">
        <v>9</v>
      </c>
      <c r="I5" s="13" t="s">
        <v>10</v>
      </c>
      <c r="J5" s="13" t="s">
        <v>11</v>
      </c>
    </row>
    <row r="6" spans="1:11" ht="22.5" customHeight="1" x14ac:dyDescent="0.3">
      <c r="A6" s="29">
        <v>1</v>
      </c>
      <c r="B6" s="30">
        <v>43024</v>
      </c>
      <c r="C6" s="16">
        <f>COUNTIFS('April-19'!D$5:D$164,"Anganwadi")</f>
        <v>18</v>
      </c>
      <c r="D6" s="17">
        <f>SUMIF('April-19'!$D$5:$D$164,"Anganwadi",'April-19'!$G$5:$G$164)</f>
        <v>513</v>
      </c>
      <c r="E6" s="17">
        <f>SUMIF('April-19'!$D$5:$D$164,"Anganwadi",'April-19'!$H$5:$H$164)</f>
        <v>521</v>
      </c>
      <c r="F6" s="17">
        <f>+D6+E6</f>
        <v>1034</v>
      </c>
      <c r="G6" s="16">
        <f>COUNTIF('April-19'!D5:D164,"School")</f>
        <v>22</v>
      </c>
      <c r="H6" s="17">
        <f>SUMIF('April-19'!$D$5:$D$164,"School",'April-19'!$G$5:$G$164)</f>
        <v>697</v>
      </c>
      <c r="I6" s="17">
        <f>SUMIF('April-19'!$D$5:$D$164,"School",'April-19'!$H$5:$H$164)</f>
        <v>737</v>
      </c>
      <c r="J6" s="17">
        <f>+H6+I6</f>
        <v>1434</v>
      </c>
      <c r="K6" s="18"/>
    </row>
    <row r="7" spans="1:11" ht="22.5" customHeight="1" x14ac:dyDescent="0.3">
      <c r="A7" s="14">
        <v>2</v>
      </c>
      <c r="B7" s="15">
        <v>43055</v>
      </c>
      <c r="C7" s="16">
        <f>COUNTIF('May-19'!D5:D164,"Anganwadi")</f>
        <v>5</v>
      </c>
      <c r="D7" s="17">
        <f>SUMIF('May-19'!$D$5:$D$164,"Anganwadi",'May-19'!$G$5:$G$164)</f>
        <v>157</v>
      </c>
      <c r="E7" s="17">
        <f>SUMIF('May-19'!$D$5:$D$164,"Anganwadi",'May-19'!$H$5:$H$164)</f>
        <v>166</v>
      </c>
      <c r="F7" s="17">
        <f t="shared" ref="F7:F11" si="0">+D7+E7</f>
        <v>323</v>
      </c>
      <c r="G7" s="16">
        <f>COUNTIF('May-19'!D5:D164,"School")</f>
        <v>41</v>
      </c>
      <c r="H7" s="17">
        <f>SUMIF('May-19'!$D$5:$D$164,"School",'May-19'!$G$5:$G$164)</f>
        <v>1217</v>
      </c>
      <c r="I7" s="17">
        <f>SUMIF('May-19'!$D$5:$D$164,"School",'May-19'!$H$5:$H$164)</f>
        <v>1227</v>
      </c>
      <c r="J7" s="17">
        <f t="shared" ref="J7:J11" si="1">+H7+I7</f>
        <v>2444</v>
      </c>
    </row>
    <row r="8" spans="1:11" ht="22.5" customHeight="1" x14ac:dyDescent="0.3">
      <c r="A8" s="14">
        <v>3</v>
      </c>
      <c r="B8" s="15">
        <v>43085</v>
      </c>
      <c r="C8" s="16">
        <f>COUNTIF('June-19'!D5:D164,"Anganwadi")</f>
        <v>1</v>
      </c>
      <c r="D8" s="17">
        <f>SUMIF('June-19'!$D$5:$D$164,"Anganwadi",'June-19'!$G$5:$G$164)</f>
        <v>25</v>
      </c>
      <c r="E8" s="17">
        <f>SUMIF('June-19'!$D$5:$D$164,"Anganwadi",'June-19'!$H$5:$H$164)</f>
        <v>28</v>
      </c>
      <c r="F8" s="17">
        <f t="shared" si="0"/>
        <v>53</v>
      </c>
      <c r="G8" s="16">
        <f>COUNTIF('June-19'!D5:D164,"School")</f>
        <v>43</v>
      </c>
      <c r="H8" s="17">
        <f>SUMIF('June-19'!$D$5:$D$164,"School",'June-19'!$G$5:$G$164)</f>
        <v>1164</v>
      </c>
      <c r="I8" s="17">
        <f>SUMIF('June-19'!$D$5:$D$164,"School",'June-19'!$H$5:$H$164)</f>
        <v>1102</v>
      </c>
      <c r="J8" s="17">
        <f t="shared" si="1"/>
        <v>2266</v>
      </c>
    </row>
    <row r="9" spans="1:11" ht="22.5" customHeight="1" x14ac:dyDescent="0.3">
      <c r="A9" s="14">
        <v>4</v>
      </c>
      <c r="B9" s="15">
        <v>43116</v>
      </c>
      <c r="C9" s="16">
        <f>COUNTIF('July-19'!D5:D164,"Anganwadi")</f>
        <v>48</v>
      </c>
      <c r="D9" s="17">
        <f>SUMIF('July-19'!$D$5:$D$164,"Anganwadi",'July-19'!$G$5:$G$164)</f>
        <v>1424</v>
      </c>
      <c r="E9" s="17">
        <f>SUMIF('July-19'!$D$5:$D$164,"Anganwadi",'July-19'!$H$5:$H$164)</f>
        <v>1496</v>
      </c>
      <c r="F9" s="17">
        <f t="shared" si="0"/>
        <v>2920</v>
      </c>
      <c r="G9" s="16">
        <f>COUNTIF('July-19'!D5:D164,"School")</f>
        <v>0</v>
      </c>
      <c r="H9" s="17">
        <f>SUMIF('July-19'!$D$5:$D$164,"School",'July-19'!$G$5:$G$164)</f>
        <v>0</v>
      </c>
      <c r="I9" s="17">
        <f>SUMIF('July-19'!$D$5:$D$164,"School",'July-19'!$H$5:$H$164)</f>
        <v>0</v>
      </c>
      <c r="J9" s="17">
        <f t="shared" si="1"/>
        <v>0</v>
      </c>
    </row>
    <row r="10" spans="1:11" ht="22.5" customHeight="1" x14ac:dyDescent="0.3">
      <c r="A10" s="14">
        <v>5</v>
      </c>
      <c r="B10" s="15">
        <v>43147</v>
      </c>
      <c r="C10" s="16">
        <f>COUNTIF('Aug-19'!D5:D164,"Anganwadi")</f>
        <v>20</v>
      </c>
      <c r="D10" s="17">
        <f>SUMIF('Aug-19'!$D$5:$D$164,"Anganwadi",'Aug-19'!$G$5:$G$164)</f>
        <v>561</v>
      </c>
      <c r="E10" s="17">
        <f>SUMIF('Aug-19'!$D$5:$D$164,"Anganwadi",'Aug-19'!$H$5:$H$164)</f>
        <v>605</v>
      </c>
      <c r="F10" s="17">
        <f t="shared" si="0"/>
        <v>1166</v>
      </c>
      <c r="G10" s="16">
        <f>COUNTIF('Aug-19'!D5:D164,"School")</f>
        <v>24</v>
      </c>
      <c r="H10" s="17">
        <f>SUMIF('Aug-19'!$D$5:$D$164,"School",'Aug-19'!$G$5:$G$164)</f>
        <v>853</v>
      </c>
      <c r="I10" s="17">
        <f>SUMIF('Aug-19'!$D$5:$D$164,"School",'Aug-19'!$H$5:$H$164)</f>
        <v>963</v>
      </c>
      <c r="J10" s="17">
        <f t="shared" si="1"/>
        <v>1816</v>
      </c>
    </row>
    <row r="11" spans="1:11" ht="22.5" customHeight="1" x14ac:dyDescent="0.3">
      <c r="A11" s="14">
        <v>6</v>
      </c>
      <c r="B11" s="15">
        <v>43175</v>
      </c>
      <c r="C11" s="16">
        <f>COUNTIF('Sep-19'!D5:D164,"Anganwadi")</f>
        <v>39</v>
      </c>
      <c r="D11" s="17">
        <f>SUMIF('Sep-19'!$D$5:$D$164,"Anganwadi",'Sep-19'!$G$5:$G$164)</f>
        <v>1074</v>
      </c>
      <c r="E11" s="17">
        <f>SUMIF('Sep-19'!$D$5:$D$164,"Anganwadi",'Sep-19'!$H$5:$H$164)</f>
        <v>1193</v>
      </c>
      <c r="F11" s="17">
        <f t="shared" si="0"/>
        <v>2267</v>
      </c>
      <c r="G11" s="16">
        <f>COUNTIF('Sep-19'!D5:D164,"School")</f>
        <v>7</v>
      </c>
      <c r="H11" s="17">
        <f>SUMIF('Sep-19'!$D$5:$D$164,"School",'Sep-19'!$G$5:$G$164)</f>
        <v>188</v>
      </c>
      <c r="I11" s="17">
        <f>SUMIF('Sep-19'!$D$5:$D$164,"School",'Sep-19'!$H$5:$H$164)</f>
        <v>216</v>
      </c>
      <c r="J11" s="17">
        <f t="shared" si="1"/>
        <v>404</v>
      </c>
    </row>
    <row r="12" spans="1:11" ht="19.5" customHeight="1" x14ac:dyDescent="0.3">
      <c r="A12" s="303" t="s">
        <v>41</v>
      </c>
      <c r="B12" s="303"/>
      <c r="C12" s="19">
        <f>SUM(C6:C11)</f>
        <v>131</v>
      </c>
      <c r="D12" s="19">
        <f t="shared" ref="D12:J12" si="2">SUM(D6:D11)</f>
        <v>3754</v>
      </c>
      <c r="E12" s="19">
        <f t="shared" si="2"/>
        <v>4009</v>
      </c>
      <c r="F12" s="19">
        <f t="shared" si="2"/>
        <v>7763</v>
      </c>
      <c r="G12" s="19">
        <f t="shared" si="2"/>
        <v>137</v>
      </c>
      <c r="H12" s="19">
        <f t="shared" si="2"/>
        <v>4119</v>
      </c>
      <c r="I12" s="19">
        <f t="shared" si="2"/>
        <v>4245</v>
      </c>
      <c r="J12" s="19">
        <f t="shared" si="2"/>
        <v>8364</v>
      </c>
    </row>
    <row r="14" spans="1:11" x14ac:dyDescent="0.3">
      <c r="A14" s="316" t="s">
        <v>68</v>
      </c>
      <c r="B14" s="316"/>
      <c r="C14" s="316"/>
      <c r="D14" s="316"/>
      <c r="E14" s="316"/>
      <c r="F14" s="316"/>
    </row>
    <row r="15" spans="1:11" ht="82.5" x14ac:dyDescent="0.3">
      <c r="A15" s="28" t="s">
        <v>30</v>
      </c>
      <c r="B15" s="27" t="s">
        <v>31</v>
      </c>
      <c r="C15" s="31" t="s">
        <v>65</v>
      </c>
      <c r="D15" s="26" t="s">
        <v>32</v>
      </c>
      <c r="E15" s="26" t="s">
        <v>33</v>
      </c>
      <c r="F15" s="26" t="s">
        <v>66</v>
      </c>
    </row>
    <row r="16" spans="1:11" x14ac:dyDescent="0.3">
      <c r="A16" s="319">
        <v>1</v>
      </c>
      <c r="B16" s="317">
        <v>42841</v>
      </c>
      <c r="C16" s="32" t="s">
        <v>63</v>
      </c>
      <c r="D16" s="16">
        <f>COUNTIFS('April-19'!B$5:B$164,"Team 1",'April-19'!D$5:D$164,"Anganwadi")</f>
        <v>4</v>
      </c>
      <c r="E16" s="16">
        <f>COUNTIFS('April-19'!B$5:B$164,"Team 1",'April-19'!D$5:D$164,"School")</f>
        <v>16</v>
      </c>
      <c r="F16" s="17">
        <f>SUMIF('April-19'!$B$5:$B$164,"Team 1",'April-19'!$I$5:$I$164)</f>
        <v>1302</v>
      </c>
    </row>
    <row r="17" spans="1:6" x14ac:dyDescent="0.3">
      <c r="A17" s="320"/>
      <c r="B17" s="318"/>
      <c r="C17" s="32" t="s">
        <v>64</v>
      </c>
      <c r="D17" s="16">
        <f>COUNTIFS('April-19'!B$5:B$164,"Team 2",'April-19'!D$5:D$164,"Anganwadi")</f>
        <v>14</v>
      </c>
      <c r="E17" s="16">
        <f>COUNTIFS('April-19'!B$5:B$164,"Team 2",'April-19'!D$5:D$164,"School")</f>
        <v>6</v>
      </c>
      <c r="F17" s="17">
        <f>SUMIF('April-19'!$B$5:$B$164,"Team 2",'April-19'!$I$5:$I$164)</f>
        <v>1166</v>
      </c>
    </row>
    <row r="18" spans="1:6" x14ac:dyDescent="0.3">
      <c r="A18" s="319">
        <v>2</v>
      </c>
      <c r="B18" s="317">
        <v>42871</v>
      </c>
      <c r="C18" s="32" t="s">
        <v>63</v>
      </c>
      <c r="D18" s="16">
        <f>COUNTIFS('May-19'!B$5:B$164,"Team 1",'May-19'!D$5:D$164,"Anganwadi")</f>
        <v>2</v>
      </c>
      <c r="E18" s="16">
        <f>COUNTIFS('May-19'!B$5:B$164,"Team 1",'May-19'!D$5:D$164,"School")</f>
        <v>21</v>
      </c>
      <c r="F18" s="17">
        <f>SUMIF('May-19'!$B$5:$B$164,"Team 1",'May-19'!$I$5:$I$164)</f>
        <v>1341</v>
      </c>
    </row>
    <row r="19" spans="1:6" x14ac:dyDescent="0.3">
      <c r="A19" s="320"/>
      <c r="B19" s="318"/>
      <c r="C19" s="32" t="s">
        <v>64</v>
      </c>
      <c r="D19" s="16">
        <f>COUNTIFS('May-19'!B$5:B$164,"Team 2",'May-19'!D$5:D$164,"Anganwadi")</f>
        <v>3</v>
      </c>
      <c r="E19" s="16">
        <f>COUNTIFS('May-19'!B$5:B$164,"Team 2",'May-19'!D$5:D$164,"School")</f>
        <v>20</v>
      </c>
      <c r="F19" s="17">
        <f>SUMIF('May-19'!$B$5:$B$164,"Team 2",'May-19'!$I$5:$I$164)</f>
        <v>1426</v>
      </c>
    </row>
    <row r="20" spans="1:6" x14ac:dyDescent="0.3">
      <c r="A20" s="319">
        <v>3</v>
      </c>
      <c r="B20" s="317">
        <v>42902</v>
      </c>
      <c r="C20" s="32" t="s">
        <v>63</v>
      </c>
      <c r="D20" s="16">
        <f>COUNTIFS('June-19'!B$5:B$164,"Team 1",'June-19'!D$5:D$164,"Anganwadi")</f>
        <v>1</v>
      </c>
      <c r="E20" s="16">
        <f>COUNTIFS('June-19'!B$5:B$164,"Team 1",'June-19'!D$5:D$164,"School")</f>
        <v>21</v>
      </c>
      <c r="F20" s="17">
        <f>SUMIF('June-19'!$B$5:$B$164,"Team 1",'June-19'!$I$5:$I$164)</f>
        <v>1247</v>
      </c>
    </row>
    <row r="21" spans="1:6" x14ac:dyDescent="0.3">
      <c r="A21" s="320"/>
      <c r="B21" s="318"/>
      <c r="C21" s="32" t="s">
        <v>64</v>
      </c>
      <c r="D21" s="16">
        <f>COUNTIFS('June-19'!B$5:B$164,"Team 2",'June-19'!D$5:D$164,"Anganwadi")</f>
        <v>0</v>
      </c>
      <c r="E21" s="16">
        <f>COUNTIFS('June-19'!B$5:B$164,"Team 2",'June-19'!D$5:D$164,"School")</f>
        <v>22</v>
      </c>
      <c r="F21" s="17">
        <f>SUMIF('June-19'!$B$5:$B$164,"Team 2",'June-19'!$I$5:$I$164)</f>
        <v>1072</v>
      </c>
    </row>
    <row r="22" spans="1:6" x14ac:dyDescent="0.3">
      <c r="A22" s="319">
        <v>4</v>
      </c>
      <c r="B22" s="317">
        <v>42932</v>
      </c>
      <c r="C22" s="32" t="s">
        <v>63</v>
      </c>
      <c r="D22" s="16">
        <f>COUNTIFS('July-19'!B$5:B$164,"Team 1",'July-19'!D$5:D$164,"Anganwadi")</f>
        <v>24</v>
      </c>
      <c r="E22" s="16">
        <f>COUNTIFS('July-19'!B$5:B$164,"Team 1",'July-19'!D$5:D$164,"School")</f>
        <v>0</v>
      </c>
      <c r="F22" s="17">
        <f>SUMIF('July-19'!$B$5:$B$164,"Team 1",'July-19'!$I$5:$I$164)</f>
        <v>1498</v>
      </c>
    </row>
    <row r="23" spans="1:6" x14ac:dyDescent="0.3">
      <c r="A23" s="320"/>
      <c r="B23" s="318"/>
      <c r="C23" s="32" t="s">
        <v>64</v>
      </c>
      <c r="D23" s="16">
        <f>COUNTIFS('July-19'!B$5:B$164,"Team 2",'July-19'!D$5:D$164,"Anganwadi")</f>
        <v>24</v>
      </c>
      <c r="E23" s="16">
        <f>COUNTIFS('July-19'!B$5:B$164,"Team 2",'July-19'!D$5:D$164,"School")</f>
        <v>0</v>
      </c>
      <c r="F23" s="17">
        <f>SUMIF('July-19'!$B$5:$B$164,"Team 2",'July-19'!$I$5:$I$164)</f>
        <v>1422</v>
      </c>
    </row>
    <row r="24" spans="1:6" x14ac:dyDescent="0.3">
      <c r="A24" s="319">
        <v>5</v>
      </c>
      <c r="B24" s="317">
        <v>42963</v>
      </c>
      <c r="C24" s="32" t="s">
        <v>63</v>
      </c>
      <c r="D24" s="16">
        <f>COUNTIFS('Aug-19'!B$5:B$164,"Team 1",'Aug-19'!D$5:D$164,"Anganwadi")</f>
        <v>16</v>
      </c>
      <c r="E24" s="16">
        <f>COUNTIFS('Aug-19'!B$5:B$164,"Team 1",'Aug-19'!D$5:D$164,"School")</f>
        <v>6</v>
      </c>
      <c r="F24" s="17">
        <f>SUMIF('Aug-19'!$B$5:$B$164,"Team 1",'Aug-19'!$I$5:$I$164)</f>
        <v>1465</v>
      </c>
    </row>
    <row r="25" spans="1:6" x14ac:dyDescent="0.3">
      <c r="A25" s="320"/>
      <c r="B25" s="318"/>
      <c r="C25" s="32" t="s">
        <v>64</v>
      </c>
      <c r="D25" s="16">
        <f>COUNTIFS('Aug-19'!B$5:B$164,"Team 2",'Aug-19'!D$5:D$164,"Anganwadi")</f>
        <v>4</v>
      </c>
      <c r="E25" s="16">
        <f>COUNTIFS('Aug-19'!B$5:B$164,"Team 2",'Aug-19'!D$5:D$164,"School")</f>
        <v>18</v>
      </c>
      <c r="F25" s="17">
        <f>SUMIF('Aug-19'!$B$5:$B$164,"Team 2",'Aug-19'!$I$5:$I$164)</f>
        <v>1517</v>
      </c>
    </row>
    <row r="26" spans="1:6" x14ac:dyDescent="0.3">
      <c r="A26" s="319">
        <v>6</v>
      </c>
      <c r="B26" s="317">
        <v>42994</v>
      </c>
      <c r="C26" s="32" t="s">
        <v>63</v>
      </c>
      <c r="D26" s="16">
        <f>COUNTIFS('Sep-19'!B$5:B$164,"Team 1",'Sep-19'!D$5:D$164,"Anganwadi")</f>
        <v>19</v>
      </c>
      <c r="E26" s="16">
        <f>COUNTIFS('Sep-19'!B$5:B$164,"Team 1",'Sep-19'!D$5:D$164,"School")</f>
        <v>4</v>
      </c>
      <c r="F26" s="17">
        <f>SUMIF('Sep-19'!$B$5:$B$164,"Team 1",'Sep-19'!$I$5:$I$164)</f>
        <v>1388</v>
      </c>
    </row>
    <row r="27" spans="1:6" x14ac:dyDescent="0.3">
      <c r="A27" s="320"/>
      <c r="B27" s="318"/>
      <c r="C27" s="32" t="s">
        <v>64</v>
      </c>
      <c r="D27" s="16">
        <f>COUNTIFS('Sep-19'!B$5:B$164,"Team 2",'Sep-19'!D$5:D$164,"Anganwadi")</f>
        <v>20</v>
      </c>
      <c r="E27" s="16">
        <f>COUNTIFS('Sep-19'!B$5:B$164,"Team 2",'Sep-19'!D$5:D$164,"School")</f>
        <v>3</v>
      </c>
      <c r="F27" s="17">
        <f>SUMIF('Sep-19'!$B$5:$B$164,"Team 2",'Sep-19'!$I$5:$I$164)</f>
        <v>1283</v>
      </c>
    </row>
    <row r="28" spans="1:6" x14ac:dyDescent="0.3">
      <c r="A28" s="25" t="s">
        <v>41</v>
      </c>
      <c r="B28" s="25"/>
      <c r="C28" s="25"/>
      <c r="D28" s="25">
        <f>SUM(D16:D27)</f>
        <v>131</v>
      </c>
      <c r="E28" s="25">
        <f>SUM(E16:E27)</f>
        <v>137</v>
      </c>
      <c r="F28" s="25">
        <f>SUM(F16:F27)</f>
        <v>16127</v>
      </c>
    </row>
  </sheetData>
  <sheetProtection password="CBE1" sheet="1" objects="1" scenarios="1"/>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4"/>
  <sheetViews>
    <sheetView workbookViewId="0">
      <selection activeCell="K4" sqref="K4"/>
    </sheetView>
  </sheetViews>
  <sheetFormatPr defaultRowHeight="15" x14ac:dyDescent="0.25"/>
  <sheetData>
    <row r="4" spans="11:11" x14ac:dyDescent="0.25">
      <c r="K4" t="s">
        <v>618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Block at a Glance</vt:lpstr>
      <vt:lpstr>April-19</vt:lpstr>
      <vt:lpstr>May-19</vt:lpstr>
      <vt:lpstr>June-19</vt:lpstr>
      <vt:lpstr>July-19</vt:lpstr>
      <vt:lpstr>Aug-19</vt:lpstr>
      <vt:lpstr>Sep-19</vt:lpstr>
      <vt:lpstr>Summary Sheet</vt:lpstr>
      <vt:lpstr>Sheet1</vt:lpstr>
      <vt:lpstr>'April-19'!Print_Titles</vt:lpstr>
      <vt:lpstr>'Aug-19'!Print_Titles</vt:lpstr>
      <vt:lpstr>'July-19'!Print_Titles</vt:lpstr>
      <vt:lpstr>'June-19'!Print_Titles</vt:lpstr>
      <vt:lpstr>'May-19'!Print_Titles</vt:lpstr>
      <vt:lpstr>'Sep-19'!Print_Titles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2019-06-18T08:16:13Z</dcterms:modified>
</cp:coreProperties>
</file>