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15" windowWidth="20550" windowHeight="8025" tabRatio="694" firstSheet="5" activeTab="5"/>
  </bookViews>
  <sheets>
    <sheet name="RTI 2016" sheetId="1" state="hidden" r:id="rId1"/>
    <sheet name="IPO" sheetId="3" state="hidden" r:id="rId2"/>
    <sheet name="Transfer Final" sheetId="12" state="hidden" r:id="rId3"/>
    <sheet name="SIC" sheetId="13" state="hidden" r:id="rId4"/>
    <sheet name="RTI NOT Reply " sheetId="2" state="hidden" r:id="rId5"/>
    <sheet name="Total application furnish" sheetId="15" r:id="rId6"/>
    <sheet name="NOT Reply" sheetId="14" state="hidden" r:id="rId7"/>
    <sheet name="Payment " sheetId="5" state="hidden" r:id="rId8"/>
    <sheet name="Sheet1" sheetId="6" state="hidden" r:id="rId9"/>
    <sheet name="Sheet2" sheetId="7" state="hidden" r:id="rId10"/>
    <sheet name="2016-17" sheetId="8" state="hidden" r:id="rId11"/>
    <sheet name="Sheet3" sheetId="9" state="hidden" r:id="rId12"/>
    <sheet name="Ramen Das " sheetId="10" state="hidden" r:id="rId13"/>
    <sheet name="SO MUTO" sheetId="4" state="hidden" r:id="rId14"/>
    <sheet name="Sheet5" sheetId="16" state="hidden" r:id="rId15"/>
    <sheet name="Sheet4" sheetId="17" state="hidden" r:id="rId16"/>
    <sheet name="Sheet6" sheetId="18" state="hidden" r:id="rId17"/>
    <sheet name="Sheet7" sheetId="19" state="hidden" r:id="rId18"/>
    <sheet name="Transfer under sec 6(3)" sheetId="20" r:id="rId19"/>
    <sheet name="Appeal Petition " sheetId="21" r:id="rId20"/>
  </sheets>
  <definedNames>
    <definedName name="_xlnm._FilterDatabase" localSheetId="10" hidden="1">'2016-17'!$B$1:$B$161</definedName>
    <definedName name="_xlnm._FilterDatabase" localSheetId="19" hidden="1">'Appeal Petition '!$C$1:$C$16</definedName>
    <definedName name="_xlnm._FilterDatabase" localSheetId="6" hidden="1">'NOT Reply'!$B$1:$B$17</definedName>
    <definedName name="_xlnm._FilterDatabase" localSheetId="0" hidden="1">'RTI 2016'!$B$1:$B$254</definedName>
    <definedName name="_xlnm._FilterDatabase" localSheetId="4" hidden="1">'RTI NOT Reply '!$B$1:$B$91</definedName>
    <definedName name="_xlnm._FilterDatabase" localSheetId="9" hidden="1">Sheet2!$N$1:$N$246</definedName>
    <definedName name="_xlnm._FilterDatabase" localSheetId="5" hidden="1">'Total application furnish'!$B$1:$B$100</definedName>
    <definedName name="_xlnm._FilterDatabase" localSheetId="2" hidden="1">'Transfer Final'!$H$1:$H$30</definedName>
    <definedName name="_xlnm.Print_Area" localSheetId="1">IPO!#REF!</definedName>
    <definedName name="_xlnm.Print_Area" localSheetId="7">'Payment '!$B$1:$F$11</definedName>
    <definedName name="_xlnm.Print_Area" localSheetId="5">'Total application furnish'!$B$1:$Q$100</definedName>
    <definedName name="_xlnm.Print_Area" localSheetId="18">'Transfer under sec 6(3)'!$B$1:$K$27</definedName>
    <definedName name="_xlnm.Print_Titles" localSheetId="19">'Appeal Petition '!$2:$4</definedName>
    <definedName name="_xlnm.Print_Titles" localSheetId="4">'RTI NOT Reply '!$1:$5</definedName>
    <definedName name="_xlnm.Print_Titles" localSheetId="3">SIC!$2:$6</definedName>
    <definedName name="_xlnm.Print_Titles" localSheetId="5">'Total application furnish'!$1:$3</definedName>
    <definedName name="_xlnm.Print_Titles" localSheetId="2">'Transfer Final'!$2:$5</definedName>
    <definedName name="_xlnm.Print_Titles" localSheetId="18">'Transfer under sec 6(3)'!$2:$3</definedName>
  </definedNames>
  <calcPr calcId="124519"/>
</workbook>
</file>

<file path=xl/calcChain.xml><?xml version="1.0" encoding="utf-8"?>
<calcChain xmlns="http://schemas.openxmlformats.org/spreadsheetml/2006/main">
  <c r="N23" i="16"/>
  <c r="O30"/>
  <c r="N8"/>
  <c r="K36" i="17"/>
  <c r="K35"/>
  <c r="K33"/>
  <c r="J15"/>
  <c r="J29"/>
  <c r="J22"/>
  <c r="D90" i="3"/>
  <c r="M16" i="14"/>
  <c r="P20" i="1"/>
  <c r="D50" i="3"/>
  <c r="G11" i="10"/>
  <c r="D13"/>
  <c r="C9"/>
  <c r="E4"/>
  <c r="E5"/>
  <c r="E6"/>
  <c r="E7"/>
  <c r="E8"/>
  <c r="E3"/>
  <c r="P32" i="2"/>
  <c r="O32"/>
  <c r="N32"/>
  <c r="F15" i="5"/>
  <c r="F16" s="1"/>
  <c r="E9" i="10" l="1"/>
  <c r="O20" i="2"/>
  <c r="P9"/>
  <c r="F10" i="5"/>
  <c r="F4"/>
  <c r="F5" s="1"/>
  <c r="F11"/>
  <c r="J20" i="9"/>
  <c r="H30"/>
  <c r="O152" i="8"/>
  <c r="V33" i="6"/>
  <c r="T34"/>
  <c r="T12"/>
  <c r="T13"/>
  <c r="T14"/>
  <c r="T15"/>
  <c r="T16"/>
  <c r="T17"/>
  <c r="T18"/>
  <c r="T20"/>
  <c r="T21"/>
  <c r="T22"/>
  <c r="T23"/>
  <c r="T24"/>
  <c r="T25"/>
  <c r="T26"/>
  <c r="T28"/>
  <c r="T29"/>
  <c r="T30"/>
  <c r="T31"/>
  <c r="T32"/>
  <c r="T33"/>
  <c r="T6"/>
  <c r="P41"/>
  <c r="T10"/>
  <c r="T9"/>
  <c r="T8"/>
  <c r="T7"/>
  <c r="T5"/>
  <c r="T4"/>
  <c r="O3"/>
  <c r="O4"/>
  <c r="O5"/>
  <c r="O6"/>
  <c r="O7"/>
  <c r="O8"/>
  <c r="O9"/>
  <c r="O10"/>
  <c r="O11"/>
  <c r="O12"/>
  <c r="O13"/>
  <c r="O14"/>
  <c r="O15"/>
  <c r="O16"/>
  <c r="O19"/>
  <c r="O20"/>
  <c r="O21"/>
  <c r="O22"/>
  <c r="O23"/>
  <c r="O24"/>
  <c r="O25"/>
  <c r="O26"/>
  <c r="O27"/>
  <c r="O28"/>
  <c r="O29"/>
  <c r="O30"/>
  <c r="O31"/>
  <c r="O32"/>
  <c r="O33"/>
  <c r="O18"/>
  <c r="J20"/>
  <c r="J21"/>
  <c r="J22"/>
  <c r="J23"/>
  <c r="J24"/>
  <c r="J25"/>
  <c r="J26"/>
  <c r="J27"/>
  <c r="J28"/>
  <c r="J29"/>
  <c r="J30"/>
  <c r="J31"/>
  <c r="I34"/>
  <c r="H34"/>
  <c r="J3"/>
  <c r="J4"/>
  <c r="J5"/>
  <c r="J6"/>
  <c r="J7"/>
  <c r="J8"/>
  <c r="J9"/>
  <c r="J10"/>
  <c r="J11"/>
  <c r="J12"/>
  <c r="J13"/>
  <c r="J14"/>
  <c r="J15"/>
  <c r="J16"/>
  <c r="J17"/>
  <c r="J18"/>
  <c r="J19"/>
  <c r="J32"/>
  <c r="J33"/>
  <c r="D34"/>
  <c r="C34"/>
  <c r="E16"/>
  <c r="E17"/>
  <c r="E18"/>
  <c r="E20"/>
  <c r="E21"/>
  <c r="E22"/>
  <c r="E23"/>
  <c r="E24"/>
  <c r="E25"/>
  <c r="E26"/>
  <c r="E27"/>
  <c r="E28"/>
  <c r="E29"/>
  <c r="E30"/>
  <c r="E31"/>
  <c r="E32"/>
  <c r="E33"/>
  <c r="E4"/>
  <c r="E5"/>
  <c r="E6"/>
  <c r="E7"/>
  <c r="E8"/>
  <c r="E9"/>
  <c r="E10"/>
  <c r="E11"/>
  <c r="E12"/>
  <c r="E13"/>
  <c r="E14"/>
  <c r="E15"/>
  <c r="E3"/>
  <c r="I32" i="4"/>
  <c r="O34" i="6" l="1"/>
  <c r="J34"/>
  <c r="E34"/>
  <c r="O6" i="2"/>
  <c r="R4" i="1"/>
  <c r="Q4"/>
  <c r="S4" l="1"/>
</calcChain>
</file>

<file path=xl/sharedStrings.xml><?xml version="1.0" encoding="utf-8"?>
<sst xmlns="http://schemas.openxmlformats.org/spreadsheetml/2006/main" count="5603" uniqueCount="1967">
  <si>
    <t xml:space="preserve">Pursued  From </t>
  </si>
  <si>
    <t>Sl.No.</t>
  </si>
  <si>
    <t>Name</t>
  </si>
  <si>
    <t>Address</t>
  </si>
  <si>
    <t>Date of receipt application /appeal</t>
  </si>
  <si>
    <t>Nature of request</t>
  </si>
  <si>
    <t>Particulars of fee paid. Write BPL in case of  BPL applicants</t>
  </si>
  <si>
    <t>Public Authority/Appellate Authority to which transferred</t>
  </si>
  <si>
    <t>Date of transfer</t>
  </si>
  <si>
    <t>Remarks</t>
  </si>
  <si>
    <t>Application for Information</t>
  </si>
  <si>
    <t>Appeal</t>
  </si>
  <si>
    <t>Amount</t>
  </si>
  <si>
    <t>PS/DD/Cash receipt No Affixing Stamps</t>
  </si>
  <si>
    <t>Dated</t>
  </si>
  <si>
    <t xml:space="preserve">First </t>
  </si>
  <si>
    <t>Second</t>
  </si>
  <si>
    <t>Rs.10</t>
  </si>
  <si>
    <t>CCW</t>
  </si>
  <si>
    <t>RTI 2015</t>
  </si>
  <si>
    <t xml:space="preserve">Mr. Anjan Kumar Das </t>
  </si>
  <si>
    <t>Advcate, Guwahati High Court , House No : 40,Indra Gandhi Path, Santipur Hill Side , Guwahati-781009</t>
  </si>
  <si>
    <t>Information regarding RTI Act 2005  for the purpose of main suppliers of medicines and surgical consumables and medical equipments in your department for the last 3 years (2011- 2014), the supply orders and the time period with in which the supply orders of medicine and surgurical consumables and new medical equipment are execute etc.</t>
  </si>
  <si>
    <t>IPO 65C 583824 &amp; 583825</t>
  </si>
  <si>
    <t xml:space="preserve">Pro. Exprt </t>
  </si>
  <si>
    <t>Kripa Sindhu Das</t>
  </si>
  <si>
    <t>C/o Assistant Head  Master , Latu High School , PO: Latu,Dist: Karimganj, Assam.</t>
  </si>
  <si>
    <t>18/12/2014</t>
  </si>
  <si>
    <t xml:space="preserve">Information regarding RTI Act 2005  for the purpose of wheter there is any provision or rule to adjust/ convert station  leave into eran leave in case of  availing NRHM programme for treatment of Son as programmed sponsored, (II) programme was sponsored  by Govt. of Assam </t>
  </si>
  <si>
    <t>IPO 06F 059038</t>
  </si>
  <si>
    <t>Jyotirmoy SDM</t>
  </si>
  <si>
    <t xml:space="preserve">Vill: Digirpar,PO &amp; PS : Badarpur,District Karim Ganj </t>
  </si>
  <si>
    <t>31/12/2014</t>
  </si>
  <si>
    <t>21/12/2014</t>
  </si>
  <si>
    <t>ccw</t>
  </si>
  <si>
    <t>Ajay Triphati</t>
  </si>
  <si>
    <t>20/12/2014</t>
  </si>
  <si>
    <t>30/12/2014</t>
  </si>
  <si>
    <t xml:space="preserve">A.Y.Choudhury </t>
  </si>
  <si>
    <t>Advocate, Residence Cum Chamber, House no -6, Idgah Path,Saru Motoria (Near Ageswari Thana) Disport , Guwahati - 6</t>
  </si>
  <si>
    <t>23/12/2014</t>
  </si>
  <si>
    <t>Information regarding RTI Act 2005  for the purpose ofaction take in respect of classa submitted by Local People ,mention in reference of the letter no HLA.1008/2009/110 dated 1st Nov.2014 etc.</t>
  </si>
  <si>
    <t>Nilkanta Ligira</t>
  </si>
  <si>
    <t>RatanPuria Gaon, PO: Morabazar, District : Sivasagar, Pin: 785680</t>
  </si>
  <si>
    <t>15/12/2014</t>
  </si>
  <si>
    <t>Information regarding RTI Act 2005  for the purpose of construction of Jt.DH,SHC,PHC,MPHC,SC,SD,FRU Nurse Qtrs,Doctor Qtrs, Hostel Etc in Sivasagar District.</t>
  </si>
  <si>
    <t>BPL</t>
  </si>
  <si>
    <t>Intazul Haque (Reporter)</t>
  </si>
  <si>
    <t>Father : Md. Khalir Rahman,PO &amp; Ps: Mandakata,PO: Baihata Charili,District : Kamrup (Assam)</t>
  </si>
  <si>
    <t>Information regarding RTI Act 2005  for the purpose of 108 Mritunjoy Ambulance &amp; 102 IFT etc.</t>
  </si>
  <si>
    <t>Project Manager ,UP Rajkiya Nirman Nigam Ltd. NIT Campus ,Near Hostel NO (1).Rourkela - 769008 (odisha)</t>
  </si>
  <si>
    <t>Information regarding RTI Act 2005  for the purpose of non openiong of price bid of UP Rajkiya Nirman Nigam Ltd. And details of qulified bidders alongwith rates quoted by each bidders</t>
  </si>
  <si>
    <t xml:space="preserve">IPO 11F 958601 </t>
  </si>
  <si>
    <t>Information regarding RTI Act 2005  for the purpose of amount santion for the construction of building ,earthfilling, boundary wall of Badarpur SHC part Project , UC of the said Amount, under this construction how many beds will be  available etc.</t>
  </si>
  <si>
    <t>Mustak Alom Choudhury</t>
  </si>
  <si>
    <t>O/o the Muslim Yuva Parishad, Asom, House No 1, Pakija Path, Sijubari ,Hatigaon, Guwahati 38</t>
  </si>
  <si>
    <t>29/12/2014</t>
  </si>
  <si>
    <t>22/12/2014</t>
  </si>
  <si>
    <t>U/S 6(3)</t>
  </si>
  <si>
    <t>Transfer to SPIO under SECY. Health &amp; FW (A) on 12/01/2015</t>
  </si>
  <si>
    <t>Replied on 07/01/2015</t>
  </si>
  <si>
    <t>Replied on 12/01/2015</t>
  </si>
  <si>
    <t xml:space="preserve">Nekib Ali </t>
  </si>
  <si>
    <t>Father : Hafiz Ali , Gaon/ PO : Halda</t>
  </si>
  <si>
    <t>Information regarding RTI Act 2005  for the purpose of release for the construction of Moinakhoren Adarsha Hospital plan &amp; drawing &amp; estimates etc.</t>
  </si>
  <si>
    <t>31/12/2015</t>
  </si>
  <si>
    <t>Replied on 12/01/2015 with a request to submit the attested BPL Card</t>
  </si>
  <si>
    <t>Replied on 13/01/2015 with a request to submit the attested BPL Card</t>
  </si>
  <si>
    <t>F-98 A, Krishna Nagar HO,Delhi</t>
  </si>
  <si>
    <t>24/12/2014</t>
  </si>
  <si>
    <t>Narendra Sharma</t>
  </si>
  <si>
    <t xml:space="preserve">Information regarding RTI Act 2005  for the purpose of  RSBY .How many RSBY Card distributes all over India and fund release </t>
  </si>
  <si>
    <t>Replied on 13/01/2015</t>
  </si>
  <si>
    <t xml:space="preserve">Shikar Gupta </t>
  </si>
  <si>
    <t>APHI, Ground Floor, Indian Medical Association House,Indrapastha Marg,New Delhi- 11051</t>
  </si>
  <si>
    <t xml:space="preserve">Information regarding RTI Act 2005  for the purpose of how many  hospital are empanelled under RSBY Schemes as on 1st October 2014, (ii) How many of thes are from Delhi etc  </t>
  </si>
  <si>
    <t>u/s 6(3)</t>
  </si>
  <si>
    <t>Rs. 10</t>
  </si>
  <si>
    <t>IPO 65C 585129/  585130</t>
  </si>
  <si>
    <t>IPO 65C 583708/ 09</t>
  </si>
  <si>
    <t>IPO 26C 784860/61</t>
  </si>
  <si>
    <t>IPO 11F 958601</t>
  </si>
  <si>
    <t xml:space="preserve">Jaynab Begum Talukdar </t>
  </si>
  <si>
    <t>Replied on 27/01/2015</t>
  </si>
  <si>
    <t xml:space="preserve">Pradip Kalita </t>
  </si>
  <si>
    <t>President ,Krishak Shramik Unnayan Parisad, Assam, Loard Enclave, Lakhimi Nagar, Hatigaon, Guwahati- 38</t>
  </si>
  <si>
    <t>19/01/2015</t>
  </si>
  <si>
    <t>Information regarding RTI Act 2005  for the purpose of fund release form state and central  and utilization of district wise details.</t>
  </si>
  <si>
    <t>13/02/2015</t>
  </si>
  <si>
    <t>Mobzzil Hussain Barbhuiya</t>
  </si>
  <si>
    <t>Coordinator, Assam Enviroment Legal Protection Society, Vill : BilparDhumkar, PO: Rangauti.District: Hailakandi, Assam.Pin: 788155</t>
  </si>
  <si>
    <t>Information regarding RTI Act 2005  for the purpose of Scheme Implementation of Community Monitoring Programme in the year 2014 how many NGO has been applied for the same in your office? Please indicate the name of these NGO along with postal address</t>
  </si>
  <si>
    <t>IPO 28F 068812</t>
  </si>
  <si>
    <t xml:space="preserve">State Community Mobilizer </t>
  </si>
  <si>
    <t>30/01/2015</t>
  </si>
  <si>
    <t>IPO 21F 301147</t>
  </si>
  <si>
    <t>Dipankar Sharma</t>
  </si>
  <si>
    <t>Father name : Sarat Ch. Sharma, Vill : Kshudra Pipalia,PO Nankarbharia,District : Nalbari (Assam) Pin 781369</t>
  </si>
  <si>
    <t>Information regarding RTI Act 2005  for the purpose of Form 4, Form 5, form 6, Form 7,form 8 Methodology &amp; Work Plan and CV of the Key personnel of all the qulified NOGs etc.</t>
  </si>
  <si>
    <t>IPO 56C 835518/ 835517</t>
  </si>
  <si>
    <t>IPO 21F 301146</t>
  </si>
  <si>
    <t xml:space="preserve">Total </t>
  </si>
  <si>
    <t>Replied on 06/02/2015</t>
  </si>
  <si>
    <t>Indra Rongphar</t>
  </si>
  <si>
    <t>Vill: Chirimokam,PO: Donkamokam, District : Karbi Anlong,Pin: 782485</t>
  </si>
  <si>
    <t xml:space="preserve">Information regarding RTI Act 2005 for the purpose Civil Works under NHM Fund Santion order / Fund Release order under NRHM, Name of Each work / Scheme (Civil works) with approved estimated amount of each work </t>
  </si>
  <si>
    <t xml:space="preserve">Rs.10 </t>
  </si>
  <si>
    <t>IPO 28 F 077154</t>
  </si>
  <si>
    <t xml:space="preserve">Anant Jain </t>
  </si>
  <si>
    <t>110 A, Sector 25,Part 2, Haryana- 132103</t>
  </si>
  <si>
    <t>Information regarding RTI Act 2005 for the purpose details regarding Urban Health Centre  (parts of NRHM) Established after January 2005 to December 2014.  Across Country , Motive What is  the motive and the purpose  behinfd the establishing urban Health Centre across the country etc.</t>
  </si>
  <si>
    <t>16/01/2015</t>
  </si>
  <si>
    <t>28/01/2015</t>
  </si>
  <si>
    <t>Replied on 18/02/2015</t>
  </si>
  <si>
    <t>Replied on 18/02/2015 with a request to deposit Amonut of Rs. 600</t>
  </si>
  <si>
    <t xml:space="preserve">Dipu Barman </t>
  </si>
  <si>
    <t>S/o Kalindra Barman,PO: Kazipara,District : Nalbari- 781341</t>
  </si>
  <si>
    <t>17/02/2015</t>
  </si>
  <si>
    <t>NIL</t>
  </si>
  <si>
    <t>Court Fee</t>
  </si>
  <si>
    <t>DF/ HRD consultant/ Spl. Consultant</t>
  </si>
  <si>
    <t xml:space="preserve">Dhriendra Nath Barman </t>
  </si>
  <si>
    <t>Advocate,Gopal Bazar, PO: Nalbari,District : Nalbari (Assam)Pin: 781335</t>
  </si>
  <si>
    <t>16/02/2015</t>
  </si>
  <si>
    <t>Information regarding RTI Act 2005  for the purpose of List of name, place, date of joining and date of complitation of MO (MBBS)1 years compulsory rural posting serving in " Difficult Area" in the year 2012,2013 &amp; 2014 etc.</t>
  </si>
  <si>
    <t xml:space="preserve">Information regarding RTI Act 2005  for the purpose of Badharpur SHC </t>
  </si>
  <si>
    <t>Replied on 26/02/2015</t>
  </si>
  <si>
    <t>Sanjeev Sarmah</t>
  </si>
  <si>
    <t>Late Madhab Sarmah,Vill: Barbhagia,PO: Barcola,District: Sonitpur ,Assam-78411</t>
  </si>
  <si>
    <t>Information regarding RTI Act 2005  for the purpose of reason of Assam pharmacist is paid less salary than a state  Government of Assam pharmacist as their function  and work duration are same etc</t>
  </si>
  <si>
    <t>25/02/2015</t>
  </si>
  <si>
    <t>IPO 16F 3084 52</t>
  </si>
  <si>
    <t>HRD /Con. Planning</t>
  </si>
  <si>
    <t>Abu Sufian Laskar</t>
  </si>
  <si>
    <t>S/o late Nurul Islam Laskar, Borjurai, Bolaiper Bazar,PS: Hailakandi, District: Hailakandi ,Pin : 788155 (Assam)</t>
  </si>
  <si>
    <t>26/02/2015</t>
  </si>
  <si>
    <t>Information regarding RTI Act 2005  for the purpose of NRHM Employees future &amp; its hopes views</t>
  </si>
  <si>
    <t>Replied on 04/032015</t>
  </si>
  <si>
    <t>Advocate, Residence Cum Chamber, House no -6, Idgah Path,Saru Motoria (Near Ageswari Thana) Dispur , Guwahati - 6</t>
  </si>
  <si>
    <t>Replied on 13/03/2015</t>
  </si>
  <si>
    <t>Information regarding RTI Act 2005  for the purpose of Financial Status for the medical Treatment of his wife  name Ayesha Begum Laskar.</t>
  </si>
  <si>
    <t>IPO 28F 112709</t>
  </si>
  <si>
    <t>Kanak Baishya</t>
  </si>
  <si>
    <t>Reporter, Vill/ gaon : Rowmari,District: Kamrup (Assam</t>
  </si>
  <si>
    <t>Information regarding RTI Act 2005  for the purpose of details of newly constructed  PHC of Bangaon etc.</t>
  </si>
  <si>
    <t>IPO 65C 585135 / 585136</t>
  </si>
  <si>
    <t>Replied on 18/03/2015</t>
  </si>
  <si>
    <t>Sri Partha Pratim Mazumder</t>
  </si>
  <si>
    <t>Vill : Balikuria,PO: Kazipara, District : Nalbari,Pin- 781341</t>
  </si>
  <si>
    <t>Information regarding RTI Act 2005  for the purpose of on september 2014 nearly 1.81 lakhs health human resources have been added to under NRHM/NHM including 89178 general duty of MO,3015 specialist , 21108 Ayush Doctorts etc.</t>
  </si>
  <si>
    <t>in respect of queries no 1 to 3 &amp; 6to 13</t>
  </si>
  <si>
    <t>Sultan Uddinn Choudhury</t>
  </si>
  <si>
    <t>C/o Asar Uddin Choudhury, Vill : Chandipur Pt-I,PO: Jonaki Bazar,PS: Algapur,District : Hailakandi,Pin: 788801</t>
  </si>
  <si>
    <t>13/03/2015</t>
  </si>
  <si>
    <t>Information regarding RTI Act 2005  for the purpose of resultation of interview of Labortary Technician under NHM Assam only the oral interview basis without taken written examination etc.</t>
  </si>
  <si>
    <t>16/03/2015</t>
  </si>
  <si>
    <t>IPO 28F 112853</t>
  </si>
  <si>
    <t xml:space="preserve">Information regarding RTI Act 2005  for the purpose of details of newly constructed  PHC of Bangaon etc. with date of advertisement </t>
  </si>
  <si>
    <t>IPO 65C 592348 / 592345</t>
  </si>
  <si>
    <t>20/03/2015</t>
  </si>
  <si>
    <t>Aroop Jyoti Kalita</t>
  </si>
  <si>
    <t>c/o Orthocare ,SalehaMarket,GMCH Road,Near GMDA Office, Bhangagarh ,Guwahati, Assam, Pin: 781005</t>
  </si>
  <si>
    <t>Replied on 23/03/2015</t>
  </si>
  <si>
    <t>Replied on 23/03/2015 REQUEST TO DEPOSIT an amnt. Of Rs.274</t>
  </si>
  <si>
    <t>Haydar Ali</t>
  </si>
  <si>
    <t>S/o Ismail SK, Chirakhowa,Pt V,, PO: Alomgonj,PS:Fakirganj, District : Dhubri,(Assam)</t>
  </si>
  <si>
    <t>30/03/2015</t>
  </si>
  <si>
    <t>Information regarding RTI Act 2005  for the purpose of Plan &amp; Estimate of the work with photo state copy,Progressive Report ,Assam Type house room etc.</t>
  </si>
  <si>
    <t>19/03/2015</t>
  </si>
  <si>
    <t>Hearing</t>
  </si>
  <si>
    <t>Uttam Dey</t>
  </si>
  <si>
    <t>C/o Narayan Ch. Dey, Subhash Nagar ,Pandu,PO: Rest Camp,Pin: 781012</t>
  </si>
  <si>
    <t>23/03/2015</t>
  </si>
  <si>
    <t xml:space="preserve">Information regarding RTI Act 2005  for the purpose of details salary amount approved by Govt. of India NHM to Govt. of Assam NHM for every MO (Homoeo) of PHC. </t>
  </si>
  <si>
    <t>IPO 21F 303046</t>
  </si>
  <si>
    <t>Con(P)/ HRD</t>
  </si>
  <si>
    <t>Information regarding RTI Act 2005  for the purpose of details salary amount approved by Govt. of India NHM to Govt. of Assam NHM for every MO (Homoeo) included Ayush of NHM etc</t>
  </si>
  <si>
    <t>Rakesh Kumar Singh</t>
  </si>
  <si>
    <t>Continential Milkose (India) Ltd. Having Its Registered Office at A-73,News Friends Colony ,New Delhi-110025 Head Office Marwaripatty,Dibgrughar-786001,Assam</t>
  </si>
  <si>
    <t>31/03/2015</t>
  </si>
  <si>
    <t>Information regarding RTI Act 2005  for the purpose of how many tenderers came for the tender for supply of Nutritional supplement which was issue on 07/03/2015,What is the shell products of the bidders who have participated and also the shell of the products as mandated by you in respect of nutritional supplement and medicines etc.</t>
  </si>
  <si>
    <t xml:space="preserve">IPO 21F 304166 </t>
  </si>
  <si>
    <t>16/3/2015</t>
  </si>
  <si>
    <t>Suvajit Chutia</t>
  </si>
  <si>
    <t xml:space="preserve">Tinsukia Municipal Market, </t>
  </si>
  <si>
    <t xml:space="preserve">Information regarding RTI Act 2005  for the purpose of what type of orzanization is GVK EMRI, Individual organization or coporateorganization orPublic organization,under whati terms and conditions the GVK EMRI is providing services in Assam etc </t>
  </si>
  <si>
    <t>26/03/2015</t>
  </si>
  <si>
    <t>Replied on 07/04/2015</t>
  </si>
  <si>
    <t>Bhaskar Talukdar</t>
  </si>
  <si>
    <t>Cash</t>
  </si>
  <si>
    <t>Afzal Hussain</t>
  </si>
  <si>
    <t>Sijubari Musafir Khana,Masjid Road,House No 31,Guwahati -781038</t>
  </si>
  <si>
    <t>HRD/ PE (P.Das)</t>
  </si>
  <si>
    <t>Replied on 09/03/2015</t>
  </si>
  <si>
    <t>Replied on 09/04/2015</t>
  </si>
  <si>
    <t>Kashem Ali</t>
  </si>
  <si>
    <t>S/o S/o Lt. Sapat Ali,Vill: Kismat Hazdaha,Pt-III,District: Dhubri.Pin: 783334.</t>
  </si>
  <si>
    <t xml:space="preserve">Information regarding RTI Act 2005  for the purpose of Kismat Hasdaha Model Hospital </t>
  </si>
  <si>
    <t>U/s 6(3)</t>
  </si>
  <si>
    <t>Premlata Pandey</t>
  </si>
  <si>
    <t>155A,Netaji Subhash Chandra Bose Nagar, Gorakhnath, Gorakhpur,UP ,Pin: 273015</t>
  </si>
  <si>
    <t>Information regarding RTI Act 2005  for the purpose of query No 4,5 &amp; 6 .</t>
  </si>
  <si>
    <t>HR</t>
  </si>
  <si>
    <t>Information regarding RTI Act 2005  for the purpose of List of Medical Mobile Unit</t>
  </si>
  <si>
    <t>Ariful Islam</t>
  </si>
  <si>
    <t>S/o Lt. Khayrat Hussain.PO: Sago Chara,Vill : Choto Basjani,District : Dhubri,Pin: 783334</t>
  </si>
  <si>
    <t>Moin Uddin Choudhury, Hailakandi, Town, Wd/no: 1,PS &amp; District : Hailakandi, Po: R.P Road.</t>
  </si>
  <si>
    <t>IPO 28F 112886</t>
  </si>
  <si>
    <t xml:space="preserve">General secretary </t>
  </si>
  <si>
    <t>Bilpar Dhumkar Yuba Parishad,Vill: Billpar,Dhumkar,PO: Rangawati,Pin: 788155, District: Hailakandi,Assam,Pin: 788155</t>
  </si>
  <si>
    <t>Information regarding RTI Act 2005  for the purpose of NGO selected for implementation of Community Monitoring Programme as Zonal NGO in Barak Valley</t>
  </si>
  <si>
    <t>IPO F 304102</t>
  </si>
  <si>
    <t>SPM (Baruah) &amp; SMC</t>
  </si>
  <si>
    <t>Gitali Saikia Bharali</t>
  </si>
  <si>
    <t>C/o Hemanta Kumar Bharali K.B. Road, ward No: 11,Near APDCL, N.L ,District : Lakhimpur, Assam</t>
  </si>
  <si>
    <t>Jitul Deka</t>
  </si>
  <si>
    <t>Sachiv Pradhan, asomiya Yuba Mancha, Marfat : A.T Telecom, Kuncha Commercial Market Complex, Maligaon, Guwahati -781012</t>
  </si>
  <si>
    <t>Information regarding RTI Act 2005  for the purpose ofFund Release against Itasg and Agam Pharma</t>
  </si>
  <si>
    <t>IPO 11F 880558</t>
  </si>
  <si>
    <t>Information regarding RTI Act 2005  for the purpose of Fund /scheme/works under which the development works for the building construction of Biswahnath charilai.</t>
  </si>
  <si>
    <t>Replied on 20/01/2015</t>
  </si>
  <si>
    <t xml:space="preserve">Repiled on 22/04/2015 in respect of q. no . 1 &amp; 4 </t>
  </si>
  <si>
    <t>Replied on 23/04/2015</t>
  </si>
  <si>
    <t>IPO 16F   295131</t>
  </si>
  <si>
    <t># 28, Lane -02, Sanghati Path,Kailash Nagar,Beltola,Guwahati -781028,Assam</t>
  </si>
  <si>
    <t>Information regarding RTI Act 2005  for the purpose of BioMedical Engineer had been appointed as per recommendation of P.P Verma</t>
  </si>
  <si>
    <t>M.H. Choudhury (m) 9435315998</t>
  </si>
  <si>
    <t>S/O Mozibullah Sk, Vill: Kachuarkhas Pt-III,PO: Dharamsala,PS: &amp; District: : Dhubri (Assam)</t>
  </si>
  <si>
    <t>Information regarding RTI Act 2005  for the purpose of land processed by Kachuarkhas SC along with copy of land documents /deed of said SC, Furnish name,address and diesignation of all the Govt. employee serving in the said subcentre  etc.</t>
  </si>
  <si>
    <t>22/04/2015</t>
  </si>
  <si>
    <t>Nazin Uddin Sk</t>
  </si>
  <si>
    <t>Replied on 27/04/2015 with a request of another 15 days</t>
  </si>
  <si>
    <t>Replied on 27/04/2015 &amp; Transfer to GVK EMRI 108 in respect of query no 1.</t>
  </si>
  <si>
    <t>Prasanta Bora</t>
  </si>
  <si>
    <t>18/04/2015</t>
  </si>
  <si>
    <t>SME</t>
  </si>
  <si>
    <t>Information regarding RTI Act 2005  for the purpose of How many NRHM advertisement release in media vehiclesby Govt. in 2013-14 &amp; 2014-15, Given to which media vehicles.</t>
  </si>
  <si>
    <t>C/o Late Narayan Ch. Bora, Pub- Sarinia, Bye Lane- 7, House No- 33, P.O: Silphukhuri, PS:Chandmari,Guwahati-781003</t>
  </si>
  <si>
    <t>Kondamuri Kusuma Nagendra Prasad.</t>
  </si>
  <si>
    <t>13/04/2015</t>
  </si>
  <si>
    <t>Information regarding RTI Act 2005  for the purpose of recuritment rules and qualification for National Rural Health Mission for yoga demonstrator and  Yoga Instructor</t>
  </si>
  <si>
    <t>Door No-7-01-009,Pydikondala street,Yanam, Puducgherry</t>
  </si>
  <si>
    <t>GNRC Jonali Medishop, R.G.Baruah,Under SBI R.G Baruah Road Branch ,PO: AIDC.Pin: 781024</t>
  </si>
  <si>
    <t>Information regarding RTI Act 2005  for the purpose of Appoinment of Pharmacist waiting list since 2007 to 2014, selection list since 2007 &amp; 2011</t>
  </si>
  <si>
    <t>IPO 21F 304172</t>
  </si>
  <si>
    <t>Replied on 27/04/2015</t>
  </si>
  <si>
    <t>Prasanta Roy</t>
  </si>
  <si>
    <t>S/o Umesh Ch. Roy,Krishnanagar  (near School),PO Ishan Chandra Nagar,PS: Amtali, Agartala,Tripura,Pin: 799003</t>
  </si>
  <si>
    <t>Information regarding RTI Act 2005  for the purpose of query no 3 how many patients get facility under RSBY scheme state wise for the financial year 2013- 2014</t>
  </si>
  <si>
    <t>25/03/2015</t>
  </si>
  <si>
    <t>Replied on 30/04/2015</t>
  </si>
  <si>
    <t>Replied  05/05/2015</t>
  </si>
  <si>
    <t>Replied on 05/05/2015</t>
  </si>
  <si>
    <t>Replied on 02/05/2015</t>
  </si>
  <si>
    <t>17/04/2015</t>
  </si>
  <si>
    <t xml:space="preserve">Information regarding RTI Act 2005  for the purpose of collection of tax from various deaprtment,utilization opf fund for various district etc. </t>
  </si>
  <si>
    <t>Planning Consultant / Director Finance</t>
  </si>
  <si>
    <t>24/04/2015</t>
  </si>
  <si>
    <r>
      <rPr>
        <b/>
        <u/>
        <sz val="8"/>
        <color rgb="FFFF0000"/>
        <rFont val="Calibri"/>
        <family val="2"/>
        <scheme val="minor"/>
      </rPr>
      <t xml:space="preserve"> (MOHFW/R/2015/60400  Date of Receipt: 14/02/2015)</t>
    </r>
    <r>
      <rPr>
        <b/>
        <sz val="8"/>
        <rFont val="Calibri"/>
        <family val="2"/>
        <scheme val="minor"/>
      </rPr>
      <t>Information regarding RTI Act 2005  for the purpose of on september 2014 nearly 1.81 lakhs health human resources have been added to under NRHM/NHM including 89178 general duty of MO,3015 specialist , 21108 Ayush Doctorts etc.</t>
    </r>
  </si>
  <si>
    <t>Md. Intazul Haque</t>
  </si>
  <si>
    <t>Gaon &amp; PO: Mandakata , District : Kamrup (Assam), Pin: 781121</t>
  </si>
  <si>
    <t xml:space="preserve">Information regarding RTI Act 2005  for the purpose of construction of Kalitakuchi Model Hospital regarding the complaint submitted by reporter through Office order no PMO/PMP/14/00040328 Dtd. 12/12/2015 </t>
  </si>
  <si>
    <t>IPO 11F 8805779</t>
  </si>
  <si>
    <t>Information regarding RTI Act 2005  for the purpose of how many works construction done by of  contractor Md. Munnaf Ahmed, Experience Certificate of Md. Munnaf Ahmed ,IT Return ,Bid Security  etc.</t>
  </si>
  <si>
    <t>IPO 11F 8805780</t>
  </si>
  <si>
    <t>Mridul Barman (Advocate)</t>
  </si>
  <si>
    <t>Vill : Beharbari, PO: Basistha Chariali,Sonkuchi Path,Pin: 781029</t>
  </si>
  <si>
    <t>Information regarding RTI Act 2005  for the purpose of Salary structure of DAM,DDM since 2006 to 2014,Regarding office order NRHM/HRD/SH/110/09-10/43673 dtd.19/03/2013 what is the basics salary of DDM &amp; DAM,AM (SH), PA to MD. Etc.</t>
  </si>
  <si>
    <t>IPO 21F308602</t>
  </si>
  <si>
    <t>Replied on 12/05/2015</t>
  </si>
  <si>
    <t>Replied on 11/05/2015</t>
  </si>
  <si>
    <t xml:space="preserve">Under Secretary, Govt of Assam, Finance (Budget) Department, Dispur </t>
  </si>
  <si>
    <t>WITHDRAWN</t>
  </si>
  <si>
    <t>IPO 65C 589478 / 589477</t>
  </si>
  <si>
    <t>IPO 65C 589475 / 589476</t>
  </si>
  <si>
    <t xml:space="preserve">IPO 65C   583324 / 583324 </t>
  </si>
  <si>
    <t>Sujit Kumar Das</t>
  </si>
  <si>
    <t>IPO 21F 303047</t>
  </si>
  <si>
    <t xml:space="preserve">Under Secretary, Govt of Assam, (Md. Siddiqur Rahman) </t>
  </si>
  <si>
    <t xml:space="preserve">  O/o Superintendent Sub Divisional Civil Hospital,
  Biswanath Charali. 
</t>
  </si>
  <si>
    <t>Court fee</t>
  </si>
  <si>
    <t xml:space="preserve">Replied on 18/05/2015 </t>
  </si>
  <si>
    <t>Suhas Chakma</t>
  </si>
  <si>
    <t xml:space="preserve">Information regarding RTI Act 2005  for the purpose of copies of Majoni Scheme (b) and all amendments thereof, if any (c ) issues guideline, copies of utilization certificate, NGO,has any audit of scheme has been conducted by the comptroller etc. </t>
  </si>
  <si>
    <t>15/05/2015</t>
  </si>
  <si>
    <t>IPO 21F 276564</t>
  </si>
  <si>
    <t>C/o Dwijen Deka ,Vill: 2 No , Nathkuchi, PO: Assam Syntex,PS: Tihu,District :Nalbari(Assam),Pin: 781355</t>
  </si>
  <si>
    <t>18/05/2015</t>
  </si>
  <si>
    <t>Md.Amil Hussain, Advocate</t>
  </si>
  <si>
    <t>Gauhati High Court, Room No-4, Conference Hall, Gauhati High Court,Bar Association, Guwahati-1</t>
  </si>
  <si>
    <t>14/05/2015</t>
  </si>
  <si>
    <t>Information regarding RTI Act 2005  for the purpose of State Level Board under the Joint Director of Health Services (M),District wise Gradiation List for the malaria Inspector</t>
  </si>
  <si>
    <t xml:space="preserve">Transfer to SPO Joint Director of Health Services (M) on </t>
  </si>
  <si>
    <t>Replied on 19/05/2015</t>
  </si>
  <si>
    <t>Replied on 18/04/2015</t>
  </si>
  <si>
    <t>Debarshi Deka</t>
  </si>
  <si>
    <t>House No: 6, Basisthapur Lane No: 2, Wireless,Beltola, Guwahati -781028 (9678843549)</t>
  </si>
  <si>
    <t>13/05/2015</t>
  </si>
  <si>
    <t>Information regarding RTI Act 2005  for the purpose of construction of 100 beded Maternnity, Child Health Wings with accomadition for staff etc.</t>
  </si>
  <si>
    <t>Information regarding RTI Act 2005 for the purpose of Assam Hills Medical College &amp; Research Institute, Diphu, Karbialong etc.</t>
  </si>
  <si>
    <t>IPO 21F 077200</t>
  </si>
  <si>
    <t>Replied on 28/05/2015 &amp; transfer to the Jt.DHS &amp; SPO 29/05/2015</t>
  </si>
  <si>
    <t>Ranjan Bikash Chakma, C-3/441, Second Floor, Janakpuri,New Delhi - 110058</t>
  </si>
  <si>
    <t>Replied on 30/05/2015</t>
  </si>
  <si>
    <t>Replied on 01/05/2015 with a request to deposit an amount of Rs. 252/-</t>
  </si>
  <si>
    <t>Mr. Akhirit Zaman Mollah</t>
  </si>
  <si>
    <t>27/05/2015</t>
  </si>
  <si>
    <t xml:space="preserve">Information regarding RTI Act 2005  for the purpose of Plan &amp; Estimate of all page construction of labour room with Maternity ward for 24x7 PHC at Chriluti etc </t>
  </si>
  <si>
    <t>IPO 21F 308035</t>
  </si>
  <si>
    <t xml:space="preserve">Hitesh Sarma </t>
  </si>
  <si>
    <t>Rodali Path,H/No: 34,Kahilipara,Guwahati: 781019,Kamrup ,(Assam)</t>
  </si>
  <si>
    <t>30/05/2015</t>
  </si>
  <si>
    <t xml:space="preserve">Information regarding RTI Act 2005  for the purpose of "Pharamaceuticals Purchase Policy" the EOI submission, list EOI Ref. No. NHM/PROC/RC/DRUGS/PSU/2336/2014-15,Guideline of state Govt. </t>
  </si>
  <si>
    <t>30/5/2015</t>
  </si>
  <si>
    <t>IPO 28F061456</t>
  </si>
  <si>
    <t xml:space="preserve">Sl.No </t>
  </si>
  <si>
    <t>Format -I</t>
  </si>
  <si>
    <t>Nil</t>
  </si>
  <si>
    <t xml:space="preserve">Name of Deptt. </t>
  </si>
  <si>
    <t>Father : Karthik Deka,Vill: Niz Rangamati,PO: Rangamati,District : Darrang(Assam),Pin: 784529</t>
  </si>
  <si>
    <t>Information regarding RTI Act 2005  for the purpose of Newly Constructed PHC, construction of Bangaon PHC Etc.</t>
  </si>
  <si>
    <t>IPO 11F 880933</t>
  </si>
  <si>
    <t>Kushal Deka</t>
  </si>
  <si>
    <t>Anjan Kumar Nath</t>
  </si>
  <si>
    <t>Vill &amp; PO : Borapunji, PS: Nilam Bazar,District :Karimganj (M: 9577311264)</t>
  </si>
  <si>
    <t>Information regarding RTI Act 2005  for the purpose of Compensatation of  next kin of ASHA etc.</t>
  </si>
  <si>
    <t>IPO 06F 063354</t>
  </si>
  <si>
    <t>APM</t>
  </si>
  <si>
    <t>Jiarul Haque</t>
  </si>
  <si>
    <t>Gaon: Tuhura,PO: Deoduwar, District : Kamrup , Assam, Pin: 781101</t>
  </si>
  <si>
    <t>Information regarding RTI Act 2005  for the purpose of Newly Construction of Barpeta Civil Hospital with work order, Plan Estimate etc.</t>
  </si>
  <si>
    <t>IPO 06F036156</t>
  </si>
  <si>
    <t xml:space="preserve">Replioed on 09/06/2015 with a request to deposit an amount Rs. 16,000/- </t>
  </si>
  <si>
    <t>Replied on 11/06/2015</t>
  </si>
  <si>
    <t xml:space="preserve">Debajit Goswami </t>
  </si>
  <si>
    <t>Secreatary Assam RTI Forum, House No : 34,SBI Officerss Colony,Ambikagir Nagar,Zoo- Narengi Road,PO: Gitanagar,Guwahati: 781024</t>
  </si>
  <si>
    <t>Information regarding RTI Act 2005  for the purpose of Engagement of NGO /Organizations for Implementing Community Monitoring Programme in all the 27 districts RFP NO: NRHM/CMG/420/07-08/53300 dt 03/03/2014</t>
  </si>
  <si>
    <t>Information regarding RTI Act 2005  for the purpose ofTender for supply of Nutritional Supplement to  NHM Assam -Tender No.NHM/PROC/NUTR-SUP/2993/2014-15/20323 dt, 07/03/2015etc</t>
  </si>
  <si>
    <t xml:space="preserve">Name of Department </t>
  </si>
  <si>
    <t xml:space="preserve">General Secretary,Indo Bangla &amp; Inter State Border Dev. Organisation. Katigorah,
 Vill: Karaikandi,PO: Rajartilla,
PS: Katigorah, District:: Cachar.
  State: Assam,Pin: 788805. 
</t>
  </si>
  <si>
    <t>Information regarding RTI Act 2005  for the purpose of santion amount of Model Hospital at Katigorah LAC (15) each along with already fund utilized ,ongoing, infuture CMs special package for Barak Valley 2013-14 (Phase -1)</t>
  </si>
  <si>
    <t>15/06/2015</t>
  </si>
  <si>
    <t>IPO 16F 301189</t>
  </si>
  <si>
    <t>Replied on 12/03/2015</t>
  </si>
  <si>
    <t>Dhubra Gogoi</t>
  </si>
  <si>
    <t>Haribor Dalani,PO: Haribor Naharani,District : Lakhimpur,Assam: 784160</t>
  </si>
  <si>
    <t>20/06/2015</t>
  </si>
  <si>
    <t xml:space="preserve">Information regarding RTI Act 2005  for the purpose of appoinment of Pharmacist, Advertisement and date of appoinment etc. </t>
  </si>
  <si>
    <t>Replied on 13/04/2015 to deposit an Amount Rs.114 (57)</t>
  </si>
  <si>
    <t>paid</t>
  </si>
  <si>
    <t>Replied on 25/06/2015</t>
  </si>
  <si>
    <t>National Health Mission, Assam(Under Deparpment of Health &amp; Family Welfare)(Govt.of Assam)</t>
  </si>
  <si>
    <t>National Health Mission, Assam (Under Deparpment of Health &amp; Family Welfare)(Govt.of Assam)</t>
  </si>
  <si>
    <t>Minhazul Islam</t>
  </si>
  <si>
    <t>Vill: Gerimari (DRDA), PO: Mangaldoi.District : Darrang.</t>
  </si>
  <si>
    <t>Chanakya Deka</t>
  </si>
  <si>
    <t>Vill: Puthia,PO: Medortari,District : Dhubri, Pin: 783330 (Assam) 9707275009</t>
  </si>
  <si>
    <t>Replied on 26/06/2015 A Rrequest of another 15 days</t>
  </si>
  <si>
    <t>Replied on 29/05/2015</t>
  </si>
  <si>
    <t>IPO 21F 338808</t>
  </si>
  <si>
    <t>court fee</t>
  </si>
  <si>
    <t xml:space="preserve">Secretary, Chenga Anchalik,Krishak Mukti Sangram Samity,Gaon +PO : Chenga Mouza,PS:m Charabari,District : Barpeta  (Assam) </t>
  </si>
  <si>
    <t>Advocate, Bilasipara bar Association,PO: Jamdur, District : Dhubri</t>
  </si>
  <si>
    <t>Tapan Dutta</t>
  </si>
  <si>
    <t>House No: 93, Street Name : NH: 36,Karbi Anlong ,Pin : 782482</t>
  </si>
  <si>
    <t>Information regarding RTI Act 2005  for the purpose of plan estimate and Govt. related fund for the construction of Masaneralga &amp; Narayalga RHPC etc.</t>
  </si>
  <si>
    <t>For the July 2015</t>
  </si>
  <si>
    <t xml:space="preserve">Tea </t>
  </si>
  <si>
    <t>Coffee</t>
  </si>
  <si>
    <t>Total</t>
  </si>
  <si>
    <t>Replied on 30/06/2015</t>
  </si>
  <si>
    <t>IPO 06F 062485</t>
  </si>
  <si>
    <t>IPO 65C 592009/ 592010</t>
  </si>
  <si>
    <t>IPO 65C 592011/ 65C 592012</t>
  </si>
  <si>
    <t xml:space="preserve">The Deputy Secretary to the Govt of Assam cum SPIO.
  Health &amp; Family Welfare (A) Department.
  Dispur: 781006.
</t>
  </si>
  <si>
    <t>S N PATHAK</t>
  </si>
  <si>
    <t>Replied on 26/06/2015</t>
  </si>
  <si>
    <t xml:space="preserve">Information regarding RTI Act 2005  for the purpose of furnishing the names of SPIO, 1st Appellate Authority along with address, contact nos.   and email- id.  
</t>
  </si>
  <si>
    <t>Sunday</t>
  </si>
  <si>
    <t>Replied on 06/07/2015 with a request to deposit an amount of Rs.140</t>
  </si>
  <si>
    <t xml:space="preserve">Information regarding RTI Act 2005  for the purpose of construction of Bldg. NRHM handover,regarding training of GNM, etc. </t>
  </si>
  <si>
    <t>Transfer to Deputy Suptd. 08/07/2015</t>
  </si>
  <si>
    <t>Information regarding RTI Act 2005  for the purpose of construction of Adarsha Civil Hospital, plan estimate,xerox copy of the estimate etc.</t>
  </si>
  <si>
    <t xml:space="preserve">Abdur Rezzaque </t>
  </si>
  <si>
    <t xml:space="preserve"> Jahanur Islam Pramanik</t>
  </si>
  <si>
    <t>2nd</t>
  </si>
  <si>
    <t>3rd</t>
  </si>
  <si>
    <t>sun</t>
  </si>
  <si>
    <t>Ab</t>
  </si>
  <si>
    <t>AB</t>
  </si>
  <si>
    <t>Holi</t>
  </si>
  <si>
    <t>Replied on 16/07/2015</t>
  </si>
  <si>
    <t>Replied on 16/07/2016</t>
  </si>
  <si>
    <t>IPO 56C 833024 &amp; 833033</t>
  </si>
  <si>
    <t>Jagadishwar Place, M.S Road, Fancy Bazar,Guwahati-781001</t>
  </si>
  <si>
    <t xml:space="preserve">Information regarding RTI Act 2005  for the purpose of discharge of Tapan Dutta by Dr.Jayanta Borah etc. </t>
  </si>
  <si>
    <t>Information regarding RTI Act 2005  for the purpose of Request for Proposal for appoinment of Concurrent Auditor for the Financial Year 2015-16 etc</t>
  </si>
  <si>
    <t>c/o House NO: 13,Limb Road,Uzanbazar, Guwahati-1, Kamrup (M) ,Asssam Near : Jorpukhuripari.</t>
  </si>
  <si>
    <t>IPO 35F 360277</t>
  </si>
  <si>
    <t>APM/Con RCH</t>
  </si>
  <si>
    <t>Information regarding RTI Act 2005  for the purpose of details of incentive of link workers in the district,Guideline of linkworkershas been engagged and continuing theirs works etc.</t>
  </si>
  <si>
    <t>Replied on 23/07/2015</t>
  </si>
  <si>
    <t xml:space="preserve">Anil Chandra Das </t>
  </si>
  <si>
    <t>Secretary,Assam Pradesh Anususit Jati Samanoy and Unnoyan Samiti,vill : Nizarapar,PO &amp; PS: Jagiroad, District: Morigaon, (Assam)</t>
  </si>
  <si>
    <t>Information regarding RTI Act 2005  for the purpose of details of order no MD/NRHM/GNM/352/06-07/11623-26 dated 21/03/20107 etc.</t>
  </si>
  <si>
    <t>IPO 35F 366961</t>
  </si>
  <si>
    <t xml:space="preserve"> Sri. Raju Doley, Smti. Monisha Neog, Sri. Ricky Dey &amp; Smti. Rimpi  Dekabaruah.</t>
  </si>
  <si>
    <t>Human Rights Law Network, House No: 13, Lamb Road, Near Jorphukri, Uzan Bazar, Guwahati 781001</t>
  </si>
  <si>
    <t>IPO 35F 422180</t>
  </si>
  <si>
    <t>For the Aygust 2015</t>
  </si>
  <si>
    <t xml:space="preserve">Information regarding RTI Act 2005  for the purpose of  any ambulance  facilatted in all PHC and numbers of all the ambulance alloted to the PHC and CHC of Dibgrugarh etc </t>
  </si>
  <si>
    <t xml:space="preserve">Information regarding RTI Act 2005  for the purpose of  any ambulance  facilatted in all PHC and numbers of all the ambulance alloted to the PHC and CHC of Kamrup (R ) etc </t>
  </si>
  <si>
    <t>Akhtar Hussain</t>
  </si>
  <si>
    <t>Information regarding RTI Act 2005  for the purpose ofadvertise for the post of RMNCH</t>
  </si>
  <si>
    <t>IPO 25F 331820</t>
  </si>
  <si>
    <t>SUNDAY</t>
  </si>
  <si>
    <t>Reporter, Vill/ gaon : Rowmari,District: Kamrup (Assam)</t>
  </si>
  <si>
    <t>Village : Sonarisal,PO:Balikuchi,PS: Baihatachariali,Pin: 781381</t>
  </si>
  <si>
    <t>Farhana Yasmin</t>
  </si>
  <si>
    <t>IPO 35F 361769</t>
  </si>
  <si>
    <t>R.K Agarwalla</t>
  </si>
  <si>
    <t>Deposit an amount of Rs. 870 on 04/08/2015CCW</t>
  </si>
  <si>
    <t>Replied on 28/07/2015</t>
  </si>
  <si>
    <t>Replied on 03/08/2015</t>
  </si>
  <si>
    <t>sat</t>
  </si>
  <si>
    <t>Replied on 05/08/2015 with a request to deposit an amount of Rs.234</t>
  </si>
  <si>
    <t>DF</t>
  </si>
  <si>
    <t>Replied send on 01/08/2015</t>
  </si>
  <si>
    <t>Replied on 05/08/2015 with request to deposit an Rs.92/-</t>
  </si>
  <si>
    <t>Replied on 10/08/2015 Rrequest of mimimum time periods</t>
  </si>
  <si>
    <t>Replied on 10/08/2015</t>
  </si>
  <si>
    <t>Transfer to S.N . Pathak Govt of Assam on 19/03/2015</t>
  </si>
  <si>
    <t>Dr. Ananda Talukdar</t>
  </si>
  <si>
    <t>Holiday</t>
  </si>
  <si>
    <t xml:space="preserve">Sunday </t>
  </si>
  <si>
    <t>H.No: 14,Kalpataru,Path  ,Lakhimi Nagar,Guwahati-781006</t>
  </si>
  <si>
    <t>Replied on 18/08/2015</t>
  </si>
  <si>
    <t>Transfer to Joint DHS Kamrup 31/07/2015 in respect of query no :1</t>
  </si>
  <si>
    <t xml:space="preserve">Information regarding RTI Act 2005  for the purpose of  Educational qualification ,Medical Degree,Field level ,Experience e &amp; who will be responsible for the downfall achivement of various health related programme for Assam for unefficient person  (i.e not related to Health Sector educationally and practically ) etc.                                       </t>
  </si>
  <si>
    <t>Reply on 21/08/2015</t>
  </si>
  <si>
    <t>Dipshikha Roy Choudhury</t>
  </si>
  <si>
    <t>HRNL,Guwahati Unit House No -13,Lamb Road, Ambari Guwahati 781001</t>
  </si>
  <si>
    <t>Information regarding RTI Act 2005  for the purpose of the list of scheme passed by Central Govt of India in Assam regarding Meternal Health &amp; Also list of the scheme passed by the State Govt. in regard to Meternal Health etc.</t>
  </si>
  <si>
    <t xml:space="preserve">U/s 6(3) </t>
  </si>
  <si>
    <t>Replied on 21/08/2015</t>
  </si>
  <si>
    <t xml:space="preserve">Dr. Ramesh N Katre </t>
  </si>
  <si>
    <t>BHO.PO,TA Kurchera,Village: Gawrchorli, Maharastra.</t>
  </si>
  <si>
    <t>Information regarding RTI Act 2005  for the purpose of Scickle cell programme in Assam edtc.</t>
  </si>
  <si>
    <t>Replied on 27/08/2015</t>
  </si>
  <si>
    <t>Naba Jyoti Das</t>
  </si>
  <si>
    <t>Son of Sri Sada Ram Das, Resident of Mini Bazar, Road, P.O &amp; P.S: Sualkuchi, District: Kamrup (R), Assam,Pin: 781193</t>
  </si>
  <si>
    <t>Dr.Ankur Kr.Borah</t>
  </si>
  <si>
    <t>C/o Lt. Mahendra Prasad Borah,Gospuria Road,Raja Maidam,Jorhat ,Pin: 785001</t>
  </si>
  <si>
    <t xml:space="preserve">Information regarding RTI Act 2005  for the purpose of Name &amp; address of Post Graduate Doctors who had been selected /appointed in the year 2013 as per provision of rule 12 of Assam Medical College  etc.                 </t>
  </si>
  <si>
    <t>NR</t>
  </si>
  <si>
    <t>Replied on 22/07/2015 A Rrequest of another 15 days</t>
  </si>
  <si>
    <t>Transfer to Joint DHS Kamrup (R ) Replied on 28/08/2015</t>
  </si>
  <si>
    <t>Information regarding RTI Act 2005  for the purpose of working dtails of Ms.Dipanjali Das as ASHA Facilitator under Sualkuchi  BPHC, prsent position of held by Ms. Dipanjali Das etc</t>
  </si>
  <si>
    <t>IPO 35F 363873</t>
  </si>
  <si>
    <t>Replied on 04/09/2015</t>
  </si>
  <si>
    <t>Replied on 08/09/2015</t>
  </si>
  <si>
    <t>Replied on 09/09/2015</t>
  </si>
  <si>
    <t>Manash Pratim Das</t>
  </si>
  <si>
    <t>C/o Dwijen Deka,Vill -2no,Nathkuchi, PO .Assam Syntax, PS: Tihu,District : Nalbari,Pin 781355,M:No: 8486023536</t>
  </si>
  <si>
    <t>Information regarding RTI Act 2005  for the purpose of Dose SC Include in Delivery  Conduction Facility, All lteeter from Govt. of Assam &amp; union of India regarding tany matter related to Community Health Professionals etc.</t>
  </si>
  <si>
    <t>MH/HR</t>
  </si>
  <si>
    <t>Kavita Sarma</t>
  </si>
  <si>
    <t>House No 42, 4t Floor Bye Lane,Tarun Nagar,Guwahati: 781005</t>
  </si>
  <si>
    <t>Information regarding RTI Act 2005  for the purpose of TDS Certificate</t>
  </si>
  <si>
    <t>IPO 35F365804</t>
  </si>
  <si>
    <t xml:space="preserve">Sahidul Islam </t>
  </si>
  <si>
    <t>Vill: Teleria Gaon,PO: Nali Gaon, District : barpeta, Assam,Pin: 781352</t>
  </si>
  <si>
    <t>Information regarding RTI Act 2005  for the purpose of Proposal of engagement of NGO, Technically qualified NGOs Zone Wise, delay to issues of Letter of Award to selected NGOs etc.</t>
  </si>
  <si>
    <t>IPO 97E 469815</t>
  </si>
  <si>
    <t>Postal Stamp</t>
  </si>
  <si>
    <t>Bhaskar Jyoti Bhuyan</t>
  </si>
  <si>
    <t>Sr. Reporter,News Live Building, GS Road,Christant Basti ,Guwahati 781005</t>
  </si>
  <si>
    <t>Information regarding RTI Act 2005  for the purpose of expression of interest for Screening ofNHM Messages in Digital Theatres</t>
  </si>
  <si>
    <t xml:space="preserve">Pro.Exprt /BCC Exprt </t>
  </si>
  <si>
    <t>Shahil Anwar</t>
  </si>
  <si>
    <t>S/o Late Abdul Jalil,PO: Shyamtila,PS: Dhula, Pin: 784190,M.No : 7399560134</t>
  </si>
  <si>
    <t>28/08/205</t>
  </si>
  <si>
    <t>Information regarding RTI Act 2005  for the purpose of total no of candidate attend at inteview of PHC Accountant cum Assistant Block Programme Manager,Details of answer script with xerox etc.</t>
  </si>
  <si>
    <t>Lakhan Gowala</t>
  </si>
  <si>
    <t>S/o Sri. Bircha Gowala,Vill : Bamunpukhuri,PO: Borbell,Pin: 784149,Sonitpur,Assam</t>
  </si>
  <si>
    <t>SPM/SPO NCD/DPM HQ</t>
  </si>
  <si>
    <t>C/o Kalindra Barman,PO: Kazipara Pin: 781341,District: Nalabri</t>
  </si>
  <si>
    <t>Information regarding RTI Act 2005  for the purpose of how many post vacant at ABPM,BCM, Block Pharmacist, how many beneficiary got full support by the scheme of Senha Sparsh etc.</t>
  </si>
  <si>
    <t>court Fee</t>
  </si>
  <si>
    <t>SPM/HR/P.E (J.Rajkonwar)</t>
  </si>
  <si>
    <t xml:space="preserve">Mrinal  Medhi </t>
  </si>
  <si>
    <t>C/o Lt Narayan Medhi, Basistha Chariali,(Kundil Nagar)H.No: 34,Guwahati 781029</t>
  </si>
  <si>
    <t>Information regarding RTI Act 2005  for the purpose ofhopw many Health Institution are functioning in Assam including Medical College,MSC,How many Post were fill  up in the last 5 yrs etc..</t>
  </si>
  <si>
    <t>SPM/HR</t>
  </si>
  <si>
    <t>Information regarding RTI Act 2005  for the purpose of point no 4, regarding how many fund provide to the patient od cancer,TB etc.</t>
  </si>
  <si>
    <t>Replied on 17/09/2015</t>
  </si>
  <si>
    <t>Replied on 21/09/2015</t>
  </si>
  <si>
    <t>Replioed on 24/09/2015 with arequest to deposit an amount of Rs. 42/</t>
  </si>
  <si>
    <t>Replied on 24/09/2015</t>
  </si>
  <si>
    <t>Replied on 28/09/2015 with a request to deposit an application f ee</t>
  </si>
  <si>
    <t xml:space="preserve">Khagen Kalita </t>
  </si>
  <si>
    <t>Executive Director, Pratidin Time,724, Peace Enclave,Ground &amp; First Floor,GS Road,Ulubari,Guwahati 5</t>
  </si>
  <si>
    <t xml:space="preserve">Abdul Gofur </t>
  </si>
  <si>
    <t>Vill: Karaikandi-II,PO: Rajatilla,,Disatrict : Cachar,Assam,Pin: 788805(m) : 7035093696</t>
  </si>
  <si>
    <t xml:space="preserve">Khogen Konwar </t>
  </si>
  <si>
    <t>Near Micro wave,Junaki Nagar,PO&amp; PS : Golaghat-785621</t>
  </si>
  <si>
    <t xml:space="preserve">Information regarding RTI Act 2005  for the purpose of total amount santation for building construction of Rajatilla Katigorah Block etc. </t>
  </si>
  <si>
    <t xml:space="preserve">Information regarding RTI Act 2005  for the purpose of How does the department registered under EPF &amp; MP Act 1952 Gives Details,Whether any instruction received from the regional PF Commissioners etc. </t>
  </si>
  <si>
    <t>IPO 35F 383678</t>
  </si>
  <si>
    <t>HR/ Consultant Planning/ DPM HQ</t>
  </si>
  <si>
    <t xml:space="preserve">Suriya Begum </t>
  </si>
  <si>
    <t>C/o Md. Ohabiddin Ahmed,Village: Sonarisal,PO: Bali kuchi,PS: BaihataChariali,Pin: 781381</t>
  </si>
  <si>
    <t>Information regarding RTI Act 2005  for the purpose of Selection of BCM &amp; subsequently interviewHeld on 10,11,&amp; 14th Sepetember 2015 etc.</t>
  </si>
  <si>
    <t>IPO 21F 331819</t>
  </si>
  <si>
    <t>C/o Bhagawati Enterprise ,Opp. Reliance Telecom Godown, Vill : Barsojai,, Nalapara Road,Borsojai,NH-37,Guwahati -781034</t>
  </si>
  <si>
    <t>Utpal Deka</t>
  </si>
  <si>
    <t>IPO 21F 3260-28</t>
  </si>
  <si>
    <t xml:space="preserve">Information regarding RTI Act 2005  for the purpose of Dr. Nabajyoti Nath </t>
  </si>
  <si>
    <t>Replied on 05/10/2015 with a request to deposit an amount of Rs. 254/-</t>
  </si>
  <si>
    <t>Replied on 05/10/2015</t>
  </si>
  <si>
    <t>Information regarding RTI Act 2005  for the purpose of Ranghar, interview of Accountant cum ABPM</t>
  </si>
  <si>
    <t>Karjalay Rangghar, PO:Dhekiapota,Gaon : Pub Kachu kata,District : Baska, Assam, Pin: 781368</t>
  </si>
  <si>
    <t>Information regarding RTI Act 2005  for the purpose of Advt.NO NRHM/Esstt/Adv/115/08-09/40363 Datd 31/12/2013 etc</t>
  </si>
  <si>
    <t>Ridip Das Gohain</t>
  </si>
  <si>
    <t xml:space="preserve">Brihattar Asamiya Yuva Mancha, Behali Anchalik Committee,Borgang,Sonitpur (Assam) </t>
  </si>
  <si>
    <t>PIO (Ayush)/HR</t>
  </si>
  <si>
    <t>C/o Kalindra Barman,PO: Kazipara Pin: 781341,District: Nalbari</t>
  </si>
  <si>
    <t>Replied on 13/10/2015</t>
  </si>
  <si>
    <t>For the OCTOBER  2015</t>
  </si>
  <si>
    <t>Sat</t>
  </si>
  <si>
    <t xml:space="preserve">free </t>
  </si>
  <si>
    <t>30/09/2015</t>
  </si>
  <si>
    <t>Information Regarding Rti Act 2005  For The Purpose Of Scheme Implementation For Cathiolic Mission Hospital During The Year Of  2013,2014 &amp; 2015,Regarding Uti;Isation Of Jsy Fund During The Year Of 2013,2014 &amp; 2015 Etc..</t>
  </si>
  <si>
    <t>14/09/2015</t>
  </si>
  <si>
    <t>Spm/Ccw/Con (P)</t>
  </si>
  <si>
    <t>C/o Lt Narayan Medhi, Basistha Chariali,(Kundil Nagar)H.No: 34, Guwahati 781029</t>
  </si>
  <si>
    <t>Replied on 14/10/2015</t>
  </si>
  <si>
    <t xml:space="preserve">Transfer to Jt. DH Services on 15/10/2015 </t>
  </si>
  <si>
    <t>0510/2015</t>
  </si>
  <si>
    <t>FAA</t>
  </si>
  <si>
    <t>Replied on 31/10/2015</t>
  </si>
  <si>
    <t>Transfer to Jt. DHS Kamrup ( R ) on 31/10/2015</t>
  </si>
  <si>
    <t>Rahul Neog</t>
  </si>
  <si>
    <t>Late Jitendra Nath Neog,R/O Pachim Bongalpukhuri,Na-ali,,Jorhat-785001</t>
  </si>
  <si>
    <t>26/10/20105</t>
  </si>
  <si>
    <t xml:space="preserve">IPO 48H 620947 </t>
  </si>
  <si>
    <t>Nityananda Goswami</t>
  </si>
  <si>
    <t>Vill: Kujisatra, PO: Silpukhuri,District : Morigaon,Assam</t>
  </si>
  <si>
    <t xml:space="preserve">Information regarding RTI Act 2005  for the purpose of renovation of Khuwa hati Rajyik Hospital  </t>
  </si>
  <si>
    <t xml:space="preserve">Amit Borah </t>
  </si>
  <si>
    <t xml:space="preserve">Information regarding RTI Act 2005  for the purpose of joining report of Smti. Monika Borah under NRHM (NHM ) etc.. </t>
  </si>
  <si>
    <t>2 No, Konwar Gaon , Darikapar,Distrtict : Sivasagar</t>
  </si>
  <si>
    <t xml:space="preserve">Manzil Khan </t>
  </si>
  <si>
    <t>Father : Usman Ali Khan,Gaon: PO : Kalah bangha.PS: Barpeta Raod, District : Barpeta (Assam),Pin: 781315</t>
  </si>
  <si>
    <t xml:space="preserve">Information regarding RTI Act 2005  for the purpose of delivery instrument of preganant women from the period of 2013 to 2015 </t>
  </si>
  <si>
    <t>MH/Pro Exprt</t>
  </si>
  <si>
    <t>For the November   2015</t>
  </si>
  <si>
    <t xml:space="preserve">Information regarding RTI Act 2005  for the purpose of Construction of Rural Health  Block  Pooling Complexat Bihupuria CHC in Lakhimpur District under NRHM on Turn Key Basis etc. </t>
  </si>
  <si>
    <t>IPO 16F 308630</t>
  </si>
  <si>
    <t>IPO 35F 422179</t>
  </si>
  <si>
    <t>Replied on  04/11/2015</t>
  </si>
  <si>
    <t xml:space="preserve">Transfer to Jt.DHS Sivasagar on 04/11/2015 </t>
  </si>
  <si>
    <t>Md. Moisur Ali (Monsur)</t>
  </si>
  <si>
    <t>Father: Samcher Ali, Gaon: Hirajoni,PO: Kalitakuchi, PS: Hajo,District : Kamrup,Assam,Pin: 781102.(9859712412 )</t>
  </si>
  <si>
    <t>HOLIDAY</t>
  </si>
  <si>
    <t>cl</t>
  </si>
  <si>
    <t>Information regarding RTI Act 2005  for the purpose ofconstruction of Model Hospital  of Kalita Kuchi etc</t>
  </si>
  <si>
    <t>IPO 21F 331818</t>
  </si>
  <si>
    <t>Ashim Thakuria</t>
  </si>
  <si>
    <t>C/o Harmaya Thakuria, PO: Niz Namati,PS: Tihu,District :m Nalbari,Pin :781355 (m: 8486023536)</t>
  </si>
  <si>
    <t>Information regarding RTI Act 2005  for the purpose of  minimun medical staff and para medical staff should be available at MORMAL DELIVERY CONDUCTION POINT</t>
  </si>
  <si>
    <t>IPO 35F 456802</t>
  </si>
  <si>
    <t>Mr. Tarik Hussain</t>
  </si>
  <si>
    <t>House no :53,Bishnujyoti Path,Hatigaon,Guwahati -38 District : Kamrup.(m : 9435112984)</t>
  </si>
  <si>
    <t>Information regarding RTI Act 2005  for the purpose of the details of first tender for the work construction of CHC at Panbari in Chirang District under NHM ETC.13/11/2015</t>
  </si>
  <si>
    <t xml:space="preserve">Miss Lungwangyile Pane, </t>
  </si>
  <si>
    <t>C/o Raju Doley, HRLN.H/No : 13, Lamb Road,   Ambari. Guwahati 781001</t>
  </si>
  <si>
    <t>IPO 35 422184</t>
  </si>
  <si>
    <t xml:space="preserve">Information regarding RTI Act 2005  for the purpose of the details of work order of  Bangaon PHC constructed under Barpeta Diostrict &amp; the amount of santion of amount </t>
  </si>
  <si>
    <t>IPO 11F 880935</t>
  </si>
  <si>
    <t>Replied on 16/11/2015</t>
  </si>
  <si>
    <t>Replied on 16/11/2016</t>
  </si>
  <si>
    <t>Transfer to the Joint Director of Health Services , Dima Hasao on 16/11/2015</t>
  </si>
  <si>
    <t xml:space="preserve">Information regarding RTI Act 2005  for the purpose of how many PHC &amp; CHc  are in Dima Hasao  and give the  details and address of PHC </t>
  </si>
  <si>
    <t>Rs.100</t>
  </si>
  <si>
    <t>Manash  Pratim Deka</t>
  </si>
  <si>
    <t>IPO35F 456805</t>
  </si>
  <si>
    <t>IPO 35F 456804</t>
  </si>
  <si>
    <t>Replied on 23/11/2015</t>
  </si>
  <si>
    <t>Replied on 26/11/2015 with a request to deposit an application fee.</t>
  </si>
  <si>
    <t xml:space="preserve">Replied on 27/11/2015 with a request to deposit an amount of rs.42/ </t>
  </si>
  <si>
    <t>Replied on 27/11/2015</t>
  </si>
  <si>
    <t>Rakesh Das</t>
  </si>
  <si>
    <t>IPO 11F 880938</t>
  </si>
  <si>
    <t>Information regarding RTI Act 2005  for the purpose of why the employees of NHM deprived of getting of CPF and other benefits  which is the right of every Employees under EPF &amp; MP Act etc</t>
  </si>
  <si>
    <t>Con (Planing/HR/DPM HQ)</t>
  </si>
  <si>
    <t>Replied on 04/11/2015 with a request to deposit am amount of  Rs.36/-</t>
  </si>
  <si>
    <t>Kumar Chandan Jyoti</t>
  </si>
  <si>
    <t>C/o Arun Kumar Das, Vill: Bangaon, PO: Banagram,Pin: 781303,District : Nalbari</t>
  </si>
  <si>
    <t>Information regarding RTI Act 2005  for the purpose of xerox copy of letter no Z-18015/05/2015-NRHM- Part -I dated 9/11/2015 sent from the ministary  of Health &amp; FW etc..</t>
  </si>
  <si>
    <t>IPO 21F 382415</t>
  </si>
  <si>
    <t>PIO(HR/CCW)</t>
  </si>
  <si>
    <t>Replied on 03/12/2015</t>
  </si>
  <si>
    <t>Niranjan Barman</t>
  </si>
  <si>
    <t>Barengabari,PO: Barengabari-781315</t>
  </si>
  <si>
    <t xml:space="preserve">Information regarding RTI Act 2005  for the purpose of construction of Barengabari MPHC Of Baska District etc. </t>
  </si>
  <si>
    <t xml:space="preserve">Sofiur Rahman Khan </t>
  </si>
  <si>
    <t>C/o Barsual Robidar ,AT Road,Jakhalabondha,Nagaon,Assam</t>
  </si>
  <si>
    <t>Information regarding RTI Act 2005  for the purpose of total numbers of pharmacist in details , place of posting , etc.</t>
  </si>
  <si>
    <t>IPO 16F 093144</t>
  </si>
  <si>
    <t>Replied on 08/12/2015</t>
  </si>
  <si>
    <t>Replied on 09/11/2015 with arequest to deposit an amount of Rs.38</t>
  </si>
  <si>
    <t>Deposit an amount of rs. 504/ which consist of 252 pagesofi/c HRD</t>
  </si>
  <si>
    <t>Replied on 15/12/2015 with a request an amount of Rs.240 @Rs.2/- for photocopy of documents</t>
  </si>
  <si>
    <t>HR/Pro Exprt</t>
  </si>
  <si>
    <t>First Applellate Authority</t>
  </si>
  <si>
    <t>Information regarding RTI Act 2005  for the purpose of  not provided the information to the applicant.</t>
  </si>
  <si>
    <t>Replied on 17/12/2015</t>
  </si>
  <si>
    <t xml:space="preserve">Replied on 18/12/2015 </t>
  </si>
  <si>
    <t>Replied on 21/12/2015</t>
  </si>
  <si>
    <t>Replied on 21/12/2016</t>
  </si>
  <si>
    <t>Mrs.Pratima Roy</t>
  </si>
  <si>
    <t>Mr. Tapan Roy ,C/o Late Subudh Ghosh,K.P.Road,Dibrughar- 786001</t>
  </si>
  <si>
    <t>Information regarding RTI Act 2005  for the purpose of regarding financial Assistance under Assam Arogya Nidhi No.HLA387/2015/24</t>
  </si>
  <si>
    <t>SPM</t>
  </si>
  <si>
    <t>IPO 35F 414706</t>
  </si>
  <si>
    <t>Late  Madhab Sarmah,Vill: Barbhagia,PO: Baroola,District : Sonitpur,Assam-784117</t>
  </si>
  <si>
    <t>Information regarding RTI Act 2005  for the purpose of regarding the implementation of CPF and Grade Pay for employees under NHM Assam pesently in which step  etc ..</t>
  </si>
  <si>
    <t>06/128/2015</t>
  </si>
  <si>
    <t>Md.Salehuddin Ahemed</t>
  </si>
  <si>
    <t>S/o Kazimuddin Ahmed,H.no: 5,Sijubari,Iddgah Path,Hatigaon,Guwahati-781038</t>
  </si>
  <si>
    <t>Information regarding RTI Act 2005  for the purpose of regardingconstruction of Nurse Quarter 2 Nos (Assam Type) at Sonapur PHC in Kamrup (M) etc</t>
  </si>
  <si>
    <t>IPO 476263</t>
  </si>
  <si>
    <t>Manoj Das</t>
  </si>
  <si>
    <t>Publicity Secretary, Durniti Birodhi Manab Adhikar Suraskha Mancha.Batahghuli,PO: Bagharbari,Guwahati-781022</t>
  </si>
  <si>
    <t>Information regarding RTI Act 2005  for the purpose of regardingamount of money received during the year of 2012 to 2015 by NHM, name and address of the suppliler and also and also the name of the medicine etc.</t>
  </si>
  <si>
    <t>IPO 35F 476252</t>
  </si>
  <si>
    <t xml:space="preserve">M N Barua(Mrs.Pratima Roy), Deputy Secretary, to the Govt of Assam </t>
  </si>
  <si>
    <t>Replied on 06/01/2016</t>
  </si>
  <si>
    <t>Replied on 06/01/2016 with a request to ddisposit an application feee</t>
  </si>
  <si>
    <t xml:space="preserve">Hearing on 11/01/2016 </t>
  </si>
  <si>
    <t>IPO 35F 414705</t>
  </si>
  <si>
    <t>spm</t>
  </si>
  <si>
    <t xml:space="preserve">Raju Doley </t>
  </si>
  <si>
    <t>H.No: 13, Lamb RoadNear Jor Pukhuri ,Ambari,Guwahati -781001</t>
  </si>
  <si>
    <t>Information regarding RTI Act 2005  for the purpose of information in connection to the East Guwahati Primary Health Centre etc</t>
  </si>
  <si>
    <t>IPO 35F 477394</t>
  </si>
  <si>
    <t>Transfer to the Joint Director of Health Services kamrup (M) on 13/01/2016</t>
  </si>
  <si>
    <t>Vill: Bangaon,PO: Baagram,PO: Banagaram,District : Nalbari,Assam: 781303</t>
  </si>
  <si>
    <t>Replied on 13/01/2016</t>
  </si>
  <si>
    <t>Replied on 30/06/2015 with a request to deposit an amount of Rs. 870.</t>
  </si>
  <si>
    <t xml:space="preserve">Hanif Ali </t>
  </si>
  <si>
    <t>S/o Osman Gani,Vill: Mahchara,Post Office: Kachumara,District : Barpeta,Assam,Pin : 781127</t>
  </si>
  <si>
    <t>Information regarding RTI Act 2005  for the purpose of Health examination on account of pregnancy womanhood before the delivery but after the check up (ANC) etc</t>
  </si>
  <si>
    <t xml:space="preserve">Golap Mazumdar </t>
  </si>
  <si>
    <t>c/o Social Justice  Fourm,Assam,Capital Lodge Complex, Last Gate,Disport,Guwahati-781006</t>
  </si>
  <si>
    <t>Information regarding RTI Act 2005  for the purpose of information relating  to the purchase and supply of materials etc.</t>
  </si>
  <si>
    <t>u/s</t>
  </si>
  <si>
    <t>Anish K V</t>
  </si>
  <si>
    <t>104 Shub Malhar Appartments, Moti Ram Park, Near Bhavani  Mandir ,B Cabin  Road,Ambernath,Thane District, Ma harashtra- 421501</t>
  </si>
  <si>
    <t>Information regarding RTI Act 2005  for the purpose of information information recorded about and accident or a call for ambulance given on phone on 108 or any other ambulance telephone number etc.</t>
  </si>
  <si>
    <t>IPO 10F 628003</t>
  </si>
  <si>
    <t>Transfer to the COO GVK EMRI-108 on 25/01/2016</t>
  </si>
  <si>
    <t>Secretary and Registar, Assam State Information Commission,Jonakee ComplexShipgram Road,Panjabari</t>
  </si>
  <si>
    <t>Information regarding RTI Act 2005  for the purpose of Hearing of Appeal of Md. Intazul Haque</t>
  </si>
  <si>
    <t>Assam State Information Commission</t>
  </si>
  <si>
    <t>R. Gupta.ACS</t>
  </si>
  <si>
    <t>Attend Hearing on 01/01/2016</t>
  </si>
  <si>
    <t>Replied on 25/01/2016</t>
  </si>
  <si>
    <t>Replied on 28/01/2016</t>
  </si>
  <si>
    <t>APM/MH/Pro.Exe,S Ranjan</t>
  </si>
  <si>
    <t>Consultant (P)/HR/PRO/Exprt</t>
  </si>
  <si>
    <t>Replied on 01/02/2016</t>
  </si>
  <si>
    <t>Dr. Nandakanta Mahanta</t>
  </si>
  <si>
    <t>C/o Niranjan Mahanta,House No : 434,Sixmiles ,Panjabari Road,PO: Kahanapara,Guwahati --781002,Assam</t>
  </si>
  <si>
    <t>Information regarding RTI Act 2005  for the purpose of regarding 1 year compulsory rural posting under NHM on contractual basis on 3rd November 2014</t>
  </si>
  <si>
    <t>Information regarding RTI Act 2005  for the purpose of payable Ambulance against each Govt. Hospital -wise and District Wise, List of free ambulance against each Govt. Hospital wise &amp; District wise seperately</t>
  </si>
  <si>
    <t>CCWConsultant (p)/ DF</t>
  </si>
  <si>
    <t>SPM Dr. Deka</t>
  </si>
  <si>
    <t>All PIO (NHM)</t>
  </si>
  <si>
    <t xml:space="preserve"> Partha Pratim Mazumder</t>
  </si>
  <si>
    <t>Partha Pratim Mazumder</t>
  </si>
  <si>
    <t>SPM,DEKA/ DF/ Consultant (P)</t>
  </si>
  <si>
    <t>SPO,NCD</t>
  </si>
  <si>
    <t>Akhirit Zaman Mollah</t>
  </si>
  <si>
    <t>Replied on 30/06/2015 with a request to deposit an amount of Rs. 870./Deposit</t>
  </si>
  <si>
    <t>Selim Uddin Choudhury. (MD)</t>
  </si>
  <si>
    <t>SPIO</t>
  </si>
  <si>
    <t>Reply to  Jt. DHS Kamrup ( R ) on 31/10/2015</t>
  </si>
  <si>
    <t>Transfer to Jt. DHS Kamrup ( R ) on 01/10/2015</t>
  </si>
  <si>
    <t xml:space="preserve">Hearing on 21/11/2016 case dispose </t>
  </si>
  <si>
    <t xml:space="preserve"> HR</t>
  </si>
  <si>
    <t>Attend Hearing on 01/01/2016 case Dispose</t>
  </si>
  <si>
    <t>R. Gupta.ACS (Md.Intazul Haque)</t>
  </si>
  <si>
    <t>HR/DPM HQ</t>
  </si>
  <si>
    <t>CCW/Pro.Exprt/ DF/HR</t>
  </si>
  <si>
    <t>Replied as hearing on 19/02/2016 at 12:00 Noon</t>
  </si>
  <si>
    <t>Information regarding RTI Act 2005  for the purpose of tender for supplying drugs /medicine etc.</t>
  </si>
  <si>
    <t xml:space="preserve"> mr. Tarik Hussain</t>
  </si>
  <si>
    <t>Information regarding RTI Act 2005  for the purpose of difficult area allowanceto employees etc.</t>
  </si>
  <si>
    <t>Case Dispose</t>
  </si>
  <si>
    <t>Replied on 30/01/2016</t>
  </si>
  <si>
    <t>Transfer to Jopint Director of Health Services Barpeta on 01/202/2016</t>
  </si>
  <si>
    <t>Information regarding RTI Act 2005  for the purpose what are thje step a BSc community Health course in Assam,if Govt. of Assam want to start etc.</t>
  </si>
  <si>
    <t>Md. Ikbal Hussain</t>
  </si>
  <si>
    <t>Vill : Padmapara,PO: Chenga, District : barpeta,Assam</t>
  </si>
  <si>
    <t>Information regarding RTI Act 2005  for the purpose of land for the work of Construction of CHCat chenga at Barpeta District under NHM etc.</t>
  </si>
  <si>
    <t xml:space="preserve">cash </t>
  </si>
  <si>
    <t>IPO 35F 479133</t>
  </si>
  <si>
    <t>APM/RCH Consultant</t>
  </si>
  <si>
    <t xml:space="preserve">Information regarding RTI Act 2005  for the purpose of details of Translated copies of Assameses version of maternal healrth ,Janni suraksha yojna etc </t>
  </si>
  <si>
    <t>SPM/MH/Sme</t>
  </si>
  <si>
    <t xml:space="preserve">Con(P)/DF/CCW Management Expert </t>
  </si>
  <si>
    <t>Transfer to Deputy Suptd.  Bokolia CHC Karbianglong Replied on 08/07/2015</t>
  </si>
  <si>
    <t xml:space="preserve">Suptd.  Bokolia CHC Karbianglong </t>
  </si>
  <si>
    <t>MH</t>
  </si>
  <si>
    <t>CH/MH/RBSK</t>
  </si>
  <si>
    <t xml:space="preserve">Superitendent </t>
  </si>
  <si>
    <t>Supritendent Sub Divisional Civil Hospital,Biswanath Chariali</t>
  </si>
  <si>
    <t>Information regarding RTI Act 2005  for the purpose of civil construction Works under NRHM At Biswanath Chariali etc</t>
  </si>
  <si>
    <t>NVBDCP</t>
  </si>
  <si>
    <t>RTI Related to ASHA PROGRAMME MANAGER</t>
  </si>
  <si>
    <t>cww</t>
  </si>
  <si>
    <t xml:space="preserve">RTI RELATED TO DIRECTOR FINANCE </t>
  </si>
  <si>
    <t xml:space="preserve">DF </t>
  </si>
  <si>
    <t>RTI RELATED TO HUMAN RESOURCES CELL</t>
  </si>
  <si>
    <t>RTI RELATED TO CONSULTANT CIVIL WORKS CELL</t>
  </si>
  <si>
    <t>RTI RELATED TO MATERNAL HEALTH CELL</t>
  </si>
  <si>
    <t>RTI RELATED TO DRUGS CELL (PROCUREMENT EXPERT )</t>
  </si>
  <si>
    <t xml:space="preserve">SPM </t>
  </si>
  <si>
    <t xml:space="preserve">RTI RELATED TO CONSULTANT STATE PROGRAMME MANAGER (SPM) CELL </t>
  </si>
  <si>
    <t>Programme Executive (Pranjal Protim Das)</t>
  </si>
  <si>
    <t>Programme Executive  RSBY</t>
  </si>
  <si>
    <t>Programme Executive (Jitumoni Rajkonwar)</t>
  </si>
  <si>
    <t xml:space="preserve">RTI RELATED TO RSBY  CELL </t>
  </si>
  <si>
    <t xml:space="preserve">RTI RELATED TO PROGRAMME EXECUTIVE  (Pranjal Protim Das) CELL </t>
  </si>
  <si>
    <t xml:space="preserve">RTI RELATED TO STATE MEDIA CELL </t>
  </si>
  <si>
    <t>TOTAL</t>
  </si>
  <si>
    <t xml:space="preserve">RTI RELATED TO ALL CONCERNED PIO </t>
  </si>
  <si>
    <r>
      <rPr>
        <b/>
        <u/>
        <sz val="8"/>
        <color rgb="FFFF0000"/>
        <rFont val="Calibri"/>
        <family val="2"/>
        <scheme val="minor"/>
      </rPr>
      <t>(MOHFW/R/2015/80093  Date of Receipt: 18/02/2015 )</t>
    </r>
    <r>
      <rPr>
        <b/>
        <sz val="8"/>
        <color rgb="FFFF0000"/>
        <rFont val="Calibri"/>
        <family val="2"/>
        <scheme val="minor"/>
      </rPr>
      <t xml:space="preserve">  </t>
    </r>
    <r>
      <rPr>
        <b/>
        <sz val="8"/>
        <rFont val="Calibri"/>
        <family val="2"/>
        <scheme val="minor"/>
      </rPr>
      <t xml:space="preserve">Information regarding RTI Act 2005  for the purpose of GRADE PAY </t>
    </r>
  </si>
  <si>
    <t>TRANSFER U/S 6(3) OF RTI ACT 2005</t>
  </si>
  <si>
    <t>Concerned Cell</t>
  </si>
  <si>
    <t xml:space="preserve">Case Dispose </t>
  </si>
  <si>
    <t>Information regarding RTI Act 2005  matter related to Joint Director of Health Services ,Darrang regarding applicant (Md. Intajul Haque)</t>
  </si>
  <si>
    <t xml:space="preserve">Under Secretary &amp;SPIO </t>
  </si>
  <si>
    <t>Assam State information Commission , Shilpgram, Road,Panjabari,Guwahati. Guwahati-37</t>
  </si>
  <si>
    <t>Information regarding RTI Act 2005  matter related to Programme Exe. S.Ranjan.regarding applicant Mrinal Kanti Medhi</t>
  </si>
  <si>
    <t>Hearing on 11/01/2016</t>
  </si>
  <si>
    <t>Hearing on 31/03/2015</t>
  </si>
  <si>
    <t>Hearing on 31/03/2016</t>
  </si>
  <si>
    <t>Appeal Petition for the year of  2015-16</t>
  </si>
  <si>
    <t>Hearing on 11/03/2015</t>
  </si>
  <si>
    <r>
      <rPr>
        <b/>
        <u/>
        <sz val="8"/>
        <rFont val="Calibri"/>
        <family val="2"/>
        <scheme val="minor"/>
      </rPr>
      <t>(MOHFW/R/2015/80093  Date of Receipt: 18/02/2015 )</t>
    </r>
    <r>
      <rPr>
        <b/>
        <sz val="8"/>
        <rFont val="Calibri"/>
        <family val="2"/>
        <scheme val="minor"/>
      </rPr>
      <t xml:space="preserve">  Information regarding RTI Act 2005  for the purpose of GRADE PAY </t>
    </r>
  </si>
  <si>
    <t>Information regarding RTI Act 2005  for the purpose of point no 4, regarding how many fund provide to the patient of cancer,TB etc.</t>
  </si>
  <si>
    <t xml:space="preserve">OTHERS </t>
  </si>
  <si>
    <t>SL</t>
  </si>
  <si>
    <t xml:space="preserve">CONCERNED CELL </t>
  </si>
  <si>
    <t>OTHERS</t>
  </si>
  <si>
    <t xml:space="preserve">APPEL PETITION </t>
  </si>
  <si>
    <t xml:space="preserve"> ASHA PROGRAMME MANAGER</t>
  </si>
  <si>
    <t xml:space="preserve"> CONSULTANT CIVIL WORKS </t>
  </si>
  <si>
    <t xml:space="preserve"> DIRECTOR FINANCE </t>
  </si>
  <si>
    <t xml:space="preserve">PROCUREMENT EXPERT </t>
  </si>
  <si>
    <t xml:space="preserve"> HUMAN RESOURCES </t>
  </si>
  <si>
    <t xml:space="preserve"> MATERNAL HEALTH </t>
  </si>
  <si>
    <t xml:space="preserve">STATE PROGRAMME MANAGER (SPM) </t>
  </si>
  <si>
    <t xml:space="preserve">STATE COMMUNITY MOBILIZER  </t>
  </si>
  <si>
    <t xml:space="preserve"> RSBY  </t>
  </si>
  <si>
    <t xml:space="preserve">PROGRAMME EXECUTIVE    </t>
  </si>
  <si>
    <t xml:space="preserve"> STATE MEDIA CELL </t>
  </si>
  <si>
    <t xml:space="preserve"> ALL CONCERNED PIO </t>
  </si>
  <si>
    <t xml:space="preserve">TRANSFER U/S 6(3) </t>
  </si>
  <si>
    <t>Kavita Surana</t>
  </si>
  <si>
    <t>Satya Gopal Das</t>
  </si>
  <si>
    <t>C/o Sudip Ranjan Dev,Ward No: 26,House no : 22,,PO: Silchar,District : Cachar,Assam,Pin:788003</t>
  </si>
  <si>
    <t>Information regarding RTI Act 2005  for the purpose of proposal of engagement of NGO, Technically qualified NGOs Zone Wise, delay to issues of Letter of Award to selected NGOs etc.</t>
  </si>
  <si>
    <t>16F 300242</t>
  </si>
  <si>
    <t>Replied on 08/04/2016</t>
  </si>
  <si>
    <t>RTI 2016-17</t>
  </si>
  <si>
    <t>Dr. Bhupendra Saikia</t>
  </si>
  <si>
    <t>House no -38,Alok Path, Bye Lane -3,Lichu Bagan, Khanapara,Guwahati-781022(Ph(: 9435048055)</t>
  </si>
  <si>
    <t>Information regarding RTI Act 2005  for the purpose of rules ,regulataion with regards to the one year rural posting under Rural Health Mission,eligibility criteria for applying for the rural posting under Rural Health Mission etc.</t>
  </si>
  <si>
    <t>Dhiraj Chawla</t>
  </si>
  <si>
    <t>H.NO- 207, Sector 45-A, Chandhigarh-160047</t>
  </si>
  <si>
    <t>Information regarding RTI Act 2005  for the purpose of Appointment of RNTCP Etc.</t>
  </si>
  <si>
    <t>Transferred to SPO RNTCP on 20/04/2016</t>
  </si>
  <si>
    <t>Replied on 20/04/2016</t>
  </si>
  <si>
    <t>Premeswar Sarmah</t>
  </si>
  <si>
    <t>Advocate,Mangoldoi Bar Assocxiation,PO&amp;PS: Mangaldoi</t>
  </si>
  <si>
    <t xml:space="preserve">Information regarding RTI Act 2005  for the purpose of Secruity Deposit </t>
  </si>
  <si>
    <t>Paid Rs. 166 @ rs.2/- for 83</t>
  </si>
  <si>
    <t xml:space="preserve">Replied on 19/04/2016 </t>
  </si>
  <si>
    <t xml:space="preserve">HR </t>
  </si>
  <si>
    <t>Replied on 25/04/2016 as date of hearing fixed on 30/04/2016 at 12: noon</t>
  </si>
  <si>
    <t xml:space="preserve">Replied on 25/04/2016 </t>
  </si>
  <si>
    <t>Paid Rs. 94@ Rs.2/- for 47</t>
  </si>
  <si>
    <t>Sl.No</t>
  </si>
  <si>
    <t>Details</t>
  </si>
  <si>
    <t xml:space="preserve">No. Pagess </t>
  </si>
  <si>
    <t xml:space="preserve">Per page </t>
  </si>
  <si>
    <t>Rs. 2.00</t>
  </si>
  <si>
    <t>Rs.</t>
  </si>
  <si>
    <t>Printing Cost of RTI Documents against Premeshwar Sarmah</t>
  </si>
  <si>
    <t xml:space="preserve">83Nos. </t>
  </si>
  <si>
    <t>Paid</t>
  </si>
  <si>
    <t xml:space="preserve">47Nos. </t>
  </si>
  <si>
    <t>Printing Cost of RTI Documents against Dr. B. K Saikia</t>
  </si>
  <si>
    <t xml:space="preserve">Rajib Deka </t>
  </si>
  <si>
    <t>Assam Public Office,5 (A) Subansiri Appartment, R.G.B Road,P/O Zoo Road,Road Tiniali, Guwahat:781024</t>
  </si>
  <si>
    <t>20/04/2016</t>
  </si>
  <si>
    <t>Information regarding RTI Act 2005  for the purpose of total amount santioned to your good office from 31st march 2012 to 31st march 2016 etc</t>
  </si>
  <si>
    <t>IPO 35F477048</t>
  </si>
  <si>
    <t xml:space="preserve">NR </t>
  </si>
  <si>
    <t>DF/Pro.exprt</t>
  </si>
  <si>
    <t>Information regarding RTI Act 2005  for the purpose of total amount santioned to your good office from 31st march 2012 to 31st march 2016 etc.</t>
  </si>
  <si>
    <t>Suryaprakash Pande</t>
  </si>
  <si>
    <t>s/o Chandi Prasad, L.I.G ,155 A,Netaji Subach Ch. Bose Nagar, Grokhnath ,Gorakhpur- 273015 (UP) email.Sprtakash560 @gmail.com,9453856279</t>
  </si>
  <si>
    <t>23/03/2016</t>
  </si>
  <si>
    <t>us 6(3)</t>
  </si>
  <si>
    <t>27/04/2016</t>
  </si>
  <si>
    <t xml:space="preserve">Information regarding RTI Act 2005  for the purpose of CHD children,Fund related to CHD &amp; Dr. Abijit Sarma etc </t>
  </si>
  <si>
    <t>IPO 35 480508</t>
  </si>
  <si>
    <t xml:space="preserve">
  Village &amp; PO: Pailapool.
  District: Cachar, Assam
  Pin: 788098.
Ms. Asha Rani Dusad,
  Village &amp; PO: Pailapool.
  District: Cachar, Assam
  Pin: 788098.
</t>
  </si>
  <si>
    <t>Ms. Asha Rani Dusad,</t>
  </si>
  <si>
    <t>Information regarding RTI Act 2005  for the purpose of what was the amount ofsalary fixed for the contractrual ANM under NHM at 2007 &amp; 2008,where there is any increase in the said salaryetc.</t>
  </si>
  <si>
    <t xml:space="preserve">IPO </t>
  </si>
  <si>
    <t>Replied on 30/04/2016</t>
  </si>
  <si>
    <t>IPO 08G 931210</t>
  </si>
  <si>
    <t>Bakdul Ali</t>
  </si>
  <si>
    <t>Mangaldoi Udam Nagar,Karim Chow,Ward No:8,Mangaldoi District: (Darrang)</t>
  </si>
  <si>
    <t>Information regarding RTI Act 2005  for the purpose of construction of 100 Bedded Maternity Child Health etc.</t>
  </si>
  <si>
    <t>Satish Pandit</t>
  </si>
  <si>
    <t>A-002,Ushanagar, Village Road,Bhandup (W) Mumbai-400078</t>
  </si>
  <si>
    <t>Information regarding RTI Act 2005  for the purpose of tendering and implemantation of outsourcing of BioMedical Equipment Maintenance (BEMM) on Private Partnership (PPP) basis in our state etc.</t>
  </si>
  <si>
    <t>IPO 164395</t>
  </si>
  <si>
    <t>Pro. Exprt</t>
  </si>
  <si>
    <t>Replied on  03/05/2016</t>
  </si>
  <si>
    <t>29/05/2016</t>
  </si>
  <si>
    <t>Information regarding RTI Act 2005 for the purpose of immunization of Measel etc.</t>
  </si>
  <si>
    <t>26/04/2016</t>
  </si>
  <si>
    <t>Deputy Sectretary &amp; Deputy Registrar,
 Assam Information Commission,Panjabari,
 Guwahati-37.
(Hasina Khatun)</t>
  </si>
  <si>
    <t>Information Commission,Panjabari,
 Guwahati-37.
(Hasina Khatun)</t>
  </si>
  <si>
    <t>SL.No</t>
  </si>
  <si>
    <t>IPO</t>
  </si>
  <si>
    <t xml:space="preserve">Replied with a request to deposit an amount of Rs.542 </t>
  </si>
  <si>
    <t>C/o Sudip Ranjan Dev,Ward No: 26,House no : 22,,PO: Silchar,District : Cachar,Assam, Pin:788003</t>
  </si>
  <si>
    <t>Hearing date fixed on 17/05/2016</t>
  </si>
  <si>
    <t>Replied on 16/05/2016</t>
  </si>
  <si>
    <t>PE. RSBY/ Pricipal of Tezpur Hospital</t>
  </si>
  <si>
    <t>Reply send to Deputy Registar on 16/05/2016</t>
  </si>
  <si>
    <t>No. of Public Authorities</t>
  </si>
  <si>
    <t>Numbers of Public Authorities and Public Information Officers for the year of 2015-16 under section 5(1)</t>
  </si>
  <si>
    <t>Name of Department</t>
  </si>
  <si>
    <t xml:space="preserve"> Requests pending at the beginning of the year (01-04-2015)</t>
  </si>
  <si>
    <t xml:space="preserve"> Total No. of Requests  </t>
  </si>
  <si>
    <t xml:space="preserve"> No. of Requests Dispose of</t>
  </si>
  <si>
    <t xml:space="preserve"> Requests pending at the end of the year (31/03/2016)</t>
  </si>
  <si>
    <t>Number of requests rejected under various sections of the RTI Act for the year 2015-16</t>
  </si>
  <si>
    <t>sl.no</t>
  </si>
  <si>
    <t>No. of Requests rejected u/s 8</t>
  </si>
  <si>
    <t>No. of Requests rejected u/s 11</t>
  </si>
  <si>
    <t>No. of Requests rejected u/s 24</t>
  </si>
  <si>
    <t xml:space="preserve">Total no of Request rejected </t>
  </si>
  <si>
    <t xml:space="preserve">Disposal of appeals by first Appellate Authorities filed under section 19(1) of the RTI ACT for the year 2015-16 </t>
  </si>
  <si>
    <t xml:space="preserve">Total no of First Appeals with appellate Authorities </t>
  </si>
  <si>
    <t>Format -3</t>
  </si>
  <si>
    <t>Format -2</t>
  </si>
  <si>
    <t>Format -4</t>
  </si>
  <si>
    <t>First Appeals pending with FAAs at the beginning of the year (01-04-2015)</t>
  </si>
  <si>
    <t xml:space="preserve">No of Firsts Disposed by the  First Appellate Authorities </t>
  </si>
  <si>
    <t>No. of First Appeals pending with with the FAAs at the ending of the year(31-03-15)</t>
  </si>
  <si>
    <t>Format -5</t>
  </si>
  <si>
    <t>Summary of fees collected by the Public Authorities during the year 2015-16</t>
  </si>
  <si>
    <t>SIC</t>
  </si>
  <si>
    <t>National Health Mission, Assam (Under Deparpment of Health &amp; Family Welfare) (Govt.of Assam)</t>
  </si>
  <si>
    <t>Sl.no</t>
  </si>
  <si>
    <t>National Health Mission, Assam(Under Deparpment of Health &amp; Family Welfare)    (Govt.of Assam)</t>
  </si>
  <si>
    <t>National Health Mission, Assam (Under Deparpment of Health &amp; Family Welfare)        (Govt.of Assam)</t>
  </si>
  <si>
    <t>Annual Report 2015-16 as laid out in the Right to Information Act 2005</t>
  </si>
  <si>
    <t>Arup Jyoti das</t>
  </si>
  <si>
    <t>S/o Atul das,H.No: 329,KB Roadward No 11,PO: Lakhimpur,District - North Lakhimpur,Ph: 9435157544</t>
  </si>
  <si>
    <t>13/05/2016</t>
  </si>
  <si>
    <t>Information regarding RTI Act 2005  for the purpose of 104 is established,Details expenditure of Mamoni ,Majoni last 2014-15 financial year etc</t>
  </si>
  <si>
    <t>DF/Pex(p.Das)/NVBDCP</t>
  </si>
  <si>
    <t>Replied on 17/05/2016</t>
  </si>
  <si>
    <t>AssamInformation Commission,Panjabari,Guwahati 37</t>
  </si>
  <si>
    <t>19/05/2016</t>
  </si>
  <si>
    <t>Information regarding RTI Act 2005  for the purpose of hearing of Dilip Nath ,Vill: Pasnai,PO: Hograjuli,Distrct: Sonitpur etc.</t>
  </si>
  <si>
    <t>16/05/2016</t>
  </si>
  <si>
    <t xml:space="preserve">Replied on 20/05/2016 Not related to NHM </t>
  </si>
  <si>
    <t>The Deputy Registrar (Dilip Nath)</t>
  </si>
  <si>
    <t>Information regarding RTI Act 2005  for the purpose of hearing of Dilip Nath ,Vill: Pasnai,PO: Hograjuli,Distrct: Sonitpur etc. for the purpose of MMU</t>
  </si>
  <si>
    <t>Hearing on 01/06/2016</t>
  </si>
  <si>
    <t>C/o Jossim Uddin(Advocate),Hatigaon,Sijubari Majar,Gono path,H.No:III,Ph: 9957044023</t>
  </si>
  <si>
    <t>18/05/2016</t>
  </si>
  <si>
    <t>IPO 35F504833</t>
  </si>
  <si>
    <t>Ziaur Rahman</t>
  </si>
  <si>
    <t xml:space="preserve">B.Dutta,
  </t>
  </si>
  <si>
    <t xml:space="preserve">SPIO &amp; Deputy Secretary to the Govt. of Assam,
  Health &amp; Family Welfare Department.
</t>
  </si>
  <si>
    <t xml:space="preserve">Furnishing Information for preparation of Annual Report for the Financial Year 2015-16 as laid 
out in the Right to Information Act 2005. 
</t>
  </si>
  <si>
    <t>1*</t>
  </si>
  <si>
    <t xml:space="preserve">Application fee collected Amount </t>
  </si>
  <si>
    <t>1. Application fee Rs. 880/-</t>
  </si>
  <si>
    <t xml:space="preserve">No. of Public Information officer </t>
  </si>
  <si>
    <t>27 nos</t>
  </si>
  <si>
    <r>
      <t>2. Amount collected        for photocopy of documents @ Rs.2/=</t>
    </r>
    <r>
      <rPr>
        <b/>
        <sz val="10"/>
        <color theme="1"/>
        <rFont val="Calibri"/>
        <family val="2"/>
        <scheme val="minor"/>
      </rPr>
      <t xml:space="preserve"> Rs.2148</t>
    </r>
  </si>
  <si>
    <t>Note: * 1 no of RTI application of Sri Kavita Surana was received on 14/03/2016 and reply furnished on 20/04/2016.</t>
  </si>
  <si>
    <t>Request filed under section 6 of the RTI Act and their disposal by the Public Information Officers for the year 2015-16</t>
  </si>
  <si>
    <t>1. First Applleate Authority                               2.State Public Information Officer  &amp;                                                   3. Assistant State Public      information Officer</t>
  </si>
  <si>
    <t>Replied on 26/05/2016</t>
  </si>
  <si>
    <t xml:space="preserve">Replied on 26/05/2016 </t>
  </si>
  <si>
    <t>Replied on 02/06/2016</t>
  </si>
  <si>
    <t>Programme  Executive MMU</t>
  </si>
  <si>
    <t>30/05/2016</t>
  </si>
  <si>
    <t>26/05/2016</t>
  </si>
  <si>
    <t>IPO 21F 318459</t>
  </si>
  <si>
    <t>IPO 35F 516001</t>
  </si>
  <si>
    <t>Dipankar Hazarika</t>
  </si>
  <si>
    <t>Information regarding RTI Act 2005  for the purpose ofsalary and working hours EMT &amp; PILOT etc..</t>
  </si>
  <si>
    <t>14/06/2016</t>
  </si>
  <si>
    <t>PE./GVK 108</t>
  </si>
  <si>
    <t>RTI CELL</t>
  </si>
  <si>
    <t>Mr. Tapan Roy ,C/o Late Subudh Ghosh,K.P.Road, Dibrughar- 786001</t>
  </si>
  <si>
    <t xml:space="preserve">C/o Sri Prasanta Kunmar Deka,R/o 241,"Puwar Chandra" Rajghar Bye Lane no 8 ,Guwahati 781003, District : Kamrup (Metro) Assam </t>
  </si>
  <si>
    <t>IPO 35F507204</t>
  </si>
  <si>
    <t xml:space="preserve">Replied ofn 18/06/2016 to deposit an amount of Rs. 34/- which consist of 17 nos of pages </t>
  </si>
  <si>
    <t xml:space="preserve">Request to deposit an amount of Rs.270/ the remaining amount </t>
  </si>
  <si>
    <t>31/05/2016</t>
  </si>
  <si>
    <t>IPO 21F 318165</t>
  </si>
  <si>
    <t>Transfer to the Joint director of Health Services</t>
  </si>
  <si>
    <t>Replied to deposit an application fee u/s 6(1) of RTI ACT 2005</t>
  </si>
  <si>
    <t>rs.10</t>
  </si>
  <si>
    <t xml:space="preserve">Information regarding RTI Act 2005  for the purpose of  </t>
  </si>
  <si>
    <t>13/06/2016</t>
  </si>
  <si>
    <t>Information regarding RTI Act 2005  for the purpose of enquiry of Dr. Pranay Kumar Pathak regarding the construction of Rani Health Centre etc.</t>
  </si>
  <si>
    <t>Transfer to GVK EMRI on 27/06/2016</t>
  </si>
  <si>
    <t xml:space="preserve">Replied on 27/06/2016 </t>
  </si>
  <si>
    <t>Transfer to the Joint director of Health Services, kamrup Rural on 27/06/2016</t>
  </si>
  <si>
    <t>Information regarding RTI Act 2005  for the purpose of work order, plan esrimate, experience certificate, Bid Security etc of model hospital under construction of Darrang District etc</t>
  </si>
  <si>
    <t>Printing Cost of RTI Documents for the financial year 2016-17</t>
  </si>
  <si>
    <t>Printing Cost of RTI Documents against Ziarur Rahman</t>
  </si>
  <si>
    <t>SUMMARY OF RTI COMPONENT WISE (YEAR 2017)</t>
  </si>
  <si>
    <t xml:space="preserve">IPO 35F 507436 </t>
  </si>
  <si>
    <t xml:space="preserve">IPO 35F 507437 </t>
  </si>
  <si>
    <t>IPO 35F 501548</t>
  </si>
  <si>
    <t>IPO 35F 477048</t>
  </si>
  <si>
    <t>IPO 19F 164395</t>
  </si>
  <si>
    <t>Habibar Rahman Khan</t>
  </si>
  <si>
    <t xml:space="preserve">S/o Lt.Hazi Md. Ali Khan,W/no 4,Charman Road,PO&amp; PS : Dhubri,(Assam) </t>
  </si>
  <si>
    <t>17/06/2016</t>
  </si>
  <si>
    <t>Information regarding RTI Act 2005  for the purpose of Construction scheme under NRHM with estimate &amp; Photocopy etc.</t>
  </si>
  <si>
    <t>Dilip Nath (Reporter)</t>
  </si>
  <si>
    <t>Member, Aranya Suraksha Committee,Assam, RTI Worker, Vill: Panchnoi,PO: Hugrajuli -784507,Mazbat, District : Sonitpur</t>
  </si>
  <si>
    <t>20/06/2016</t>
  </si>
  <si>
    <t>Information regarding RTI Act 2005  for the purpose non satiusfication of reply</t>
  </si>
  <si>
    <t>IPO 21F 317981</t>
  </si>
  <si>
    <t>Surya prakash Pande</t>
  </si>
  <si>
    <t>Raju Doley</t>
  </si>
  <si>
    <t>IPO 35 477394</t>
  </si>
  <si>
    <t xml:space="preserve">Niranjan </t>
  </si>
  <si>
    <t>RTI Application Fee for the Year of 2016-17:</t>
  </si>
  <si>
    <t>RTI Application Fee for the month of April ,May &amp; June 2016:</t>
  </si>
  <si>
    <t xml:space="preserve">Jayanta Lahakar </t>
  </si>
  <si>
    <t>C/o Bashanta Kr. Lahakar, House No : 36,Bashanta Doloi Path,Beltola College Road, Beltola ,Guwaahti - 21,M.No: 09435198806</t>
  </si>
  <si>
    <t>29/06/2016</t>
  </si>
  <si>
    <t>Information regarding RTI Act 2005  for the purpose of hoow  many tenderers/ Bidders had participate in the tendering process mentioning  etc.</t>
  </si>
  <si>
    <t xml:space="preserve">FEE submitted </t>
  </si>
  <si>
    <t>Replied send on 30/06/2016</t>
  </si>
  <si>
    <t>Pradip Kalita</t>
  </si>
  <si>
    <t>Lord Enclave, lakhamini Nagar,Hatigaon, Guwahati 781038,</t>
  </si>
  <si>
    <t>21/06/2016</t>
  </si>
  <si>
    <t>Information regarding RTI Act 2005  for the purpose of hearing appeal under the provision of RTI Act  2005 for the purpose of the petitioner Sri Pradip Kalita</t>
  </si>
  <si>
    <t>Ratul Dutta</t>
  </si>
  <si>
    <t xml:space="preserve">R/o Moranchiga, Bharalua, PO:  Moranchiga, District: Sivasagar, (Assam) </t>
  </si>
  <si>
    <t>Information regarding RTI Act 2005  for the purpose of whether any building plan ,design approved Moranchiga SC in the name of Ratul Dutta etc.</t>
  </si>
  <si>
    <t>IPO 11F 920401</t>
  </si>
  <si>
    <t>Replied on 12/07/2016</t>
  </si>
  <si>
    <t>Replioed on 12/07/2016</t>
  </si>
  <si>
    <t>Replioed on 12/07/2016 to deposit an amount of Rs. 624</t>
  </si>
  <si>
    <t>Transfer to Joint DHS Sivasagar on 18/07/2016</t>
  </si>
  <si>
    <t xml:space="preserve">Monimonjul Bora Kalita </t>
  </si>
  <si>
    <t>dhenuchochowa,PO: Morabazar,District : Sivasagar,Pin: 785680, Assam</t>
  </si>
  <si>
    <t xml:space="preserve">Information regarding RTI Act 2005  for the purpose ofAssam Arogiya Nidhi </t>
  </si>
  <si>
    <t>AAN</t>
  </si>
  <si>
    <t xml:space="preserve">Reporter News Time, Bhangagarh, Guwahati,Assam </t>
  </si>
  <si>
    <t>Information regarding RTI Act 2005  for the purpose ofletter no NRHM/ Hoarding/154/2009-10/37013 dated NIL</t>
  </si>
  <si>
    <t>Kumar Arnav Singh Deo</t>
  </si>
  <si>
    <t>H.NO-13,Lamb Road, Near Jurphukuri, Uzan bazar,Guwahati,Assam 781001</t>
  </si>
  <si>
    <t xml:space="preserve">Information regarding RTI Act 2005  for the purpose ofSubhaijar Model Hospita (Mahatma Gandi Model Hospital) chirang District etc. </t>
  </si>
  <si>
    <t>Pro.Exprt/CCW</t>
  </si>
  <si>
    <t>Replied on 11/07/2016</t>
  </si>
  <si>
    <t>IPO 35F 516002</t>
  </si>
  <si>
    <t xml:space="preserve">Ramen Das </t>
  </si>
  <si>
    <t>PRAYASH, Jyotikuchi,Ramnagar,PO: Sawkuchi,Guwahati,781034,District: kamrup (M) Assam</t>
  </si>
  <si>
    <t>Information regarding RTI Act 2005  for the purpose of fund releases during the year 2006 to 2016 ,work order ,name of the contractor etc..</t>
  </si>
  <si>
    <t>IPO 35F 504405</t>
  </si>
  <si>
    <t>All PIO</t>
  </si>
  <si>
    <t>The Registrar</t>
  </si>
  <si>
    <t>13/07/20105</t>
  </si>
  <si>
    <t xml:space="preserve">Information regarding RTI Act 2005  for the purpose of 2nd hearing of md. Baharul Islam </t>
  </si>
  <si>
    <t>13/07/2016</t>
  </si>
  <si>
    <t xml:space="preserve">Dr. Neelima Tahakur </t>
  </si>
  <si>
    <t>US-74,First Floor,Pitampur ,Delhi-110034</t>
  </si>
  <si>
    <t>14/07/2016</t>
  </si>
  <si>
    <t>Information regarding RTI Act 2005  for the purpose of any authorised officers designated by the state govt. of Assam in Districts for monitoring and implementation of the IMS etc..</t>
  </si>
  <si>
    <t>Nripen Das</t>
  </si>
  <si>
    <t>President AAJYCPS, Ambedkar Bhawan,HNO: 10,MC Road,Uzan Bazar, Guwahati-781001</t>
  </si>
  <si>
    <t>18/07/16</t>
  </si>
  <si>
    <t>Information regarding RTI Act 2005  for the purpose of recordsof the advertisement during the year of 2014-15 and 2015-16</t>
  </si>
  <si>
    <t>18/07/2016</t>
  </si>
  <si>
    <t>IPO 35F 510451</t>
  </si>
  <si>
    <t xml:space="preserve">Replied on 21/07/2016 to deposit an amount of Rs. 170 @ 2/- for 85 no of pages </t>
  </si>
  <si>
    <t>Replied on 21/07/2016</t>
  </si>
  <si>
    <t>Replied on 20/07/2016</t>
  </si>
  <si>
    <t>Transfer to SPIO FOOD Safety on 21/07/2016</t>
  </si>
  <si>
    <t>Replied on 26/07/2016</t>
  </si>
  <si>
    <t>Transfer to the Jt.DHS Chirang on 25/07/2016</t>
  </si>
  <si>
    <t>Sauorav Sarma</t>
  </si>
  <si>
    <t>Mr. Azor Ali</t>
  </si>
  <si>
    <t>Vill: Kasumara Nanake, PO&amp; PS: Kasumara, Barpeta Assam.</t>
  </si>
  <si>
    <t>Information regarding RTI Act 2005  for the purpose of fund release to the Nagarbera PHC , During last 5 years how many birth certificate had issued etc..</t>
  </si>
  <si>
    <r>
      <t xml:space="preserve">Transfer to the Joint Director of Health Services kamrup ( R) </t>
    </r>
    <r>
      <rPr>
        <b/>
        <sz val="8"/>
        <color rgb="FFFF0000"/>
        <rFont val="Calibri"/>
        <family val="2"/>
        <scheme val="minor"/>
      </rPr>
      <t>on 20/07/2016</t>
    </r>
  </si>
  <si>
    <t xml:space="preserve">Sauradeep Dey, </t>
  </si>
  <si>
    <t xml:space="preserve">C/o Nandita Deka, H.No:13, Lamb Road, Near Jurpukhuri, Uzan Bazar, Guwahati, Assam – 781001 </t>
  </si>
  <si>
    <t>Information regarding RTI Act 2005  for the purpose of total number of ot  functioning in all PHCs &amp; Govt. Hospitals of the districts etc</t>
  </si>
  <si>
    <t>15/06/2016</t>
  </si>
  <si>
    <t>Transfer to the Jt.DHS Chirang on 20/07/2016</t>
  </si>
  <si>
    <t>Pro Exprt/SME</t>
  </si>
  <si>
    <t>Mrigen Kr. Sarma</t>
  </si>
  <si>
    <t>C/o Das Trailors,Hengrabari,Near PHE Office, Guwahati 36</t>
  </si>
  <si>
    <t>28/07/2016</t>
  </si>
  <si>
    <t xml:space="preserve">Information regarding RTI Act 2005  for the purpose of total fund received by your deparetment through various sources ,The details of the fund utilized by department for the period of 2013-14, 2014-15 &amp; 2015-16, Details of the year of the year etc. </t>
  </si>
  <si>
    <t xml:space="preserve">IPO 35F 508378 </t>
  </si>
  <si>
    <t xml:space="preserve">Saiful Haque </t>
  </si>
  <si>
    <t>Secretary, Darrang Zila Yuba Bikash Parisad</t>
  </si>
  <si>
    <t>27/07/2016</t>
  </si>
  <si>
    <t xml:space="preserve">Information regarding RTI Act 2005  for the purpose of tarnsfer of Saifu Haque </t>
  </si>
  <si>
    <t>Ranjan Jyopti Borah</t>
  </si>
  <si>
    <t xml:space="preserve">Advocate ,Nafgaon Bar Association ,Nagaon,Assam </t>
  </si>
  <si>
    <t>IPO 35F 495236</t>
  </si>
  <si>
    <t>IDSP</t>
  </si>
  <si>
    <t xml:space="preserve">Total No of Copies </t>
  </si>
  <si>
    <t>Total amount as required (Approx)</t>
  </si>
  <si>
    <t xml:space="preserve">SL.NO </t>
  </si>
  <si>
    <t>POIs</t>
  </si>
  <si>
    <t xml:space="preserve">PIO (Director Finanace ) for query no 5 </t>
  </si>
  <si>
    <t xml:space="preserve">PIO (RSBY,NHM ) for query no 5 </t>
  </si>
  <si>
    <t xml:space="preserve">PIO (Civil Works ) for query no 2,3,4 </t>
  </si>
  <si>
    <t xml:space="preserve">PIO (Programme Executive, P.Das ) </t>
  </si>
  <si>
    <t xml:space="preserve">PIO ( State Media Expert), NHM </t>
  </si>
  <si>
    <t xml:space="preserve">PIO (Programme Executive, S.Ranjan ) </t>
  </si>
  <si>
    <t>Rate Per Copies @ Rs.2</t>
  </si>
  <si>
    <t xml:space="preserve">Total no of page </t>
  </si>
  <si>
    <t xml:space="preserve">Total Amount </t>
  </si>
  <si>
    <t>Gaon- PO: Mandakata,  District : Kamrup (Assam),PS: Baihata Charili, Pin: 781121</t>
  </si>
  <si>
    <t xml:space="preserve">IPO 35F 503355 </t>
  </si>
  <si>
    <t>Information regarding RTI Act 2005  for the purpose of MS Kalita Enterprise, Sri Dilip Kalita etc</t>
  </si>
  <si>
    <t>No. NHM/RTI-Act/524/2009-10/Pt-X</t>
  </si>
  <si>
    <t>File</t>
  </si>
  <si>
    <t>Alok Deb</t>
  </si>
  <si>
    <t>S/o Gauranga Ch.Deb,Vill: Dinanathpur (Hatimara),PO: Behara Bazar,PS: Katigorah,Pin: 788817(Assam)</t>
  </si>
  <si>
    <t>30/07/2016</t>
  </si>
  <si>
    <t>IPO 21F 319221</t>
  </si>
  <si>
    <t>Voluntary Service Orhganisation, Lamb Road Uzan Bazar,Guwahati -1</t>
  </si>
  <si>
    <t>Information regarding RTI Act 2005  for the purpose of complain against two supplier the name and style i) M/S itas Pharma &amp; ii) Ms Agam Pharma for distribution and supply of Sub Standard human life serving drugs etc.</t>
  </si>
  <si>
    <t>IPO35F 546064</t>
  </si>
  <si>
    <t>No. NHM/RTI-Act/524/2009-10/Pt-XI</t>
  </si>
  <si>
    <t>Replied on 06/08/2016</t>
  </si>
  <si>
    <t>Ravidra Singh Kshatri</t>
  </si>
  <si>
    <t>413, 3rd floor,Landmark Complex,Surya Hotel (Behind), Karbla Road,Old Bus Stand, Bilaspur (CG) Pin : 495001</t>
  </si>
  <si>
    <t>Information regarding RTI Act 2005  for the purpose of utilised the funf for variopus treatment etc</t>
  </si>
  <si>
    <t xml:space="preserve">Procure Exprt </t>
  </si>
  <si>
    <t xml:space="preserve">Information regarding RTI Act 2005  for the purpose of Air Ambulance etc </t>
  </si>
  <si>
    <t>Nityanda Goswami</t>
  </si>
  <si>
    <t>Vill: Kuji Satra,PO: Silphukri,District : Morigaon(Assam), Pin: 782123</t>
  </si>
  <si>
    <t xml:space="preserve">Information regarding RTI Act 2005  for the purpose of construction Khowahati State Dispensary </t>
  </si>
  <si>
    <t>Prajal Dutta</t>
  </si>
  <si>
    <t>C/o SB Laskar,Adv,Chenekipath,Bagharbori,Guwahati</t>
  </si>
  <si>
    <t xml:space="preserve">Information regarding RTI Act 2005  for the purpose of bidders name accepted pursuant to the Tender for New construction of 4 bedded maternatity ward cum labour room etc. </t>
  </si>
  <si>
    <t>IPO 35F 509110</t>
  </si>
  <si>
    <t>Repied to deposit  an amount of Rs. 888/- on 12/07/2016</t>
  </si>
  <si>
    <t>Raju Kr. Basumatary</t>
  </si>
  <si>
    <t>S/o Meghnath Basumatary, Vill: Kachimari, PO: Saudarvitha, District : Baska, BTAD (Assam) Pin: 781318</t>
  </si>
  <si>
    <t xml:space="preserve">Information regarding RTI Act 2005  for the purpose of complaint against the Dr. I/c C Ahmed to transfer from the present post to other District etc. </t>
  </si>
  <si>
    <t>Information regarding RTI Act 2005  for the purpose of regarding for the purpose any provision in NHM to provide difficult area allowance to its employee etc .</t>
  </si>
  <si>
    <t xml:space="preserve">The Register </t>
  </si>
  <si>
    <t>NEHM of India, Ministry of Health &amp; FW, Govt .of India (PDR) ,C2C/123 ,Pocket -12, Jonakpuri, New Delhi-58</t>
  </si>
  <si>
    <t>Information regarding RTI Act 2005  for the purpose of regarding for the purpose Electro =pathy/ Eleco Homoeopathy  is regulated by the Ministry of Health &amp; FW, Govt of India vide order V.25011/130/2012-HR</t>
  </si>
  <si>
    <t>Manchanda Medicos</t>
  </si>
  <si>
    <t>AL-17,Shopping Centre, Shalimar Bagh,Delhi, 110088(India)</t>
  </si>
  <si>
    <t>16/08/2016</t>
  </si>
  <si>
    <t>Information regarding RTI Act 2005  for the purpose of regarding for the purpose of the manofacturerss of injection Mephantamine etc.</t>
  </si>
  <si>
    <t>IPO 25F 996871</t>
  </si>
  <si>
    <t xml:space="preserve">Pro.Exprt </t>
  </si>
  <si>
    <t xml:space="preserve">Information regarding RTI Act 2005  for the purpose of  non recipt of reply </t>
  </si>
  <si>
    <t>Replied on 16/08/2016</t>
  </si>
  <si>
    <t xml:space="preserve">Replied on 23/08/2016 transfer to The Director of Ayush </t>
  </si>
  <si>
    <t>Replied on 23/08/2016 transfer to the SPIO &amp; Joint Secretary H &amp; FW</t>
  </si>
  <si>
    <t>Replied on 23/06/2016</t>
  </si>
  <si>
    <t>Replied on 23/08/2016</t>
  </si>
  <si>
    <t xml:space="preserve">Shyamali Patgiri </t>
  </si>
  <si>
    <t>House No- 13, Lamb Road,Near Jurpukhuri, UzanBazar, Guwahati ,Assam ,781001</t>
  </si>
  <si>
    <t>25/08/2016</t>
  </si>
  <si>
    <t>Information regarding RTI Act 2005  for the purpose ofList of Maternal Death ,Including Details of Deasesed have occurred in all districs of Assam etc..</t>
  </si>
  <si>
    <t>13/08/2016</t>
  </si>
  <si>
    <t>mh</t>
  </si>
  <si>
    <t>Replied to depoist an amount of Rs/ 106 which consist of 53 no pgaes</t>
  </si>
  <si>
    <t>Replied on 29/08/2016</t>
  </si>
  <si>
    <t>Kavita Bhatia</t>
  </si>
  <si>
    <t>A 301 Greeshma Residency II, Mental Hospital Road, Thane West ,Maharastra, Pin Code - 400604</t>
  </si>
  <si>
    <t>23//08/2016</t>
  </si>
  <si>
    <t>Information regarding RTI Act 2005  for the purpose of regarding for the purpose ofas per code whether ASHAs working in the the programm are under under contract with the programme etc.</t>
  </si>
  <si>
    <t>20/08/2016</t>
  </si>
  <si>
    <t>Kalyan Royath</t>
  </si>
  <si>
    <t>c/o Late Ananda Ram Borah, R/o Pub SarinaMain Road ,Shankardev Path,House No: 15, PO: Silpukhuri,PS: Chandmari,Guwahati-03,District: kamrup (M) Assam,P?H: 9508872584</t>
  </si>
  <si>
    <t>19/08/2016</t>
  </si>
  <si>
    <t>Information regarding RTI Act 2005  for the purpose of regarding for the purpose of regarding  Gross Salary of the Physiotherapist posted in different Hospital Etc.</t>
  </si>
  <si>
    <t>IPO 35F 501654</t>
  </si>
  <si>
    <t>Satyabrat Dev Sarma</t>
  </si>
  <si>
    <t>J-202,Subham Heights, Kahilipara, Guwahati -19,District: Kamrup (M),M</t>
  </si>
  <si>
    <t>29/08/2016</t>
  </si>
  <si>
    <t>Information regarding RTI Act 2005  for the purpose of regarding for the purpose of how many  Doctors should be there in a civil hospital and PHC etc</t>
  </si>
  <si>
    <t>23/08/2016</t>
  </si>
  <si>
    <t>IPO 35F 436199</t>
  </si>
  <si>
    <t>HR/Pro exprt</t>
  </si>
  <si>
    <t>Anowara Begum</t>
  </si>
  <si>
    <t>Hatigaon Chariali, h.No : 137,(Near Union Bank),Hatigaon : Betapara Path, PO: hatigaon,Pin: 781038</t>
  </si>
  <si>
    <t>Information regarding RTI Act 2005  for the purpose of regarding for the purpose of  how many add has been give in all daily news paper during the year 20111 to 31/7/2016</t>
  </si>
  <si>
    <t>26/08/2016</t>
  </si>
  <si>
    <t>IPO 56C 812889</t>
  </si>
  <si>
    <t>Aroop kumar Dohotia</t>
  </si>
  <si>
    <t>18/08/2016</t>
  </si>
  <si>
    <t>Information regarding RTI Act 2005  for the purpose of regarding for the purpose ofconstruction of community Health Centre (Model Hospital) including Residental quarter at Jiyakur reserve, Kamrup ®</t>
  </si>
  <si>
    <t>17/08/2016</t>
  </si>
  <si>
    <t>Hitakalpa (Bani Bikram Sarma)</t>
  </si>
  <si>
    <t>Relied on 30/08/2016</t>
  </si>
  <si>
    <t>Replied on 31/08/2016</t>
  </si>
  <si>
    <t>31/08/2016</t>
  </si>
  <si>
    <t xml:space="preserve">Information regarding RTI Act 2005  for the letter no HLA-157/2016/140/ dated 26/2016 </t>
  </si>
  <si>
    <t>30/08/2016</t>
  </si>
  <si>
    <t>Jawahar Paul</t>
  </si>
  <si>
    <t>Secretary ,Shakti &amp; NGO,Near Kanakpur Bazar, Kanakpur Part-II,Silchar,Cachar,Assam-788005</t>
  </si>
  <si>
    <t>Information regarding RTI Act 2005  for the purpose of various health secheme ,programme launched for the welfare of the patients under NHM in the state of Assam etc.</t>
  </si>
  <si>
    <t>IPO 21F 319077</t>
  </si>
  <si>
    <t>All Pio</t>
  </si>
  <si>
    <t>Rakilbul Ahmed Ali</t>
  </si>
  <si>
    <t>Gaon: &amp; PO: Dobok,PS: Rangia,Pin: 781380, Kamrup (R)1 No,</t>
  </si>
  <si>
    <t>Information regarding RTI Act 2005  for the purpose of fund utilised for Advertisement dyuring the year etc.</t>
  </si>
  <si>
    <t>0/1/9/2016</t>
  </si>
  <si>
    <t xml:space="preserve">coute fee </t>
  </si>
  <si>
    <t>Pro.Exprt / SME</t>
  </si>
  <si>
    <t>Replied on 02/06/2016 /12/0</t>
  </si>
  <si>
    <t>Replied on 02/06/2016 /12/1</t>
  </si>
  <si>
    <t>Replied on 02/06/2016 /12/2</t>
  </si>
  <si>
    <t>Replied on 02/06/2016 &amp; 12/06/2016</t>
  </si>
  <si>
    <t xml:space="preserve">Mekong Engineering &amp; Infrastructures Pvt. Ltd,
 General Manager,H-No: 29,
 Hatighar Karbi Path.PO: Bamunimaidan,
 Guwahati -781021, Assam
</t>
  </si>
  <si>
    <t>Replied on 15/09/2016</t>
  </si>
  <si>
    <t>Replied on 16/09/2016</t>
  </si>
  <si>
    <t>Replied on 16/09/20176 to the Jt. DHS in respect of query no 7</t>
  </si>
  <si>
    <t>Replied on 16/09/20176 to theSPIO &amp; Deputy Secretaty in respect of query no 3</t>
  </si>
  <si>
    <t xml:space="preserve">Raju Basamatary </t>
  </si>
  <si>
    <t>Meghnath Basumatary ,Vill: Kachirtari,PO: Saudarvitha,District : Baska BTAD Assam, P/S : salbari,Pin 781318</t>
  </si>
  <si>
    <t>19/09/2016</t>
  </si>
  <si>
    <t>Information regarding RTI Act 2005  for the purpose of How many RKSK Fund had received from Medical Deptt since 2007 etc</t>
  </si>
  <si>
    <t>14/09/2016</t>
  </si>
  <si>
    <t>Jitul  Deka</t>
  </si>
  <si>
    <t>Chief Secretary, Asomiya Yuva Mancha, C/o A.T Telecom, Kunja Commercial Market Complex, Maligaon,Guwahati 781012 (M: 9435341231</t>
  </si>
  <si>
    <t xml:space="preserve">Information regarding RTI Act 2005  for the purpose of construction of Swualkuchi GNM School and Hostel Building  NITs copy, List of the contractor,Technical Evaluation etc  </t>
  </si>
  <si>
    <t>19/2016</t>
  </si>
  <si>
    <t>IPO 35F 378846</t>
  </si>
  <si>
    <t>Transfer to Joint DHS ,Baska on 23/09/2016</t>
  </si>
  <si>
    <t>Fakrul Hussain Barbhuyia</t>
  </si>
  <si>
    <t>S/o Mohibur Rahman Barbhuya, Vice- President ,Creative  Peoples Students Forum (CPSF) Hailakandi, District Vill: Itorkandi-I, PO: Chandpur,Pin: 788152</t>
  </si>
  <si>
    <t>20/09/2016</t>
  </si>
  <si>
    <t>Information regarding RTI Act 2005  for the purpose of construction of how much Rs. Was santioned by the Govt. for repairing  Health Centre and newly construction of Health Centre  for 01/01/2013 to till today under Minority etc.</t>
  </si>
  <si>
    <t>16/09/2016</t>
  </si>
  <si>
    <t>IPO 28F 116153</t>
  </si>
  <si>
    <t>22/09/2016</t>
  </si>
  <si>
    <t>Repled on 9/09/2016</t>
  </si>
  <si>
    <t>Replied on 19/09/2016</t>
  </si>
  <si>
    <t>Pratidin Time, Executive Editor, 724 peace Enclave, Ground Floor, GS Road,Guwahati -781007, Assam Indai</t>
  </si>
  <si>
    <t xml:space="preserve">Information regarding RTI Act 2005  for the purpose of detailds no of episode broadcast and no of produce till August 2016, Bill copy of A production , Boardscast etc </t>
  </si>
  <si>
    <t>21/09/2016</t>
  </si>
  <si>
    <t xml:space="preserve">Dinesh Hanmant Gharge </t>
  </si>
  <si>
    <t>Gharge Clinic, Opp Tophkhana Masjid,Old Topkhana, Shivagi Nagar, Pune: 411005</t>
  </si>
  <si>
    <t>Information regarding RTI Act 2005  for the purpose of detailds total numbers on employee under NHM ,Total numbers of RBSK mobile team etc.</t>
  </si>
  <si>
    <t>Replied on 27/09/2016</t>
  </si>
  <si>
    <t>Replied on 01/10/2016</t>
  </si>
  <si>
    <t>Replied on 7/10/2016</t>
  </si>
  <si>
    <t>Replied on 07/10/2016</t>
  </si>
  <si>
    <t>Bhabesh Kr. Nath</t>
  </si>
  <si>
    <t>Journalist , Moniari , Kamrup (9085829863)</t>
  </si>
  <si>
    <t>29/09/2016</t>
  </si>
  <si>
    <t xml:space="preserve">Information regarding RTI Act 2005  for the purpose of work done BP.Enterprise </t>
  </si>
  <si>
    <t>27/09/2016</t>
  </si>
  <si>
    <t>IPO 35F 551414</t>
  </si>
  <si>
    <t>IPO 35F 551415</t>
  </si>
  <si>
    <t>Information regarding RTI Act 2005  for the purpose of from when the Brahmaputra Television Networking as boardcast agency.</t>
  </si>
  <si>
    <t>30/09/2016</t>
  </si>
  <si>
    <t>Information regarding RTI Act 2005  for the purpose of Consultant Civil Works Sri Haresh Dutta</t>
  </si>
  <si>
    <t>IPO 35F 545654</t>
  </si>
  <si>
    <t>Nitul Borah</t>
  </si>
  <si>
    <t>Advocate ,Golaghat Bar Association, Golaghat ,Assam, Pin: 785621</t>
  </si>
  <si>
    <t>18/10/2016</t>
  </si>
  <si>
    <t>Information regarding RTI Act 2005  for the purpose of total amount of monetary fund allocated to the project 104 during the periods 2010 to 2016 etc.</t>
  </si>
  <si>
    <t>13/10/2016</t>
  </si>
  <si>
    <t>RS.10</t>
  </si>
  <si>
    <t>IPO 35F 384987</t>
  </si>
  <si>
    <t>Pro. Exe, P Das</t>
  </si>
  <si>
    <t>Babita Saikia</t>
  </si>
  <si>
    <t>House No: 22, Puberun Path, Hatigaon, Guwahati-781038, DistricT : Kamrup (M)</t>
  </si>
  <si>
    <t>HR/Pro.Exe.pP. Das</t>
  </si>
  <si>
    <t>Information regarding RTI Act 2005  for the purpose of  bidders who participated in the above Tender NHM/Proc/ CS-KIT/ 2700/2015-16/ 21103 dtd. 31/12/2016</t>
  </si>
  <si>
    <t>IPO 32F 280307</t>
  </si>
  <si>
    <t>Pro.Exprt</t>
  </si>
  <si>
    <t>Suradeep Dey</t>
  </si>
  <si>
    <t>H.No: 131,Lamb Road, Near Jurpukhuri, Uzan Bazar, Guwahati -781001</t>
  </si>
  <si>
    <t>Information regarding RTI Act 2005  for the purpose of List of maternal death in baska district during the year 2014 to 2016</t>
  </si>
  <si>
    <t>RTI Application Fee for the month of JULY,AUGUST &amp;  SEPTEMBER 2016:</t>
  </si>
  <si>
    <t>IPO 32f 269533</t>
  </si>
  <si>
    <t xml:space="preserve">Sanjeev Sarma </t>
  </si>
  <si>
    <t>IPO  52C 359103 &amp; 52C 359104</t>
  </si>
  <si>
    <t>IPO 39f  696533</t>
  </si>
  <si>
    <t xml:space="preserve">IPO 35F 503354 </t>
  </si>
  <si>
    <t xml:space="preserve">IPO 35F 545654 </t>
  </si>
  <si>
    <t>IPO 25F 280307</t>
  </si>
  <si>
    <t>Replied on 19/10/2016</t>
  </si>
  <si>
    <t>BBCC</t>
  </si>
  <si>
    <t>Replied on 20/10/2016</t>
  </si>
  <si>
    <t>Replied on 20/10/2017</t>
  </si>
  <si>
    <t>Transfer to Priamal Swasthya HMIS on 24/10/2016</t>
  </si>
  <si>
    <t>Transfer to Priamal Swasthya HMIS on 24/10/2017</t>
  </si>
  <si>
    <r>
      <t>No. NHM/RTI-Act/524/2009-10/Pt-XII/</t>
    </r>
    <r>
      <rPr>
        <b/>
        <sz val="8"/>
        <color rgb="FF000000"/>
        <rFont val="Calibri"/>
        <family val="2"/>
        <scheme val="minor"/>
      </rPr>
      <t xml:space="preserve">  </t>
    </r>
  </si>
  <si>
    <r>
      <t>No. NHM/RTI-Act/524/2009-10/Pt-XII/</t>
    </r>
    <r>
      <rPr>
        <b/>
        <sz val="8"/>
        <color rgb="FFFF0000"/>
        <rFont val="Calibri"/>
        <family val="2"/>
        <scheme val="minor"/>
      </rPr>
      <t xml:space="preserve">  </t>
    </r>
  </si>
  <si>
    <t>Replied on 25/10/2016</t>
  </si>
  <si>
    <t xml:space="preserve">Name </t>
  </si>
  <si>
    <t>IPO 35F 550038</t>
  </si>
  <si>
    <t>ANNEXURE-A</t>
  </si>
  <si>
    <t>SL.NO</t>
  </si>
  <si>
    <t xml:space="preserve">Replied on 26/10/2016 with a request to deposit an amount of Rs. 11,000/- </t>
  </si>
  <si>
    <t xml:space="preserve">Replied on 26/10/2016 with a request to deposit an amount of Rs.350/- </t>
  </si>
  <si>
    <t xml:space="preserve">No. NHM/RTI-Act/524/2009-10/Pt-XII/  </t>
  </si>
  <si>
    <t>Replied on 28/10/2016</t>
  </si>
  <si>
    <t xml:space="preserve">Replied on </t>
  </si>
  <si>
    <t>RTI RELATED TO DRUGS CELL (BCC )</t>
  </si>
  <si>
    <t xml:space="preserve">Rajenderan Krishnamurty </t>
  </si>
  <si>
    <t>of M/s Roche Products (India) Pvt. Ltd., 1503 ,15th floor " The Capital" , Bandra Kurla Complex , Bandra (East ), Mumbai- 400051.</t>
  </si>
  <si>
    <t>Information regarding RTI Act 2005  for the purpose of tender no NHM/PROC/RC-CAN-DRUG/2935/2016-17/4326 dated 06/08/2016 .Recode note of discussion of tender committee held on 29/08/2016 on evaluation of technical bids etc.</t>
  </si>
  <si>
    <t>25/10/2016</t>
  </si>
  <si>
    <t>IPO 21F 049054</t>
  </si>
  <si>
    <t>Pro.exprt</t>
  </si>
  <si>
    <t>Jhonney Das</t>
  </si>
  <si>
    <t>Near Micro Wave , Junaki Nagar, PO: &amp; District : Golaghat , Assam, M.No: 9854128759</t>
  </si>
  <si>
    <t>IPO 35F 383984</t>
  </si>
  <si>
    <t>Information regarding RTI Act 2005  for the purpose of details of the expenditure incurred in RKSK user fund in yearly wise till Nov. 2016</t>
  </si>
  <si>
    <t>Secretary ,Shakti NGO, Near kanakpur Bazar, Kanakpurpur part II,Silchar, cachar,Assam-788005</t>
  </si>
  <si>
    <t>Information regarding RTI Act 2005  for the purpose of the patients evening OPD are to pay for any of the services etc..</t>
  </si>
  <si>
    <t xml:space="preserve">Rs. 10 </t>
  </si>
  <si>
    <t>IPO 21F 319793</t>
  </si>
  <si>
    <t>Pintu Dey</t>
  </si>
  <si>
    <t># 4, Chandra Chouidhuary Path, Bhetapara,Lalmati,Guwahati 781028,Assam, M.No: 9954985132</t>
  </si>
  <si>
    <t>Information regarding RTI Act 2005  for the purpose of the the volume in Sq.cm of advertisement alloted to various News Papers for the following daily newspaper from the national health mission etc,</t>
  </si>
  <si>
    <t>I/c SME</t>
  </si>
  <si>
    <t>RTI Application Fee for the month of October,November  &amp;  December 2016:</t>
  </si>
  <si>
    <t>Replied on 17/11/2016</t>
  </si>
  <si>
    <t>DF/CON(P)/ HR/ S.Ranjan</t>
  </si>
  <si>
    <t>Dr.Partha Sarthi Paul</t>
  </si>
  <si>
    <t>Transfer to the Joint Director of Health Services cachar 20/07/2016</t>
  </si>
  <si>
    <t xml:space="preserve">IPO 35F 550038 submitted </t>
  </si>
  <si>
    <t xml:space="preserve">Date of Applicant </t>
  </si>
  <si>
    <t>31-03-2016</t>
  </si>
  <si>
    <t>29-02-2016</t>
  </si>
  <si>
    <t>14-03-2016</t>
  </si>
  <si>
    <t>22-03-2016</t>
  </si>
  <si>
    <t>20-02-2016</t>
  </si>
  <si>
    <t>01-04-2016</t>
  </si>
  <si>
    <t>12-04-2016</t>
  </si>
  <si>
    <t>Replied on 25-04-2016</t>
  </si>
  <si>
    <t>23-03-2016</t>
  </si>
  <si>
    <t>04-04-2016</t>
  </si>
  <si>
    <t>20-04-2016</t>
  </si>
  <si>
    <t>27-04-2016</t>
  </si>
  <si>
    <t>Replied on 16-05-2016</t>
  </si>
  <si>
    <t>Replied on 17-05-2016</t>
  </si>
  <si>
    <t>02-05-2016</t>
  </si>
  <si>
    <t>17-05-2016</t>
  </si>
  <si>
    <t>Replied on 08-04-2016</t>
  </si>
  <si>
    <t>Replied on 26-05-2016</t>
  </si>
  <si>
    <t>12-05-2016</t>
  </si>
  <si>
    <t>03-05-2016</t>
  </si>
  <si>
    <t xml:space="preserve">Replied on 26-05-2016 </t>
  </si>
  <si>
    <t>Replied on 02-06-2016</t>
  </si>
  <si>
    <t>25-05-2016</t>
  </si>
  <si>
    <t xml:space="preserve">Replied on 03-06-2016 </t>
  </si>
  <si>
    <t>14-06-2016</t>
  </si>
  <si>
    <t>18-05-2016</t>
  </si>
  <si>
    <t xml:space="preserve">Replied on 18-06-2016 to deposit an amount of Rs. 34/- which consist of 17 nos of pages </t>
  </si>
  <si>
    <t>19-05-2016</t>
  </si>
  <si>
    <t>07-06-2016</t>
  </si>
  <si>
    <t xml:space="preserve">Replied on 28-06-2016 </t>
  </si>
  <si>
    <t>26-05-2016</t>
  </si>
  <si>
    <t>16-06-2016</t>
  </si>
  <si>
    <t>08-07-2016</t>
  </si>
  <si>
    <t>27-07-2016</t>
  </si>
  <si>
    <t>Information regarding RTI Act 2005  for the purpose of newly constructed of Bangaon PHC regarding the contractor name Dilip Kalita etc.</t>
  </si>
  <si>
    <t>21-06-2016</t>
  </si>
  <si>
    <t>Replied on 06-08-2016</t>
  </si>
  <si>
    <t>18-07-2016</t>
  </si>
  <si>
    <t>13-06-2016</t>
  </si>
  <si>
    <t>Replied on 11-07-2016</t>
  </si>
  <si>
    <t>10-06-2016</t>
  </si>
  <si>
    <t>17-06-2016</t>
  </si>
  <si>
    <t xml:space="preserve">Bahrul Islam </t>
  </si>
  <si>
    <t>Advocate, Guwahati High Court, Gandhi basti Tiniali, Lalmati Road, h.no :15</t>
  </si>
  <si>
    <t>02-07-2016</t>
  </si>
  <si>
    <t>05-07-2016</t>
  </si>
  <si>
    <t>29-06-2016</t>
  </si>
  <si>
    <t>07-07-2016</t>
  </si>
  <si>
    <t>Replied on 21-07-2016</t>
  </si>
  <si>
    <t>Replied on 26-07-2016</t>
  </si>
  <si>
    <t>30-06-2016</t>
  </si>
  <si>
    <t>15-06-2016</t>
  </si>
  <si>
    <t>Replied on 27-07-2016</t>
  </si>
  <si>
    <t>12-07-2016</t>
  </si>
  <si>
    <t>Replied on 08-08-2016</t>
  </si>
  <si>
    <t>26-07-2016</t>
  </si>
  <si>
    <t>28-07-2016</t>
  </si>
  <si>
    <t>30-07-2016</t>
  </si>
  <si>
    <t>01-08-2016</t>
  </si>
  <si>
    <t>04-08-2016</t>
  </si>
  <si>
    <t>21-07-2016</t>
  </si>
  <si>
    <t>25-08-2016</t>
  </si>
  <si>
    <t>05-04-2016</t>
  </si>
  <si>
    <t>09-02-2016</t>
  </si>
  <si>
    <t>02-08-2016</t>
  </si>
  <si>
    <t>23-08-2016</t>
  </si>
  <si>
    <t>26-08-2016</t>
  </si>
  <si>
    <t>29-08-2016</t>
  </si>
  <si>
    <t>19-08-2016</t>
  </si>
  <si>
    <t>11-08-2016</t>
  </si>
  <si>
    <t>Replied on 06-09-2016</t>
  </si>
  <si>
    <t>No. NHM/RTI-Act/524/2009-10/Pt-XII</t>
  </si>
  <si>
    <t>17-08-2016</t>
  </si>
  <si>
    <t>16-08-2016</t>
  </si>
  <si>
    <t xml:space="preserve">Information regarding RTI Act 2005  for the purpose of construction of community health centre (Model Hospital) of Baska  District </t>
  </si>
  <si>
    <t xml:space="preserve">Information regarding RTI Act 2005  for the purpose of construction of 100 Bedded Maternity Child Health etc.Tinsukia  District </t>
  </si>
  <si>
    <t>20-08-2016</t>
  </si>
  <si>
    <r>
      <t>Replied on 19-09-2016</t>
    </r>
    <r>
      <rPr>
        <sz val="8"/>
        <rFont val="Calibri"/>
        <family val="2"/>
        <scheme val="minor"/>
      </rPr>
      <t xml:space="preserve"> </t>
    </r>
  </si>
  <si>
    <t>30-08-2016</t>
  </si>
  <si>
    <t>31-08-2016</t>
  </si>
  <si>
    <t>01-09-2016</t>
  </si>
  <si>
    <t xml:space="preserve">Replied on29-09-2016 </t>
  </si>
  <si>
    <t>07-09-2016</t>
  </si>
  <si>
    <t>05-09-2016</t>
  </si>
  <si>
    <t>22-09-2016</t>
  </si>
  <si>
    <t xml:space="preserve">Bani Bikram Sarma, Hitakalpa </t>
  </si>
  <si>
    <t>19-09-2016</t>
  </si>
  <si>
    <t>27-09-2016</t>
  </si>
  <si>
    <t>13-10-2016</t>
  </si>
  <si>
    <t>29-09-2016</t>
  </si>
  <si>
    <t>Information regarding RTI Act 2005  for the purpose of work done BP.Enterprise ( Audio - Video)</t>
  </si>
  <si>
    <t>30-09-2016</t>
  </si>
  <si>
    <t>24-10-2016</t>
  </si>
  <si>
    <t>25-10-2016</t>
  </si>
  <si>
    <t xml:space="preserve">Md. Intazul Haque </t>
  </si>
  <si>
    <t>Information regarding RTI Act 2005  for the purpose of  appontment of Dr. Abijit Sarma etc</t>
  </si>
  <si>
    <t xml:space="preserve">Dr. Partha Sarathi Paul </t>
  </si>
  <si>
    <t xml:space="preserve">Vill- Tarapur, P.O: Kalain, Cachar, Assam, Pin: 788815 for information. </t>
  </si>
  <si>
    <t>31-05-2016</t>
  </si>
  <si>
    <t>06-06-2016</t>
  </si>
  <si>
    <t>Information regarding RTI Act 2005  for the purpose of  Wheel Chair can be Purchased under ORT etc..</t>
  </si>
  <si>
    <t>Transfer to GVK EMRI on 27-06-2016</t>
  </si>
  <si>
    <t>04-06-2016</t>
  </si>
  <si>
    <t xml:space="preserve">Information regarding RTI Act 2005  for the purpose of  RCHC/Corres/11/32/12 Dtd. </t>
  </si>
  <si>
    <t>Md. Intazul Haque (Reporter)</t>
  </si>
  <si>
    <t>Transferred to Joint DHS, District Kamrup (R ) ,on   20-06-2016</t>
  </si>
  <si>
    <t>01-07-2016</t>
  </si>
  <si>
    <t>Transferred to SPO RNTCP on 20-04-2016</t>
  </si>
  <si>
    <t>Transfer to the Jt.DHS Chirang on 20-07-2016</t>
  </si>
  <si>
    <t>06-07-2016</t>
  </si>
  <si>
    <t>Information regarding RTI Act 2005  for the purpose of authorised of ficers designated by the state Govt. of Assam in District for monitoring and implementtion of the IMAS etc.</t>
  </si>
  <si>
    <t>Transfer to the Jt.DHS Chirang on 25-07-2016</t>
  </si>
  <si>
    <t>06-08-2016</t>
  </si>
  <si>
    <t>Information regarding RTI Act 2005  for the purpose of regarding for the purpose Electro pathy/ Eleco Homoeopathy  is regulated by the Ministry of Health &amp; FW, Govt of India vide order V.25011/130/2012-HR</t>
  </si>
  <si>
    <t>Transfer to the The Director of Ayush  on 23-08-2016</t>
  </si>
  <si>
    <t xml:space="preserve"> Transfer Joint Director of Health Services Baska  on 23-08-2016</t>
  </si>
  <si>
    <t xml:space="preserve"> Transfer Joint Director of Health Services , Darrang   on 17-09-2016</t>
  </si>
  <si>
    <t>14-09-2016</t>
  </si>
  <si>
    <t>18-10-2016</t>
  </si>
  <si>
    <t xml:space="preserve">Date of Applicant/ transfer  </t>
  </si>
  <si>
    <t>Gaon &amp; PO: mandakata, Districts : Kamrup ( R ), Assam ( Pin: 781121</t>
  </si>
  <si>
    <t xml:space="preserve"> Dr. Neelima Thakur, </t>
  </si>
  <si>
    <t xml:space="preserve">US-74, First Floor, Pitampura, Delhi: 110034 </t>
  </si>
  <si>
    <t xml:space="preserve"> NEHM of India, Ministry of Health &amp; FW, Govt. of India (PDR) CRC/123, Pocket-12, Janakpuri, New Delhi-58</t>
  </si>
  <si>
    <t>Transferred to Prof. N. C. Bhattacharya State Nodel Oficer ,CHD Programme 03-05--2016</t>
  </si>
  <si>
    <t>Transfer to Joint DHS Sivasagar on 18-07-2016</t>
  </si>
  <si>
    <t>Transfer to the Joint Director of Health Services kamrup ( R) on 20-07-2016</t>
  </si>
  <si>
    <t>Transfer to Joint DHS ,Baska on 23-09-2016</t>
  </si>
  <si>
    <t>Hasina Khatun</t>
  </si>
  <si>
    <t xml:space="preserve">Information regarding RTI Act 2005 for the purpose of Asha </t>
  </si>
  <si>
    <t>30-10-2013</t>
  </si>
  <si>
    <t>Date of hearing</t>
  </si>
  <si>
    <t>04-05-2016</t>
  </si>
  <si>
    <t>SIC/NGN/11/2014/4 , dtd. 26-04-2016</t>
  </si>
  <si>
    <t>MD (FAA)</t>
  </si>
  <si>
    <t>26-04-2016</t>
  </si>
  <si>
    <t>29-04-2016</t>
  </si>
  <si>
    <t xml:space="preserve">13-05-2016 1st Hearing </t>
  </si>
  <si>
    <t>Applicant absent with out information No. NHM/RTI-Act/524/2009-10/HR-3</t>
  </si>
  <si>
    <t>order with a request to deposit an amount of Rs.350/- .Case is dispose NHM/RTI-Act/524/2009-10/HR-3</t>
  </si>
  <si>
    <t>Dilip Nath</t>
  </si>
  <si>
    <t>Vill: Pasnai,PO: Hograjuli,Distrct: Sonitpur,pin: 784507</t>
  </si>
  <si>
    <t>Information regarding RTI Act 2005  for the purpose of MMU</t>
  </si>
  <si>
    <t>SIC/SNR.76/2015/3  , dtd. 16-05-2016</t>
  </si>
  <si>
    <t>01-06-2016</t>
  </si>
  <si>
    <t>Applicant are directed to inspect the relevant doc. Pertaining to this Directorate on 17th Sep 2016 at 3:00PM</t>
  </si>
  <si>
    <t>Md. Moisub Ali (Monsur)</t>
  </si>
  <si>
    <t>10-02-2016</t>
  </si>
  <si>
    <t xml:space="preserve">Information regarding RTI Act 2005  for the purpose of not provided the information </t>
  </si>
  <si>
    <t>10-03-2016</t>
  </si>
  <si>
    <t xml:space="preserve">Dispose of 02-05-2016 </t>
  </si>
  <si>
    <t>Information regarding RTI Act 2005  for the purpose of not furnishing the reply</t>
  </si>
  <si>
    <t>30-04-2016</t>
  </si>
  <si>
    <t>Dispose of 16-05-2016</t>
  </si>
  <si>
    <t>Nityananda Goswami.</t>
  </si>
  <si>
    <t>Information regarding RTI Act 2005  for the purpose of Agriculture Deptt.</t>
  </si>
  <si>
    <t>04-11-2016</t>
  </si>
  <si>
    <t>08-11-2016</t>
  </si>
  <si>
    <t>12-09-2016</t>
  </si>
  <si>
    <t>02-09-2016</t>
  </si>
  <si>
    <t>08-09-2016</t>
  </si>
  <si>
    <t>04-03-2016</t>
  </si>
  <si>
    <t>Asha Rani Dusad,</t>
  </si>
  <si>
    <t>06-02-2016</t>
  </si>
  <si>
    <t>30-05-2016</t>
  </si>
  <si>
    <t xml:space="preserve"> Asha Rani Dusad,</t>
  </si>
  <si>
    <t>02-11-2016</t>
  </si>
  <si>
    <t>IPO M16170001613</t>
  </si>
  <si>
    <t>Replied on 28-10-2016</t>
  </si>
  <si>
    <t>Replied on 17-11-2016</t>
  </si>
  <si>
    <t>Replied on 03-11-2016 with a request to deposit an amount of Rs.5200/-</t>
  </si>
  <si>
    <t>Vil &amp; PO: Fakulipathar,Vill :Juria,District-Nagaon (Assam) Pin-782124</t>
  </si>
  <si>
    <t>Transferred to Joint DHS, District Cachar  20-06-2016</t>
  </si>
  <si>
    <t>Transfer to Priamal Swasthya HMIS on 24-10-2016</t>
  </si>
  <si>
    <t>Replied on 20-04-2016</t>
  </si>
  <si>
    <t>Replied on 30-04-2016</t>
  </si>
  <si>
    <t>Replied on  03-05-2016</t>
  </si>
  <si>
    <t>Replioed on 12-07-2016 to deposit an amount of Rs. 624</t>
  </si>
  <si>
    <t>Replied on 12-08-2016</t>
  </si>
  <si>
    <t>Replied on 16-08-2016</t>
  </si>
  <si>
    <t>Replied on 23-08-2016</t>
  </si>
  <si>
    <t>Relied on 29-08-2016</t>
  </si>
  <si>
    <t>Replied on 31-08-2016</t>
  </si>
  <si>
    <t>Replied on 16-09-2016</t>
  </si>
  <si>
    <t>Replied on 01-10-2016</t>
  </si>
  <si>
    <t>Replied on 7-10-2016</t>
  </si>
  <si>
    <t>Replied on 07-10-2016</t>
  </si>
  <si>
    <t>Replied on 18-10-2016</t>
  </si>
  <si>
    <t>Replied on 19-10-2016</t>
  </si>
  <si>
    <t>Replied on 20-10-2016</t>
  </si>
  <si>
    <t>21-09-2016</t>
  </si>
  <si>
    <t>16-09-2016</t>
  </si>
  <si>
    <t>20-09-2016</t>
  </si>
  <si>
    <t xml:space="preserve">Replied on 27-10-2016 with a request to deposit an amount of Rs. 11,000/- </t>
  </si>
  <si>
    <t>Replied on 25-10-2016</t>
  </si>
  <si>
    <t>09-11-2016</t>
  </si>
  <si>
    <t>07-11-2016</t>
  </si>
  <si>
    <t>11-11-2016</t>
  </si>
  <si>
    <t>05-11-2016</t>
  </si>
  <si>
    <t xml:space="preserve">RTI 2016-17 </t>
  </si>
  <si>
    <t xml:space="preserve">17-05-2016 2nd  Hearing </t>
  </si>
  <si>
    <t xml:space="preserve">Date of Receipt Appeal Application </t>
  </si>
  <si>
    <t>SIC/KP(M)-193/2014/8dated 02-07-2016</t>
  </si>
  <si>
    <t xml:space="preserve">Dispose of 19-05-2016 </t>
  </si>
  <si>
    <t>04-07-2016</t>
  </si>
  <si>
    <t xml:space="preserve">Information regarding RTI Act 2005  in respect of query no 7.  </t>
  </si>
  <si>
    <t>18-08-2016</t>
  </si>
  <si>
    <t>Replied on 27-09-2016</t>
  </si>
  <si>
    <t>Replied on 23-09-2016</t>
  </si>
  <si>
    <t xml:space="preserve">Replied on 19-09-2016 </t>
  </si>
  <si>
    <t>Replied on 17-09-2016</t>
  </si>
  <si>
    <t xml:space="preserve">Application with draw by the applicxant prayer  on 02-06-2016 </t>
  </si>
  <si>
    <t xml:space="preserve">Replied on 02-09-2016 </t>
  </si>
  <si>
    <t>Replied on 29-08-2016</t>
  </si>
  <si>
    <t xml:space="preserve">Date of Application </t>
  </si>
  <si>
    <t>SME/BCC</t>
  </si>
  <si>
    <t>Pro Exprt</t>
  </si>
  <si>
    <t>Information regarding RTI Act 2005  for the purpose of salary and working hours EMT &amp; PILOT etc..</t>
  </si>
  <si>
    <t>10-08-2016</t>
  </si>
  <si>
    <t>Pursued  From  cell wise</t>
  </si>
  <si>
    <t xml:space="preserve">Replied on 20-06-2016  to deposit an application fee u/s 6(1) of RTI ACT 2005 </t>
  </si>
  <si>
    <t xml:space="preserve">Replied on 13-06-2016 with a request to deposit an amount of Rs.270/ . Prayer is dispose </t>
  </si>
  <si>
    <t>Information regarding RTI Act 2005  for the purpose of waiting list of the candidate ,name , address ,contact no . Etc.</t>
  </si>
  <si>
    <t>Replied on 27-06-2016</t>
  </si>
  <si>
    <t>Replied  on 30-06-2016</t>
  </si>
  <si>
    <t>Information regarding RTI Act 2005  for the purpose ofletter no NRHM/ Hoarding/154/2009-10/37013, dated NIL</t>
  </si>
  <si>
    <t>Information regarding RTI Act 2005  for the purpose of construction under Model Hospital under Darrang Dist., addvertisement plan estimate etc</t>
  </si>
  <si>
    <t xml:space="preserve"> The Registrar, NEHM </t>
  </si>
  <si>
    <t>SPM (AAN)</t>
  </si>
  <si>
    <t xml:space="preserve">Information regarding RTI Act 2005  for the purpose of Assam Arogiya Nidhi </t>
  </si>
  <si>
    <t>Information regarding RTI Act 2005  for the purpose of total number of  All  functioning PHCs &amp; Govt. Hospitals of the districts etc.</t>
  </si>
  <si>
    <t>Information regarding RTI Act 2005  for the purpose of tarnsfer of  Md. Rashul Haque</t>
  </si>
  <si>
    <t>Information regarding RTI Act 2005  for the purpose of utilised the fund for various treatment etc</t>
  </si>
  <si>
    <t>FD</t>
  </si>
  <si>
    <t>Hatigaon Chariali, h.No : 137,(Near Union Bank),Hatigaon : Betapara Path, PO: Hatigaon,Pin: 781038</t>
  </si>
  <si>
    <t>Information regarding RTI Act 2005  for the purpose of regarding for the purpose of the manofacturers  of injection Mephantamine etc.</t>
  </si>
  <si>
    <t>AL-17,Shopping Centre, Shalimar Bagh,Delhi, 110088 . (India)</t>
  </si>
  <si>
    <t>Information regarding RTI Act 2005  for the purpose of tarnsfer of Md. Rashul Haque etc</t>
  </si>
  <si>
    <t xml:space="preserve">Not Reply </t>
  </si>
  <si>
    <t xml:space="preserve">Transfer  on 22-07-2016
to the the  State Public Information Officer,O/o the Commissioner, Food Safety,
Assam Secretariat, Dispur,
Guwahati: 781006
</t>
  </si>
  <si>
    <t xml:space="preserve">Date of Appeal Application to MD/ SIC </t>
  </si>
  <si>
    <t>Replied on 19-07-2016 to the Registartar  as matter is not related to NHM.</t>
  </si>
  <si>
    <t xml:space="preserve">01-06-2016                              </t>
  </si>
  <si>
    <t>matter is not related to NHM.</t>
  </si>
  <si>
    <t xml:space="preserve"> Case No. KP (M) 504/2014 dated 18.6.2016</t>
  </si>
  <si>
    <t xml:space="preserve">16-05-2016 </t>
  </si>
  <si>
    <t>(28-12-2013)</t>
  </si>
  <si>
    <t>Vill : Sirakhundi,PO: Deulkuchi, PS: Tamulpur, Baska,(BTAD)  Assam.Ph: 7399412955</t>
  </si>
  <si>
    <t>17-11-2016</t>
  </si>
  <si>
    <t xml:space="preserve">Majnur Ali </t>
  </si>
  <si>
    <t>S/o : Posnur Ali, Vill : Sirakhundi,PO: Deulkuchi, PS: Tamulpur, Baska,(BTAD)  Assam.Ph: 995973385</t>
  </si>
  <si>
    <t>Gunamoni Kalita</t>
  </si>
  <si>
    <t>Vill: Batadrava,PO: Batadarva, District : Nagaon (Assam), Pin: 782122</t>
  </si>
  <si>
    <t>24-09-2016</t>
  </si>
  <si>
    <t>25-11-2016</t>
  </si>
  <si>
    <t>IPO 84E 673708</t>
  </si>
  <si>
    <t>Md. Babul Hussain</t>
  </si>
  <si>
    <t>Father Md. Taleb Ali ,Gaon : Athkuriapara,PO: Patrighat,PS: Siphajhar, Pin: 78144</t>
  </si>
  <si>
    <t>IPO 40F 389089</t>
  </si>
  <si>
    <t>23-11-2016</t>
  </si>
  <si>
    <t>Information regarding RTI Act 2005  for the purpose of details of NHM/NUHM etc.</t>
  </si>
  <si>
    <t xml:space="preserve">Information regarding RTI Act 2005  for the purpose of Subhaijar Model Hospital (Mahatma Gandi Model Hospital) Chirang District etc. </t>
  </si>
  <si>
    <t>Information regarding RTI Act 2005  for the purpose of records of the advertisement during the year of 2014-15 and 2015-16 etc.</t>
  </si>
  <si>
    <t>Information regarding RTI Act 2005  for the purpose of fund utilised for Advertisement during the year etc.</t>
  </si>
  <si>
    <t>Information regarding RTI Act 2005  for the purpose of various Health Secheme ,programme launched for the welfare of the patients under NHM in the state of Assam etc.</t>
  </si>
  <si>
    <t>Information regarding RTI Act 2005  for the purpose of what was the amount of salary fixed for the contractrual ANM under NHM at 2007 &amp; 2008,where there is any increase in the said salary etc.</t>
  </si>
  <si>
    <t>Date of Receipt applicationin NHM</t>
  </si>
  <si>
    <t>Information regarding RTI Act 2005  for the purpose of step to implement the honorable Suprme court order vide civil case Appeal No: 213 of 2013 etc.</t>
  </si>
  <si>
    <t>Asked by which reply is to be furnished</t>
  </si>
  <si>
    <t>Whether furnished  in time .</t>
  </si>
  <si>
    <t xml:space="preserve">Action Taken </t>
  </si>
  <si>
    <t>YES</t>
  </si>
  <si>
    <t>NO</t>
  </si>
  <si>
    <t xml:space="preserve">If no reason </t>
  </si>
  <si>
    <t>Information relating to employees of NHM etc. 5 Nos of  Queries.</t>
  </si>
  <si>
    <t>HR Asked to furnished the information on 01-12-2016</t>
  </si>
  <si>
    <t>Information relating to  who is obtained the contact of construction of Doctors, Nurse and 4th grade quarters for the CHIMANBASTI PHE Under Nagaon District etc. 3 Nos of  Queries.</t>
  </si>
  <si>
    <t>Information relating to the SINCE INCEPTION OF NRHM What kind of and how many contact does the UNIQUE CONSTRUCTION , NAGAON get etc. 4. Nos of  Queries.</t>
  </si>
  <si>
    <t>Fees received deposited to the Govt. A/c by PIO Rangia</t>
  </si>
  <si>
    <t>20-12-2016</t>
  </si>
  <si>
    <t>10-12-2016</t>
  </si>
  <si>
    <t>21-11-2016  transfer u/s 6(3)  from PIO, O/O : SDO, Rangia</t>
  </si>
  <si>
    <t>21-11-2016 transfer u/s 6(3)  from PIO, O/O : SDO, Rangia</t>
  </si>
  <si>
    <t xml:space="preserve"> 24-12-2016</t>
  </si>
  <si>
    <t>PS/DD/Cash Receipt No Affixing Stamps</t>
  </si>
  <si>
    <t>Date of receipt application in NHM</t>
  </si>
  <si>
    <t xml:space="preserve">12-04-2016 trasfer u/s 6(3) from  CPIO &amp; Under Secretary (UH), Govt of India </t>
  </si>
  <si>
    <t xml:space="preserve">18-07-2016 trasfer u/s 6(3) from Addl.Director of Health Services, Assam (G) &amp; SPIO, Hengrabari, Guwahati-36  </t>
  </si>
  <si>
    <t xml:space="preserve">14-07-2016 trasfer u/s 6(3) from Deputy Secretary to the Govt. of Assam,Health  &amp; Family Welfare Department, Dispur, Guwahati: 6  </t>
  </si>
  <si>
    <t xml:space="preserve">08-07-2016 trasfer u/s 6(3) from Addl.Director of Health Services, Assam (G) &amp; SPIO, Hengrabari, Guwahati-36  </t>
  </si>
  <si>
    <t xml:space="preserve">09-08-2016   trasfer u/s 6(3) from  SPIO &amp; Deputy, Secretary to the Govt. of Assam, Health &amp; Family Welfare Department, </t>
  </si>
  <si>
    <t>Date of Receipt Application in NHM</t>
  </si>
  <si>
    <t xml:space="preserve">Applicant asked on 19-04-2016 </t>
  </si>
  <si>
    <t>Applicant asked  on 28-03-2016 to deposit  Rs. 166 @ Rs.2/- for photocopy</t>
  </si>
  <si>
    <t xml:space="preserve">Applicant asked on 09-05-2016  to deposit an amount of Rs.542 for photocopy </t>
  </si>
  <si>
    <t>Transfer to the Joint Director of Health Services Baksa on 03-12-2016</t>
  </si>
  <si>
    <t>30-11-2016</t>
  </si>
  <si>
    <t>Information relating to the expenditure fund  for renovation of of Hajo PHC, Swalkuchi BPHC &amp; Tolaram bafna etyc. 2nos. Of queries etc.</t>
  </si>
  <si>
    <t>IPO 35F 553334</t>
  </si>
  <si>
    <t>01-12-2016</t>
  </si>
  <si>
    <t>IPO 40F 389090</t>
  </si>
  <si>
    <t>Information relating to Sanjivini (Village Health Outreach Programme) under NHM , WDF Scheme etc. 1 to 21 nos of queries etc</t>
  </si>
  <si>
    <t>Information regarding RTI Act 2005  for the purpose of regarding for the purpose of  how many add has been give in all daily news paper during the year 2011 to 31/7/2016</t>
  </si>
  <si>
    <t>Reply on 07-12-2016</t>
  </si>
  <si>
    <t>Replied on 7-12-2016</t>
  </si>
  <si>
    <t>Applicant asked to deposit an amount of Rs. 5200/ against photocopy of relevant on 07-12-2016</t>
  </si>
  <si>
    <t xml:space="preserve">1. Replied on 15-09-2016 with a request to deposit application fee u/s (1) of RTI Act </t>
  </si>
  <si>
    <t>IPO 56C 812889 invalid</t>
  </si>
  <si>
    <t xml:space="preserve">IPO 35F 550038 submitted  (Valid) </t>
  </si>
  <si>
    <t>2. Replied on 03-11-2016 with a request to deposit an amount of Rs.5200/-</t>
  </si>
  <si>
    <t>02-12-2016</t>
  </si>
  <si>
    <t>03-12-2013</t>
  </si>
  <si>
    <t>07-12-2016</t>
  </si>
  <si>
    <t>cash</t>
  </si>
  <si>
    <t>Majur Ali</t>
  </si>
  <si>
    <t>Repled on 12-12-2016</t>
  </si>
  <si>
    <t>SPM/HR/Sanjeev ranjan</t>
  </si>
  <si>
    <t>Sl. No</t>
  </si>
  <si>
    <t xml:space="preserve">Application name </t>
  </si>
  <si>
    <t xml:space="preserve">Application Address </t>
  </si>
  <si>
    <t>To whom sent for report</t>
  </si>
  <si>
    <t>Date  fix for submission of reports by the concerned officers</t>
  </si>
  <si>
    <t>Amount and mode of fees deposited by the applicant</t>
  </si>
  <si>
    <t xml:space="preserve">Date of sending of information to the applicant </t>
  </si>
  <si>
    <t xml:space="preserve">Whether the information furnished </t>
  </si>
  <si>
    <t>If rejected under which Section</t>
  </si>
  <si>
    <t>Date fixed for intiating applicant about the cost of photocoping etc. or Rejection</t>
  </si>
  <si>
    <t>Receipt date of application in NHM</t>
  </si>
  <si>
    <t>Nature of request/ Application for Information</t>
  </si>
  <si>
    <t>Consultant HR</t>
  </si>
  <si>
    <t xml:space="preserve">within three days </t>
  </si>
  <si>
    <t>18-03-2016  to deposit an amount of Rs 94/-   for photocopy.</t>
  </si>
  <si>
    <t xml:space="preserve">Furnished </t>
  </si>
  <si>
    <t xml:space="preserve">Remarks </t>
  </si>
  <si>
    <t xml:space="preserve">Amount </t>
  </si>
  <si>
    <t xml:space="preserve">Mode of Application Fees </t>
  </si>
  <si>
    <t>(Cash/IPO/BPL/Court Fee etc)</t>
  </si>
  <si>
    <t>Consultant CW</t>
  </si>
  <si>
    <t>28-03-2016 to deposit  Rs. 166 @ Rs.2/- for photocopy</t>
  </si>
  <si>
    <t>Cash            (Money Receipt 039)</t>
  </si>
  <si>
    <t xml:space="preserve">Replied on 19-04-2016 </t>
  </si>
  <si>
    <t>Cash         (Money Receipt 038)</t>
  </si>
  <si>
    <t xml:space="preserve">23-03-2016 transfer u/s 6(3)  from CPIO Bandana Choudhury </t>
  </si>
  <si>
    <t>Director Finance &amp; Pro.exprt</t>
  </si>
  <si>
    <t>09-05-2016  to deposit an amount of Rs.542 for photocopy</t>
  </si>
  <si>
    <t>Amount not Deposited</t>
  </si>
  <si>
    <t xml:space="preserve">Not Furnished </t>
  </si>
  <si>
    <t>Information relating to the district Roll No 516 , Baksa ,Dtd. 06/07/2016</t>
  </si>
  <si>
    <t>02-05-2016 transfer u/s 6(3)  from Addl. Director of Health Sewrvices @ SPIO etc.</t>
  </si>
  <si>
    <t>Procure. Expert</t>
  </si>
  <si>
    <t>RTI Cell</t>
  </si>
  <si>
    <t xml:space="preserve">Director Finance </t>
  </si>
  <si>
    <t xml:space="preserve"> 20-06-2016  to deposit an application fee u/s 6(1) of RTI ACT 2005 </t>
  </si>
  <si>
    <t xml:space="preserve">not recevied </t>
  </si>
  <si>
    <t xml:space="preserve"> 13-06-2016  to deposit an amount of Rs.270/ . Prayer is dispose </t>
  </si>
  <si>
    <t xml:space="preserve"> NOT Furnished </t>
  </si>
  <si>
    <t xml:space="preserve">18-06-2016 to deposit an amount of Rs. 34/- which consist of 17 nos of pages </t>
  </si>
  <si>
    <t>Information relating of waiting list of the candidate ,name , address ,contact no . Etc.</t>
  </si>
  <si>
    <t>Cash            (Money Receipt 041)</t>
  </si>
  <si>
    <t>Information relating to what was the amount ofsalary fixed for the contractrual ANM under NHM at 2007 &amp; 2008,where there is any increase in the said salary etc.</t>
  </si>
  <si>
    <t xml:space="preserve">06-08-2016 to deposit an amount of Rs. 170/- </t>
  </si>
  <si>
    <t>Procure Expert &amp; SME</t>
  </si>
  <si>
    <t>Anupama ray</t>
  </si>
  <si>
    <t>Vill: Boropara, Pt-II,PO: Bahalpur, PS: Chapar,District: Dhubri(Assam),Ph(9859236921</t>
  </si>
  <si>
    <t>Information relating to the query of  Mobilizer Scheme of ASHA etc # nos of Query</t>
  </si>
  <si>
    <t xml:space="preserve">Not received </t>
  </si>
  <si>
    <t>Cash            (Money Receipt 046)</t>
  </si>
  <si>
    <t xml:space="preserve">SME </t>
  </si>
  <si>
    <t>Cash            (Money Receipt 045)</t>
  </si>
  <si>
    <t>12-08-2016 to deposit  an amount of Rs. 888/-</t>
  </si>
  <si>
    <t>12-07-2016 to deposit an amount of Rs. 624</t>
  </si>
  <si>
    <t xml:space="preserve">not Furnished </t>
  </si>
  <si>
    <t>Information relating to  how  many tenderers/ Bidders had participate in the tendering process mentioning  etc.</t>
  </si>
  <si>
    <t>Information relating to date status of the gross salary of Amu Saikia, Data Manager IDSP , who has been rendering his services under non medicla etc.</t>
  </si>
  <si>
    <t>Information re purpose of complain against two supplier the name and style i) M/S itas Pharma &amp; ii) Ms Agam Pharma for distribution and supply of Sub Standard human life serving drugs etc.</t>
  </si>
  <si>
    <t>Information regarding RTI Act 2005  for the purpose of regarding for the purpose ofconstruction of community Health Centre (Model Hospital) including Residental quarter at Jiyakur reserve, Kamrup (R)</t>
  </si>
  <si>
    <t>05-12-2016</t>
  </si>
  <si>
    <t>09-12-2016</t>
  </si>
  <si>
    <t>Information relating  Reference no NHM/PROC/CS-Kit/2700/2015-16/21103, dated 31/12/2015</t>
  </si>
  <si>
    <t>IPO 32F 285812</t>
  </si>
  <si>
    <t>Pro. Expert  asked to furnished the information on 10-12-2017</t>
  </si>
  <si>
    <t xml:space="preserve">21-07-2016 to deposit an amount of Rs. 170 @ 2/- for 85 no of pages </t>
  </si>
  <si>
    <t>Pro.Exprt / CCW</t>
  </si>
  <si>
    <t xml:space="preserve">30-06-2016 transfer u/s 6(3) from Addl. Director of Health Services, Assam (G) &amp; SPIO, Hengrabari, </t>
  </si>
  <si>
    <t xml:space="preserve">18-07-2016 </t>
  </si>
  <si>
    <t xml:space="preserve">15-06-2016 6(3) from Addl. Director of Health Services, Assam (G) &amp; SPIO, Hengrabari, </t>
  </si>
  <si>
    <t>Information relating to records of the advertisement during the year of 2014-15 and 2015-16 etc.</t>
  </si>
  <si>
    <t>Replied on 08-08-2016-</t>
  </si>
  <si>
    <t>Cash            (Money Receipt 044)</t>
  </si>
  <si>
    <t>Repied on 08-08-2016</t>
  </si>
  <si>
    <t>PE. (U Chakraborty)</t>
  </si>
  <si>
    <t>Applicant asked  on 20-12-2016  to deposit an amount of Rs 162/-for photocopy.</t>
  </si>
  <si>
    <t>Information relating   of Assam Arogiya Nidhi etc..</t>
  </si>
  <si>
    <t xml:space="preserve">Information relating  of total fund received by your deparetment through various sources ,The details of the fund utilized by department for the period of 2013-14, 2014-15 &amp; 2015-16, Details of the year of the year etc. </t>
  </si>
  <si>
    <t>Consultant  HR</t>
  </si>
  <si>
    <t>Director Finance</t>
  </si>
  <si>
    <t>Consultant MH</t>
  </si>
  <si>
    <t>Information relating the List of Maternal Death ,Including Details of Deasesed have occurred in all districs of Assam etc..</t>
  </si>
  <si>
    <t>Information relating of  any provision in NHM to provide difficult area allowance to its employee etc .</t>
  </si>
  <si>
    <t xml:space="preserve">21-07-2016 1. transfer u/s 6(3) from Addl. Director of Health Services, Assam (G) &amp; SPIO, Hengrabari, </t>
  </si>
  <si>
    <t xml:space="preserve">01-08-2016 transfer u/s  6(3) Joint Director of Health Services, Morigaon </t>
  </si>
  <si>
    <t xml:space="preserve">01-08-2016 transfer u/s  6(3) SPIO, Chief Secretary Office, </t>
  </si>
  <si>
    <t xml:space="preserve">IPO 35F 550038 </t>
  </si>
  <si>
    <t>Cash            (Money Receipt 052)</t>
  </si>
  <si>
    <t xml:space="preserve">Information relating of   construction of 100 Bedded Maternity Child Health etc.Tinsukia  District </t>
  </si>
  <si>
    <t xml:space="preserve"> 16-09-2016 with a rerquest to deposit an amount of Rs. 1200/- </t>
  </si>
  <si>
    <t xml:space="preserve"> Not Furnished </t>
  </si>
  <si>
    <t>Consultant HR / Procurement Exprt</t>
  </si>
  <si>
    <t xml:space="preserve">Information relating of  construction Khowahati State Dispensary </t>
  </si>
  <si>
    <t>Information relating of various Health Secheme ,programme launched for the welfare of the patients under NHM in the state of Assam etc.</t>
  </si>
  <si>
    <t>Information relating of  tarnsfer of Md. Rashul Haque etc</t>
  </si>
  <si>
    <t>Information relating of  construction of 100 Bedded Maternity Child Health etc.Tinsukia  District etc.</t>
  </si>
  <si>
    <t>Information relating of   details total numbers on employee under NHM ,Total numbers of RBSK mobile team etc.</t>
  </si>
  <si>
    <t>Information relating of  of complain against two supplier the name and style i) M/S itas Pharma &amp; ii) Ms Agam Pharma for distribution and supply of Sub Standard human life serving drugs etc.</t>
  </si>
  <si>
    <t>Procurement Exprt</t>
  </si>
  <si>
    <t xml:space="preserve">Information relating of  construction of Swualkuchi GNM School and Hostel Building  NITs copy, List of the contractor,Technical Evaluation etc  </t>
  </si>
  <si>
    <t>HR/ Pro.Exe.P. Das</t>
  </si>
  <si>
    <t>Information relating of construction of how much Rs. Was santioned by the Govt. for repairing  Health Centre and newly construction of Health Centre  for 01/01/2013 to till today under Minority etc.</t>
  </si>
  <si>
    <t>17-05-2016 transfer u/s 6(3) from SPIO &amp; Jt.DHS</t>
  </si>
  <si>
    <t xml:space="preserve">Information relating of detailds no of episode broadcast and no of produce till August 2016, Bill copy of A production , Boardscast etc </t>
  </si>
  <si>
    <t>Information relating of bidders who participated in the above Tender NHM/Proc/ CS-KIT/ 2700/2015-16/ 21103 dtd. 31/12/2016</t>
  </si>
  <si>
    <t>Information relating of work done BP.Enterprise ( Audio - Video)</t>
  </si>
  <si>
    <t>Information relating of from when the Brahmaputra Television Networking as boardcast agency.</t>
  </si>
  <si>
    <t>Information relating of Consultant Civil Works Sri Haresh Dutta</t>
  </si>
  <si>
    <t xml:space="preserve">Information relating of complaint against the Dr. I/c C Ahmed to transfer from the present post to other District etc. </t>
  </si>
  <si>
    <t>Replied on 23-12-2016</t>
  </si>
  <si>
    <t>Replied on  21-12-2016</t>
  </si>
  <si>
    <t>29-12-2016</t>
  </si>
  <si>
    <t>HR/DF</t>
  </si>
  <si>
    <t>Information Relating  of  how many add has been give in all daily news paper during the year 20111 to 31/7/2016</t>
  </si>
  <si>
    <t>Bidyut Bikash Barman</t>
  </si>
  <si>
    <t>Vill: Rupiabathan,PO: Chamata,Pin: 781306,District : nalbari (Assam). M: 9864023058/ 9401674739</t>
  </si>
  <si>
    <t>23-12-2016</t>
  </si>
  <si>
    <t xml:space="preserve">Information rerelating  of Grade III &amp; Grade IV under NHM etc. </t>
  </si>
  <si>
    <t>IPO 35F456313</t>
  </si>
  <si>
    <t xml:space="preserve">22-12-2016 </t>
  </si>
  <si>
    <t>Information relating  of budget allocation ,expenditure for Mamoni, Majoni Scheme etc.</t>
  </si>
  <si>
    <t>Consultant MH / Pro. Exe (RSBY)</t>
  </si>
  <si>
    <t>Manisha Das</t>
  </si>
  <si>
    <t>C/o kabita Das, Vill: Bongshar, sualkuchi, Kamrup (Rural) ,Pin: 781103, M.No: 9126652545, 882213548</t>
  </si>
  <si>
    <t>RSBY</t>
  </si>
  <si>
    <t>Information relating of the volume in Sq.cm of advertisement alloted to various News Papers for the following daily newspaper from the national health mission etc,</t>
  </si>
  <si>
    <t xml:space="preserve"> 18-03-2016  to deposit an amount of Rs 94/-for photocopy.</t>
  </si>
  <si>
    <t xml:space="preserve"> 06-08-2016 to deposit an amount of Rs. 170/- </t>
  </si>
  <si>
    <t xml:space="preserve"> 12-08-2016 to deposit  an amount of Rs. 888/-</t>
  </si>
  <si>
    <t>06-08-2016 with a request to deposit an amount of Rs.36 lac forty four thousand one hundred  only.</t>
  </si>
  <si>
    <t xml:space="preserve">26-08-2016 on depoist an amount of Rs/ 106 which consist of 53 no pgaes </t>
  </si>
  <si>
    <t>Information relating  of details of the expenditure incurred in RKSK user fund in yearly wise till Nov. 2016</t>
  </si>
  <si>
    <t>Information relating of the patients evening OPD are to pay for any of the services etc..</t>
  </si>
  <si>
    <t xml:space="preserve">21-11-2016  </t>
  </si>
  <si>
    <t>17-11-2016 transfer u/s 6(3)  from PIO, O/O : SDO, Rangia</t>
  </si>
  <si>
    <t>Replied on 20-12-2016</t>
  </si>
  <si>
    <t>to collect relevant document  29-12-2016</t>
  </si>
  <si>
    <t xml:space="preserve">Replied on 29-12-2016 </t>
  </si>
  <si>
    <t>Replied on  29-12-2016</t>
  </si>
  <si>
    <t xml:space="preserve"> Replied on 19-12-2016</t>
  </si>
  <si>
    <t>IPO 84E 673709</t>
  </si>
  <si>
    <t xml:space="preserve">21-12-2016 </t>
  </si>
  <si>
    <t>22-11-2016 transfer u/s 6(3)  from SPIO, Deputy Sec. Govt. of Assam</t>
  </si>
  <si>
    <t>Information relating of Dr. Ramendu Choudhury &amp; Signatory of Birth &amp; Death Etc..o 516 etc.</t>
  </si>
  <si>
    <t>Fees received deposited to the Govt. A/c by SPIO Govt. of Assam</t>
  </si>
  <si>
    <t>Transfer to the SPIO Director of Health Services,Hengrabari 30-12-2016</t>
  </si>
  <si>
    <t>consultant cw</t>
  </si>
  <si>
    <t xml:space="preserve">Programme  Executive          ( S.Ranjan) </t>
  </si>
  <si>
    <t>Mrityunjay Das</t>
  </si>
  <si>
    <t xml:space="preserve">Administrative Officer,Pecon Software Limited </t>
  </si>
  <si>
    <t xml:space="preserve">Information rerelating  of RFO No: NHM/MCT/Call- Centre /2938/2016 -17/Pt-1/4348 DATED 24-08-2016 ETC. </t>
  </si>
  <si>
    <t>Information rerelating  of Assam Arogya Nidhi &amp; Details of the Scheme etc.</t>
  </si>
  <si>
    <t>IPO 23F 033204</t>
  </si>
  <si>
    <t>MIS Manager</t>
  </si>
  <si>
    <t xml:space="preserve">Transfer under Section 6 (3) </t>
  </si>
  <si>
    <t>03-01-2016   u/s 6(3) of RTI Act-2005 from SPIO &amp; Deputy Secretary to the Govt. of Assam</t>
  </si>
  <si>
    <t>05-01-2017</t>
  </si>
  <si>
    <t xml:space="preserve">Information rerelating  of appointed Mission Director from the beginning till to date &amp; Relating to Dr. A.C Baishya (Exe. Director )etc. </t>
  </si>
  <si>
    <t>consultant HR</t>
  </si>
  <si>
    <t>Mrs. Pratima Roy</t>
  </si>
  <si>
    <t xml:space="preserve"> Asha Rani Dusad</t>
  </si>
  <si>
    <t>Reporter, Gaon, P.O : Mandakata, Districts: Kamrup  ( R ), Assam , Pin: 781121</t>
  </si>
  <si>
    <t>Information relating  RTI Act 2005  for the purpose of rules ,regulataion with regards to the one year rural posting under Rural Health Mission,eligibility criteria for applying for the rural posting under Rural Health Mission etc.</t>
  </si>
  <si>
    <t xml:space="preserve">Information relating to Annual Report for the Financial Year 2015-16 as laid 
out in the Right to Information Act 2005. 
</t>
  </si>
  <si>
    <t>Information relating to the financial Assistance under Assam Arogya Nidhi No.HLA387/2015/24</t>
  </si>
  <si>
    <t>Information relating to the rules ,regulataion with regards to the one year rural posting under Rural Health Mission,eligibility criteria for applying for the rural posting under Rural Health Mission etc.</t>
  </si>
  <si>
    <t xml:space="preserve">Information relating to  Secruity Deposit </t>
  </si>
  <si>
    <t>Information relating to the engagement of NGO, Technically qualified NGOs Zone Wise, delay to issues of Letter of Award to selected NGOs etc.</t>
  </si>
  <si>
    <t>Information relating to   purpose of TDS Certificate</t>
  </si>
  <si>
    <t>Information relating  to the rules ,regulataion with regards to the one year rural posting under Rural Health Mission,eligibility criteria for applying for the rural posting under Rural Health Mission etc.</t>
  </si>
  <si>
    <t>Information relating  to the what was the amount of salary fixed for the contractrual ANM under NHM at 2007 &amp; 2008,where there is any increase in the said salary etc.</t>
  </si>
  <si>
    <t>Information relating to the purpose of details of NHM/NUHM etc.</t>
  </si>
  <si>
    <t>Information relating to total amount santioned to your good office from 31st march 2012 to 31st march 2016 etc</t>
  </si>
  <si>
    <t xml:space="preserve">Information relating to the CHD children,Fund related to CHD &amp; Dr. Abijit Sarma etc </t>
  </si>
  <si>
    <t>Information relating to the tendering and implemantation of outsourcing of BioMedical Equipment Maintenance (BEMM) on Private Partnership (PPP) basis in our state etc.</t>
  </si>
  <si>
    <t>Information relating to the 104 when it  is established,Details expenditure of Mamoni ,Majoni last 2014-15 financial year etc</t>
  </si>
  <si>
    <t xml:space="preserve">Information relating to the construction of community health centre (Model Hospital) of Baska  District </t>
  </si>
  <si>
    <t xml:space="preserve">Information relating to the   preparation of Annual Report for the Financial Year 2015-16 as laid 
out in the Right to Information Act 2005. 
</t>
  </si>
  <si>
    <t>Information relating to the  salary and working hours EMT &amp; PILOT etc..</t>
  </si>
  <si>
    <t>Information relating to proposal of engagement of NGO, Technically qualified NGOs Zone Wise, delay to issues of Letter of Award to selected NGOs etc.</t>
  </si>
  <si>
    <t>Information relating to  the letter no NRHM/ Hoarding/154/2009-10/37013, dated NIL</t>
  </si>
  <si>
    <t>Information relating to the newly constructed of Bangaon PHC regarding the contractor name Dilip Kalita etc.</t>
  </si>
  <si>
    <t>Information regarding RTI Act 2005  for the purpose of records of the advertisement during the year of 2014-15 and 2015-16</t>
  </si>
  <si>
    <t>Information relating to the construction under Model Hospital under Darrang Dist., addvertisement plan estimate etc</t>
  </si>
  <si>
    <t>Information relating to the Construction scheme under NRHM with estimate &amp; Photocopy etc.</t>
  </si>
  <si>
    <t xml:space="preserve">Information relating to the scheme of Assam Arogiya Nidhi </t>
  </si>
  <si>
    <t xml:space="preserve">Information relating to Subhaijar Model Hospital (Mahatma Gandi Model Hospital) Chirang District etc. </t>
  </si>
  <si>
    <t>Information RELATING to the total number of  All  functioning PHCs &amp; Govt. Hospitals of the districts etc.</t>
  </si>
  <si>
    <t>Information relating to the fund releases during the year 2006 to 2016 ,work order ,name of the contractor etc..</t>
  </si>
  <si>
    <t>Information relating to purpose of tarnsfer of  Md. Rashul Haque</t>
  </si>
  <si>
    <t>Information relating  to complain against two supplier the name and style i) M/S itas Pharma &amp; ii) Ms Agam Pharma for distribution and supply of Sub Standard human life serving drugs etc.</t>
  </si>
  <si>
    <t>Information relating to the utilised the fund for various treatment etc.</t>
  </si>
  <si>
    <t xml:space="preserve">Information relating to the bidders name accepted pursuant to the Tender for New construction of 4 bedded maternatity ward cum labour room etc. </t>
  </si>
  <si>
    <t>Information relating to   how many add. has been give in all daily news paper during the year 2011 to 31/7/2016</t>
  </si>
  <si>
    <t>Information relating to   Gross Salary of the Physiotherapist posted in different Hospital Etc.</t>
  </si>
  <si>
    <t>Information relating to of regarding for the purpose of the manofacturers  of injection Mephantamine etc.</t>
  </si>
  <si>
    <t>Information relating to the construction of community Health Centre (Model Hospital) including Residental quarter at Jiyakur reserve, Kamrup (R)</t>
  </si>
  <si>
    <t>Information relating to  how many  Doctors should be there in a civil hospital and PHC etc</t>
  </si>
  <si>
    <t>IInformation relating to as per code whether ASHAs working in the the programm are under under contract with the programme etc.</t>
  </si>
  <si>
    <t>Information relating to the letter no HLA-157/2016/140/ dated 26/2016 etc</t>
  </si>
  <si>
    <t>Information relating to  fund utilised for Advertisement during the year etc.</t>
  </si>
  <si>
    <t xml:space="preserve">Information relating to the construction of 100 Bedded Maternity Child Health etc.Tinsukia  District etc . </t>
  </si>
  <si>
    <t xml:space="preserve">Month </t>
  </si>
  <si>
    <t xml:space="preserve">January </t>
  </si>
  <si>
    <t xml:space="preserve">Date </t>
  </si>
  <si>
    <t>04-01-2017</t>
  </si>
  <si>
    <t>Rs.4000</t>
  </si>
  <si>
    <t xml:space="preserve">Break up </t>
  </si>
  <si>
    <t>Rs. 3400</t>
  </si>
  <si>
    <t>Society</t>
  </si>
  <si>
    <t>Rs. 500</t>
  </si>
  <si>
    <t>Tata sky</t>
  </si>
  <si>
    <t>06-01-2017</t>
  </si>
  <si>
    <t>Ma</t>
  </si>
  <si>
    <t>Rs.2000</t>
  </si>
  <si>
    <t xml:space="preserve">2k 2k </t>
  </si>
  <si>
    <t>Rs.1200</t>
  </si>
  <si>
    <t>Dr. Aroop Jyoti Kalita</t>
  </si>
  <si>
    <t>C/o Orthocare, GMCH Road, Near GMDA Office , Bhangagarh, Guwahati- 781005</t>
  </si>
  <si>
    <t>23-01-2017</t>
  </si>
  <si>
    <t>24-01-2017</t>
  </si>
  <si>
    <t>Namita Devnath (Advocate)</t>
  </si>
  <si>
    <t>Narayan Debnath, Hailakandi Town, w/ no: VII, PO: ,Ps &amp; District : Hailakandi, (Assam)</t>
  </si>
  <si>
    <t>27-01-2017</t>
  </si>
  <si>
    <t>Information rerelating  of status of application fileby various applicant against the Adv. No: NHM/HRD quality Assurance /2493/2015-16/2015 etc</t>
  </si>
  <si>
    <t>IPO 28F 118434</t>
  </si>
  <si>
    <t>Pratima Roy</t>
  </si>
  <si>
    <t>W/o Mr. Tapan Roy, C/o Subodh Ghosh, K.P Road DBRg-01. M. No: 7035185188</t>
  </si>
  <si>
    <t xml:space="preserve">Information rerelating  of financial assitance under Assam Arogya Nidhi Schemefor treatment etc </t>
  </si>
  <si>
    <t>PIO AAN</t>
  </si>
  <si>
    <t>Birendar Singh</t>
  </si>
  <si>
    <t>office of the Chief Commercial manager (CCM/FM), HQ NF Rly Maligaon , Guwahati 11</t>
  </si>
  <si>
    <t xml:space="preserve">Information rerelating  of Mother ID 182714651321600710-Guriya Rajkut etc </t>
  </si>
  <si>
    <t>IPO 35F 518914</t>
  </si>
  <si>
    <t xml:space="preserve">Non Specific </t>
  </si>
  <si>
    <t xml:space="preserve">MIS </t>
  </si>
  <si>
    <t>MANOJ</t>
  </si>
  <si>
    <t>JUNAID</t>
  </si>
  <si>
    <t>INDRA</t>
  </si>
  <si>
    <t xml:space="preserve">NABA </t>
  </si>
  <si>
    <t>RAHUL</t>
  </si>
  <si>
    <t>KMAL</t>
  </si>
  <si>
    <t>PRAGATI</t>
  </si>
  <si>
    <t>RAJIB</t>
  </si>
  <si>
    <t xml:space="preserve">MEDINI </t>
  </si>
  <si>
    <t>GUNA</t>
  </si>
  <si>
    <t xml:space="preserve">RAJIB </t>
  </si>
  <si>
    <t>ANALD</t>
  </si>
  <si>
    <t>TRISHNA</t>
  </si>
  <si>
    <t xml:space="preserve">KANAK </t>
  </si>
  <si>
    <t>DEKA</t>
  </si>
  <si>
    <t>BASU</t>
  </si>
  <si>
    <t>GAN</t>
  </si>
  <si>
    <t xml:space="preserve">PRATI BA </t>
  </si>
  <si>
    <t>TUK TUK</t>
  </si>
  <si>
    <t>JASSI</t>
  </si>
  <si>
    <t xml:space="preserve">ADITI </t>
  </si>
  <si>
    <t>SHURTI</t>
  </si>
  <si>
    <t xml:space="preserve">SOMIYA </t>
  </si>
  <si>
    <t>TUMPA</t>
  </si>
  <si>
    <t xml:space="preserve">BRINCHI </t>
  </si>
  <si>
    <t>Information list of maternal Death in Baksa District during the period of 2014-2016  etc.</t>
  </si>
  <si>
    <t>Replied on 03-11-2016</t>
  </si>
  <si>
    <t>J-202,Subham Heights, Kahilipara, Guwahati -19,District: Kamrup (M).</t>
  </si>
  <si>
    <t>Replied on 03-05-2016</t>
  </si>
  <si>
    <t>Arup Jyoti Das</t>
  </si>
  <si>
    <t>12-05-2016 received from Govt. of Assam</t>
  </si>
  <si>
    <t>Director Finance/NVBDCP /P.E(P.Das)</t>
  </si>
  <si>
    <t>25-05-2016 received from Govt. of Assam</t>
  </si>
  <si>
    <t>MIS</t>
  </si>
  <si>
    <t>Kavya</t>
  </si>
  <si>
    <t xml:space="preserve">Aditi </t>
  </si>
  <si>
    <t>Tumpa</t>
  </si>
  <si>
    <t>Shurti</t>
  </si>
  <si>
    <t>Somiya</t>
  </si>
  <si>
    <t>Sahzin</t>
  </si>
  <si>
    <t>Chandra ma</t>
  </si>
  <si>
    <t>Riju</t>
  </si>
  <si>
    <t xml:space="preserve">Guwatam </t>
  </si>
  <si>
    <t>kanak deka</t>
  </si>
  <si>
    <t xml:space="preserve">prativa &amp; jatin </t>
  </si>
  <si>
    <t>Kanak roy</t>
  </si>
  <si>
    <t>BASu</t>
  </si>
  <si>
    <t>Trishna</t>
  </si>
  <si>
    <t xml:space="preserve">Family </t>
  </si>
  <si>
    <t>Anupama Roy</t>
  </si>
  <si>
    <t>06-02-2017</t>
  </si>
  <si>
    <t>06-02-2018</t>
  </si>
  <si>
    <t>IPO 40F 395669</t>
  </si>
  <si>
    <t>28-01-2016</t>
  </si>
  <si>
    <t>IPO 23F 033205</t>
  </si>
  <si>
    <t xml:space="preserve">Rupak Poddar </t>
  </si>
  <si>
    <t xml:space="preserve">S/o Ram Krishna Poddar,Rai Chandra Das Road </t>
  </si>
  <si>
    <t>Not specific    u/s 6(3) of RTI Act-2005 from Jt. Director of Health services , karimganj</t>
  </si>
  <si>
    <t>13-02-2017</t>
  </si>
  <si>
    <t>Information relating to the query of construction of  district MCH wingg with Staff accomadation at civil Hospital in Karimganj District unmder NHM etc.</t>
  </si>
  <si>
    <t>jassi</t>
  </si>
  <si>
    <t>Sri Pradip Kalita</t>
  </si>
  <si>
    <t>Lakhamini Nagar, Tiniali, Hatigaon Road, Lord Enclave, PO: Hatigaon Guwahati-781038</t>
  </si>
  <si>
    <t>Information relating to equiptment and drugs relateing etc.</t>
  </si>
  <si>
    <t>Advocate,Mangoldoi Bar Assocxiation, PO&amp;PS: Mangaldoi</t>
  </si>
  <si>
    <t xml:space="preserve">Not </t>
  </si>
  <si>
    <t>Replied on 25-07-2016</t>
  </si>
  <si>
    <t>,</t>
  </si>
  <si>
    <t>Information rerelating  of hospital, Diagonstics Centre,Clinics etc. registered under PC&amp; PNDT Act,1994 as up to 2003 and rules frame thereunder as amended etc..</t>
  </si>
  <si>
    <t>IPO 40F  391177</t>
  </si>
  <si>
    <t>Transfer u/s 6(3) to the State Public Information Officer,Directorate of Health Services (FW)  on 17-02-2017 in respect of q. No (3)</t>
  </si>
  <si>
    <t>Transfer u/s 6(3) to the SPIO Directorate of Health Services (FW)  on 30-01-2017</t>
  </si>
  <si>
    <t>Birendra Singh</t>
  </si>
  <si>
    <t>Office of Chief Commercial Manager, (CCM / FM) HQ, N.F Rly. Maligaon, Guwahati- 781011.</t>
  </si>
  <si>
    <t>Information rerelating  of Mother ID 182714651321600710  of Gudyia Rajput</t>
  </si>
  <si>
    <t>IPO 21F 328483</t>
  </si>
  <si>
    <t>Transfer u/s 6(3) to the Jt.DHS Kamrup Metro  on 13-02-2017</t>
  </si>
  <si>
    <t>Bhasco De Saikia</t>
  </si>
  <si>
    <t>Dakhy Prasad Bhawan, Head Office , Krishak Mukti Sangram Samiti (Opposite Kali Mandir ) Gandhi Basti, Guwahati -781003</t>
  </si>
  <si>
    <t xml:space="preserve">13-02-2017  transfer u/s  6(3) , SPIO cum Deputy Secretary to the Govt. of Assam, Health &amp; Family Welfare </t>
  </si>
  <si>
    <t>14-02-2017</t>
  </si>
  <si>
    <t>Information relating to the information of various scheme /Project/ work wise amount ETC.</t>
  </si>
  <si>
    <t>Arparna Choudhury</t>
  </si>
  <si>
    <t>PAJHRA Sahitya Rathi Path. GNB  Nagar , Tezpur-784001.</t>
  </si>
  <si>
    <t>Information relating to Mamoni Scheme under Assam Bikash Yojna etc.</t>
  </si>
  <si>
    <t>PE (RSBY)</t>
  </si>
  <si>
    <t xml:space="preserve">Ahmed Hussain </t>
  </si>
  <si>
    <t>21-02-2017</t>
  </si>
  <si>
    <t>Information relating of complaint submitted  on 02-01-2017 against Momena Begum, ASHA Supervisor etc…</t>
  </si>
  <si>
    <t>IPO 40F399120</t>
  </si>
  <si>
    <t xml:space="preserve">Saiful Islam Mollah &amp; Ashraful Alom Mollah </t>
  </si>
  <si>
    <t>Villi: Berabhanga,PO: &amp; PS Sukchar, District:South Salmara Mancachar,Assam</t>
  </si>
  <si>
    <t>18-02-2017  transfer u/s  6(3) from Joint DHS ,Dhubri</t>
  </si>
  <si>
    <t>25-02-2017</t>
  </si>
  <si>
    <t>Information relating of the plan and estimateof the Maternity Ward clnstruction at village of Berabhanga etc.</t>
  </si>
  <si>
    <t>20-02-2017</t>
  </si>
  <si>
    <t>Information relating of the work order of the contractor  Md. Munaf Ahmed etc</t>
  </si>
  <si>
    <t>IPO 21f 329137</t>
  </si>
  <si>
    <t>Information relating of the of  Minutes of Hearing</t>
  </si>
  <si>
    <t>Secretary, Dhubri Rural Science Society,HO: Adabari,Dhubri (Assam), Pin: 783324</t>
  </si>
  <si>
    <t>Replied on 27-02-2017</t>
  </si>
  <si>
    <t>No. NHM/RTI-Act/524/2009-10/Pt-XIII</t>
  </si>
  <si>
    <t>RTI</t>
  </si>
  <si>
    <t>Replied on 03-03-2017-2018</t>
  </si>
  <si>
    <t>Replied  on 12-12-2016</t>
  </si>
  <si>
    <t>Replied on 12-1-2017</t>
  </si>
  <si>
    <t>20-12-2016 to deposit an application fee</t>
  </si>
  <si>
    <t xml:space="preserve">07-12-2016 asked to deposit an amount of Rs. 5200/ against photocopy of relevant on </t>
  </si>
  <si>
    <t xml:space="preserve">30-07-2016  asked to deposit  an amount of Rs. 888/- </t>
  </si>
  <si>
    <t xml:space="preserve"> 06-08-2016 asked to  deposit an amount of Rs.36 lac forty four thousand one hundred  only.</t>
  </si>
  <si>
    <t xml:space="preserve">26-08-2016 asked to deposit an amount of Rs/ 106 for photocopy </t>
  </si>
  <si>
    <t xml:space="preserve">15-09-2016 asked   to deposit application fee u/s (1) </t>
  </si>
  <si>
    <t>03-11-2016 asked to deposit an amount of Rs.5200/-</t>
  </si>
  <si>
    <t xml:space="preserve"> 16-09-2016 asked to  deposit an amount of Rs. 1200/- </t>
  </si>
  <si>
    <t xml:space="preserve"> 27-10-2016 asked  to deposit an amount of Rs. 11,000/- </t>
  </si>
  <si>
    <t xml:space="preserve">26/10/2016 asked  to deposit an amount of Rs.350/- </t>
  </si>
  <si>
    <t xml:space="preserve">03-11-2016  asked to deposit  an amount of Rs. 5200/- </t>
  </si>
  <si>
    <t>20-12-2016 asked   to deposit an amount of Rs 162/-for photocopy.</t>
  </si>
  <si>
    <t xml:space="preserve"> 20-12-2016  asked to deposit an amount of Rs 162/-for photocopy.</t>
  </si>
  <si>
    <t>04-01-2016  asked to deposit an amount of Rs 236/-for photocopy.</t>
  </si>
  <si>
    <t>01-02-2017</t>
  </si>
  <si>
    <t xml:space="preserve">03-03-2017 asked  to deposit an amount of Rs.68/- </t>
  </si>
  <si>
    <t>Transfer  U/S 6(3) of RTI Act  2005 for the Financial Year 2016-17</t>
  </si>
  <si>
    <t xml:space="preserve">RTI Appeal to FAA / SIC under RTI Act 2005 for the financial year 2016-17 </t>
  </si>
  <si>
    <t xml:space="preserve">RTI Register </t>
  </si>
  <si>
    <t>Prog.Exe. (RSBY) &amp; Principal of Tezpur hospital</t>
  </si>
  <si>
    <t>Transfer to Joint DHS Sivasagar on 18-07-2017</t>
  </si>
  <si>
    <t>03-02-2017</t>
  </si>
  <si>
    <r>
      <t>Replied on 19-09-2016</t>
    </r>
    <r>
      <rPr>
        <sz val="11"/>
        <color theme="1"/>
        <rFont val="Calibri"/>
        <family val="2"/>
        <scheme val="minor"/>
      </rPr>
      <t xml:space="preserve"> </t>
    </r>
  </si>
  <si>
    <t>Date of Receipt Appeal Application in NHM</t>
  </si>
  <si>
    <t xml:space="preserve">16/06/2016 transfer u/s 6(3) from Addl. Director of H.S, Assam (G) &amp; SPIO, Hengrabari, </t>
  </si>
  <si>
    <t>c/o Late Ananda Ram Borah, R/o Pub SarinaMain Road ,Shankardev Path,House No: 15, PO: Silpukhuri,PS: Chandmari,Guwahati-03,District: kamrup (M) Assam,PH: 9508872584</t>
  </si>
  <si>
    <t xml:space="preserve">31-08-2016  transfer u/s  6(3) , CPIO cum Deputy Director, Ministry of H &amp; FW </t>
  </si>
  <si>
    <t xml:space="preserve">30-09-2016 6(3) from Addl. DHS, Assam (G) &amp; SPIO, Hengrabari, </t>
  </si>
  <si>
    <t>16-12-2016 u/s 6(3) of RTI Act-2005 from SPIO &amp; Dy Secretary to the Govt. of Assam</t>
  </si>
  <si>
    <t>28-12-2016  u/s 6(3) of RTI Act-2005 from SPIO &amp;   Dy Secretary to the Govt. of Assam</t>
  </si>
  <si>
    <t>C/o Sudip Ranjan Dev,Ward No: 26,House no : 22,,PO: Silchar,District:Cachar, Assam,Pin:788003</t>
  </si>
  <si>
    <t>RTI Register for the financial year 2016-17</t>
  </si>
  <si>
    <r>
      <t>T</t>
    </r>
    <r>
      <rPr>
        <b/>
        <u/>
        <sz val="18"/>
        <color theme="1"/>
        <rFont val="Calibri"/>
        <family val="2"/>
        <scheme val="minor"/>
      </rPr>
      <t>ransfer  U/S 6(3) of RTI Act  2005 for the Financial Year 2016-17</t>
    </r>
  </si>
  <si>
    <t>Date of Hearing</t>
  </si>
  <si>
    <t>Matter is not related to NHM.</t>
  </si>
  <si>
    <t xml:space="preserve"> Appeal petition to FAA / SIC under RTI Act 2005 for the financial year 2016-17 </t>
  </si>
  <si>
    <t>Dispose off</t>
  </si>
  <si>
    <t>Dispose Off</t>
  </si>
  <si>
    <t>Information regarding RTI Act 2005  for the purpose of  appontment of Dr. Ability Sarma etc</t>
  </si>
</sst>
</file>

<file path=xl/styles.xml><?xml version="1.0" encoding="utf-8"?>
<styleSheet xmlns="http://schemas.openxmlformats.org/spreadsheetml/2006/main">
  <numFmts count="1">
    <numFmt numFmtId="164" formatCode="[$Rs.-4009]\ #,##0.00"/>
  </numFmts>
  <fonts count="83">
    <font>
      <sz val="11"/>
      <color theme="1"/>
      <name val="Calibri"/>
      <family val="2"/>
      <scheme val="minor"/>
    </font>
    <font>
      <b/>
      <sz val="18"/>
      <color theme="5"/>
      <name val="Arial"/>
      <family val="2"/>
    </font>
    <font>
      <b/>
      <sz val="8"/>
      <color theme="1"/>
      <name val="Calibri"/>
      <family val="2"/>
      <scheme val="minor"/>
    </font>
    <font>
      <b/>
      <sz val="8"/>
      <name val="Calibri"/>
      <family val="2"/>
    </font>
    <font>
      <b/>
      <sz val="8"/>
      <name val="Times New Roman"/>
      <family val="1"/>
    </font>
    <font>
      <b/>
      <sz val="8"/>
      <name val="Calibri"/>
      <family val="2"/>
      <scheme val="minor"/>
    </font>
    <font>
      <b/>
      <sz val="10"/>
      <name val="Times New Roman"/>
      <family val="1"/>
    </font>
    <font>
      <sz val="11"/>
      <name val="Calibri"/>
      <family val="2"/>
      <scheme val="minor"/>
    </font>
    <font>
      <b/>
      <sz val="14"/>
      <color theme="1"/>
      <name val="Calibri"/>
      <family val="2"/>
      <scheme val="minor"/>
    </font>
    <font>
      <sz val="8"/>
      <color theme="1"/>
      <name val="Calibri"/>
      <family val="2"/>
      <scheme val="minor"/>
    </font>
    <font>
      <b/>
      <sz val="11"/>
      <color theme="1"/>
      <name val="Calibri"/>
      <family val="2"/>
      <scheme val="minor"/>
    </font>
    <font>
      <b/>
      <sz val="10"/>
      <color theme="1"/>
      <name val="Calibri"/>
      <family val="2"/>
      <scheme val="minor"/>
    </font>
    <font>
      <b/>
      <sz val="8"/>
      <color rgb="FFFF0000"/>
      <name val="Calibri"/>
      <family val="2"/>
      <scheme val="minor"/>
    </font>
    <font>
      <sz val="8"/>
      <name val="Calibri"/>
      <family val="2"/>
      <scheme val="minor"/>
    </font>
    <font>
      <b/>
      <sz val="12"/>
      <name val="Calibri"/>
      <family val="2"/>
      <scheme val="minor"/>
    </font>
    <font>
      <u/>
      <sz val="14"/>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sz val="8"/>
      <color rgb="FFFF0000"/>
      <name val="Calibri"/>
      <family val="2"/>
      <scheme val="minor"/>
    </font>
    <font>
      <b/>
      <u/>
      <sz val="8"/>
      <color rgb="FFFF0000"/>
      <name val="Calibri"/>
      <family val="2"/>
      <scheme val="minor"/>
    </font>
    <font>
      <b/>
      <sz val="12"/>
      <color theme="1"/>
      <name val="Calibri"/>
      <family val="2"/>
      <scheme val="minor"/>
    </font>
    <font>
      <sz val="14"/>
      <color theme="1"/>
      <name val="Calibri"/>
      <family val="2"/>
      <scheme val="minor"/>
    </font>
    <font>
      <b/>
      <u/>
      <sz val="14"/>
      <color theme="1"/>
      <name val="Calibri"/>
      <family val="2"/>
      <scheme val="minor"/>
    </font>
    <font>
      <b/>
      <sz val="8"/>
      <name val="Arial"/>
      <family val="2"/>
    </font>
    <font>
      <b/>
      <sz val="9"/>
      <name val="Calibri"/>
      <family val="2"/>
      <scheme val="minor"/>
    </font>
    <font>
      <b/>
      <sz val="10"/>
      <name val="Arial"/>
      <family val="2"/>
    </font>
    <font>
      <b/>
      <sz val="8"/>
      <color theme="1"/>
      <name val="Times New Roman"/>
      <family val="1"/>
    </font>
    <font>
      <b/>
      <sz val="11"/>
      <name val="Times New Roman"/>
      <family val="1"/>
    </font>
    <font>
      <sz val="11"/>
      <color theme="1"/>
      <name val="Times New Roman"/>
      <family val="1"/>
    </font>
    <font>
      <b/>
      <sz val="11"/>
      <name val="Arial"/>
      <family val="2"/>
    </font>
    <font>
      <b/>
      <sz val="18"/>
      <color theme="1"/>
      <name val="Calibri"/>
      <family val="2"/>
      <scheme val="minor"/>
    </font>
    <font>
      <b/>
      <u/>
      <sz val="14"/>
      <name val="Calibri"/>
      <family val="2"/>
      <scheme val="minor"/>
    </font>
    <font>
      <b/>
      <sz val="8"/>
      <color rgb="FFFF0000"/>
      <name val="Times New Roman"/>
      <family val="1"/>
    </font>
    <font>
      <b/>
      <sz val="8"/>
      <color theme="1"/>
      <name val="Calibri"/>
      <family val="2"/>
    </font>
    <font>
      <b/>
      <sz val="8"/>
      <color rgb="FF7030A0"/>
      <name val="Calibri"/>
      <family val="2"/>
      <scheme val="minor"/>
    </font>
    <font>
      <b/>
      <sz val="8"/>
      <color theme="1" tint="0.14999847407452621"/>
      <name val="Calibri"/>
      <family val="2"/>
      <scheme val="minor"/>
    </font>
    <font>
      <b/>
      <sz val="11"/>
      <color theme="1" tint="0.14999847407452621"/>
      <name val="Calibri"/>
      <family val="2"/>
      <scheme val="minor"/>
    </font>
    <font>
      <b/>
      <sz val="8"/>
      <color theme="9" tint="-0.249977111117893"/>
      <name val="Calibri"/>
      <family val="2"/>
      <scheme val="minor"/>
    </font>
    <font>
      <b/>
      <sz val="11"/>
      <color theme="9" tint="-0.249977111117893"/>
      <name val="Calibri"/>
      <family val="2"/>
      <scheme val="minor"/>
    </font>
    <font>
      <b/>
      <sz val="12"/>
      <name val="Times New Roman"/>
      <family val="1"/>
    </font>
    <font>
      <sz val="10"/>
      <color theme="1"/>
      <name val="Calibri"/>
      <family val="2"/>
      <scheme val="minor"/>
    </font>
    <font>
      <b/>
      <sz val="12"/>
      <name val="Calibri"/>
      <family val="2"/>
    </font>
    <font>
      <b/>
      <sz val="11"/>
      <color theme="0"/>
      <name val="Calibri"/>
      <family val="2"/>
      <scheme val="minor"/>
    </font>
    <font>
      <sz val="11"/>
      <color theme="0"/>
      <name val="Calibri"/>
      <family val="2"/>
      <scheme val="minor"/>
    </font>
    <font>
      <b/>
      <sz val="8"/>
      <color theme="0"/>
      <name val="Calibri"/>
      <family val="2"/>
      <scheme val="minor"/>
    </font>
    <font>
      <sz val="8"/>
      <color theme="0"/>
      <name val="Calibri"/>
      <family val="2"/>
      <scheme val="minor"/>
    </font>
    <font>
      <b/>
      <sz val="10"/>
      <name val="Calibri"/>
      <family val="2"/>
      <scheme val="minor"/>
    </font>
    <font>
      <b/>
      <u/>
      <sz val="8"/>
      <name val="Calibri"/>
      <family val="2"/>
      <scheme val="minor"/>
    </font>
    <font>
      <b/>
      <sz val="14"/>
      <name val="Calibri"/>
      <family val="2"/>
      <scheme val="minor"/>
    </font>
    <font>
      <sz val="12"/>
      <name val="Times New Roman"/>
      <family val="1"/>
    </font>
    <font>
      <sz val="8"/>
      <name val="Times New Roman"/>
      <family val="1"/>
    </font>
    <font>
      <sz val="12"/>
      <color theme="1"/>
      <name val="Times New Roman"/>
      <family val="1"/>
    </font>
    <font>
      <b/>
      <u/>
      <sz val="12"/>
      <color theme="1"/>
      <name val="Calibri"/>
      <family val="2"/>
      <scheme val="minor"/>
    </font>
    <font>
      <u/>
      <sz val="14"/>
      <color theme="1"/>
      <name val="Calibri"/>
      <family val="2"/>
      <scheme val="minor"/>
    </font>
    <font>
      <sz val="8"/>
      <color theme="1"/>
      <name val="Times New Roman"/>
      <family val="1"/>
    </font>
    <font>
      <b/>
      <u/>
      <sz val="16"/>
      <color theme="1"/>
      <name val="Calibri"/>
      <family val="2"/>
      <scheme val="minor"/>
    </font>
    <font>
      <sz val="9"/>
      <color theme="1"/>
      <name val="Calibri"/>
      <family val="2"/>
      <scheme val="minor"/>
    </font>
    <font>
      <b/>
      <sz val="9"/>
      <color theme="1"/>
      <name val="Calibri"/>
      <family val="2"/>
      <scheme val="minor"/>
    </font>
    <font>
      <b/>
      <u/>
      <sz val="11"/>
      <color theme="1"/>
      <name val="Calibri"/>
      <family val="2"/>
      <scheme val="minor"/>
    </font>
    <font>
      <u/>
      <sz val="11"/>
      <color theme="1"/>
      <name val="Calibri"/>
      <family val="2"/>
      <scheme val="minor"/>
    </font>
    <font>
      <b/>
      <sz val="9"/>
      <name val="Arial"/>
      <family val="2"/>
    </font>
    <font>
      <b/>
      <sz val="11"/>
      <color theme="1"/>
      <name val="Times New Roman"/>
      <family val="1"/>
    </font>
    <font>
      <b/>
      <u/>
      <sz val="12"/>
      <color rgb="FFFF0000"/>
      <name val="Calibri"/>
      <family val="2"/>
      <scheme val="minor"/>
    </font>
    <font>
      <sz val="12"/>
      <color theme="1"/>
      <name val="Calibri"/>
      <family val="2"/>
      <scheme val="minor"/>
    </font>
    <font>
      <b/>
      <sz val="8"/>
      <color rgb="FF000000"/>
      <name val="Calibri"/>
      <family val="2"/>
      <scheme val="minor"/>
    </font>
    <font>
      <b/>
      <u/>
      <sz val="8"/>
      <color rgb="FF000000"/>
      <name val="Calibri"/>
      <family val="2"/>
      <scheme val="minor"/>
    </font>
    <font>
      <sz val="9"/>
      <color theme="1"/>
      <name val="Arial"/>
      <family val="2"/>
    </font>
    <font>
      <b/>
      <sz val="12"/>
      <color theme="1"/>
      <name val="Calibri"/>
      <family val="2"/>
    </font>
    <font>
      <b/>
      <u/>
      <sz val="12"/>
      <name val="Calibri"/>
      <family val="2"/>
      <scheme val="minor"/>
    </font>
    <font>
      <sz val="11"/>
      <name val="Times New Roman"/>
      <family val="1"/>
    </font>
    <font>
      <u/>
      <sz val="11"/>
      <name val="Calibri"/>
      <family val="2"/>
      <scheme val="minor"/>
    </font>
    <font>
      <sz val="8"/>
      <name val="Calibri"/>
      <family val="2"/>
    </font>
    <font>
      <sz val="9"/>
      <name val="Calibri"/>
      <family val="2"/>
      <scheme val="minor"/>
    </font>
    <font>
      <u/>
      <sz val="8"/>
      <name val="Calibri"/>
      <family val="2"/>
      <scheme val="minor"/>
    </font>
    <font>
      <sz val="12"/>
      <color theme="1"/>
      <name val="Calibri"/>
      <family val="2"/>
    </font>
    <font>
      <u/>
      <sz val="8"/>
      <color rgb="FFFF0000"/>
      <name val="Calibri"/>
      <family val="2"/>
      <scheme val="minor"/>
    </font>
    <font>
      <sz val="11"/>
      <color theme="1"/>
      <name val="Calibri"/>
      <family val="2"/>
    </font>
    <font>
      <sz val="11"/>
      <color rgb="FF000000"/>
      <name val="Calibri"/>
      <family val="2"/>
    </font>
    <font>
      <sz val="12"/>
      <name val="Calibri"/>
      <family val="2"/>
      <scheme val="minor"/>
    </font>
    <font>
      <b/>
      <u/>
      <sz val="18"/>
      <color theme="1"/>
      <name val="Calibri"/>
      <family val="2"/>
      <scheme val="minor"/>
    </font>
    <font>
      <sz val="11"/>
      <color theme="1" tint="4.9989318521683403E-2"/>
      <name val="Calibri"/>
      <family val="2"/>
      <scheme val="minor"/>
    </font>
    <font>
      <u/>
      <sz val="18"/>
      <name val="Calibri"/>
      <family val="2"/>
      <scheme val="minor"/>
    </font>
  </fonts>
  <fills count="21">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rgb="FF7030A0"/>
        <bgColor indexed="64"/>
      </patternFill>
    </fill>
    <fill>
      <patternFill patternType="solid">
        <fgColor theme="0" tint="-4.9989318521683403E-2"/>
        <bgColor indexed="64"/>
      </patternFill>
    </fill>
  </fills>
  <borders count="1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063">
    <xf numFmtId="0" fontId="0" fillId="0" borderId="0" xfId="0"/>
    <xf numFmtId="0" fontId="2" fillId="3" borderId="3" xfId="0" applyFont="1" applyFill="1" applyBorder="1" applyAlignment="1">
      <alignment horizontal="center" vertical="center" wrapText="1"/>
    </xf>
    <xf numFmtId="0" fontId="0" fillId="0" borderId="4" xfId="0" applyBorder="1" applyAlignment="1">
      <alignment horizontal="center" vertical="center"/>
    </xf>
    <xf numFmtId="0" fontId="7" fillId="0" borderId="4" xfId="0" applyFont="1" applyBorder="1" applyAlignment="1">
      <alignment horizontal="center" vertical="center"/>
    </xf>
    <xf numFmtId="0" fontId="7" fillId="0" borderId="0" xfId="0" applyFont="1"/>
    <xf numFmtId="0" fontId="4" fillId="4"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3" borderId="0" xfId="0" applyFill="1"/>
    <xf numFmtId="0" fontId="9" fillId="3" borderId="0" xfId="0" applyFont="1" applyFill="1"/>
    <xf numFmtId="0" fontId="3" fillId="5"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3" fillId="8"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14" fontId="2" fillId="8" borderId="4" xfId="0" applyNumberFormat="1" applyFont="1" applyFill="1" applyBorder="1" applyAlignment="1">
      <alignment horizontal="center" vertical="center" wrapText="1"/>
    </xf>
    <xf numFmtId="0" fontId="5" fillId="8" borderId="4" xfId="0" applyFont="1" applyFill="1" applyBorder="1" applyAlignment="1">
      <alignment horizontal="center" vertical="center" wrapText="1"/>
    </xf>
    <xf numFmtId="0" fontId="10" fillId="8" borderId="4" xfId="0" applyFont="1" applyFill="1" applyBorder="1" applyAlignment="1">
      <alignment vertical="center" wrapText="1"/>
    </xf>
    <xf numFmtId="0" fontId="10" fillId="8" borderId="4" xfId="0" applyFont="1" applyFill="1" applyBorder="1" applyAlignment="1">
      <alignment horizontal="center" vertical="center" wrapText="1"/>
    </xf>
    <xf numFmtId="0" fontId="0" fillId="8" borderId="4" xfId="0" applyFill="1" applyBorder="1" applyAlignment="1">
      <alignment horizontal="center" vertical="center" wrapText="1"/>
    </xf>
    <xf numFmtId="0" fontId="9" fillId="8" borderId="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9" fillId="0" borderId="0" xfId="0" applyFont="1" applyAlignment="1">
      <alignment horizontal="center"/>
    </xf>
    <xf numFmtId="0" fontId="2" fillId="3" borderId="4" xfId="0" applyFont="1" applyFill="1" applyBorder="1" applyAlignment="1">
      <alignment horizontal="center" vertical="center"/>
    </xf>
    <xf numFmtId="0" fontId="2" fillId="3" borderId="4" xfId="0" applyFont="1" applyFill="1" applyBorder="1" applyAlignment="1">
      <alignment horizontal="left" vertical="center" wrapText="1"/>
    </xf>
    <xf numFmtId="0" fontId="13" fillId="8" borderId="4" xfId="0" applyFont="1" applyFill="1" applyBorder="1" applyAlignment="1">
      <alignment vertical="center" wrapText="1"/>
    </xf>
    <xf numFmtId="0" fontId="13" fillId="8" borderId="4" xfId="0" applyFont="1" applyFill="1" applyBorder="1" applyAlignment="1">
      <alignment horizontal="center" vertical="center" wrapText="1"/>
    </xf>
    <xf numFmtId="0" fontId="0" fillId="8" borderId="4" xfId="0" applyFill="1" applyBorder="1" applyAlignment="1">
      <alignment horizontal="center"/>
    </xf>
    <xf numFmtId="0" fontId="2" fillId="8" borderId="4" xfId="0" applyFont="1" applyFill="1" applyBorder="1" applyAlignment="1">
      <alignment horizontal="center" vertical="center"/>
    </xf>
    <xf numFmtId="0" fontId="5" fillId="8" borderId="4" xfId="0" applyFont="1" applyFill="1" applyBorder="1" applyAlignment="1">
      <alignment vertical="center" wrapText="1"/>
    </xf>
    <xf numFmtId="0" fontId="2" fillId="8" borderId="4" xfId="0" applyFont="1" applyFill="1" applyBorder="1" applyAlignment="1">
      <alignment vertical="center" wrapText="1"/>
    </xf>
    <xf numFmtId="0" fontId="9" fillId="0" borderId="0" xfId="0" applyFont="1" applyAlignment="1">
      <alignment wrapText="1"/>
    </xf>
    <xf numFmtId="14" fontId="5" fillId="8" borderId="4" xfId="0" applyNumberFormat="1" applyFont="1" applyFill="1" applyBorder="1" applyAlignment="1">
      <alignment horizontal="center" vertical="center" wrapText="1"/>
    </xf>
    <xf numFmtId="0" fontId="16" fillId="8" borderId="4" xfId="0" applyFont="1" applyFill="1" applyBorder="1" applyAlignment="1">
      <alignment horizontal="center" vertical="center" wrapText="1"/>
    </xf>
    <xf numFmtId="0" fontId="9" fillId="0" borderId="0" xfId="0" applyFont="1"/>
    <xf numFmtId="0" fontId="12"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14" fontId="5" fillId="2" borderId="4"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0" fillId="0" borderId="0" xfId="0" applyAlignment="1">
      <alignment vertical="center" wrapText="1"/>
    </xf>
    <xf numFmtId="0" fontId="5" fillId="6"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0" fillId="0" borderId="0" xfId="0" applyAlignment="1">
      <alignment vertical="center"/>
    </xf>
    <xf numFmtId="0" fontId="9" fillId="8" borderId="4" xfId="0" applyFont="1" applyFill="1" applyBorder="1" applyAlignment="1">
      <alignment horizontal="center"/>
    </xf>
    <xf numFmtId="0" fontId="9" fillId="8" borderId="0" xfId="0" applyFont="1" applyFill="1" applyAlignment="1">
      <alignment horizontal="center"/>
    </xf>
    <xf numFmtId="0" fontId="5" fillId="8" borderId="6" xfId="0" applyFont="1" applyFill="1" applyBorder="1" applyAlignment="1">
      <alignment horizontal="center" vertical="center" wrapText="1"/>
    </xf>
    <xf numFmtId="14" fontId="5" fillId="8" borderId="6" xfId="0" applyNumberFormat="1" applyFont="1" applyFill="1" applyBorder="1" applyAlignment="1">
      <alignment horizontal="center" vertical="center" wrapText="1"/>
    </xf>
    <xf numFmtId="0" fontId="7" fillId="8" borderId="4" xfId="0" applyFont="1" applyFill="1" applyBorder="1" applyAlignment="1">
      <alignment horizontal="center"/>
    </xf>
    <xf numFmtId="0" fontId="7" fillId="8" borderId="4" xfId="0" applyFont="1" applyFill="1" applyBorder="1" applyAlignment="1">
      <alignment horizontal="center" vertical="center" wrapText="1"/>
    </xf>
    <xf numFmtId="14" fontId="12" fillId="2" borderId="4" xfId="0" applyNumberFormat="1" applyFont="1" applyFill="1" applyBorder="1" applyAlignment="1">
      <alignment horizontal="center" vertical="center" wrapText="1"/>
    </xf>
    <xf numFmtId="0" fontId="18" fillId="2" borderId="4"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14" fontId="5" fillId="2" borderId="0" xfId="0" applyNumberFormat="1" applyFont="1" applyFill="1" applyAlignment="1">
      <alignment horizontal="center" vertical="center" wrapText="1"/>
    </xf>
    <xf numFmtId="0" fontId="2" fillId="10" borderId="12" xfId="0" applyFont="1" applyFill="1" applyBorder="1" applyAlignment="1">
      <alignment horizontal="center" vertical="center" wrapText="1"/>
    </xf>
    <xf numFmtId="14" fontId="2" fillId="10" borderId="12" xfId="0" applyNumberFormat="1"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14" fontId="5" fillId="3" borderId="4" xfId="0" applyNumberFormat="1" applyFont="1" applyFill="1" applyBorder="1" applyAlignment="1">
      <alignment horizontal="center" vertical="center" wrapText="1"/>
    </xf>
    <xf numFmtId="0" fontId="16" fillId="3"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0" fontId="2" fillId="3" borderId="4" xfId="0" applyFont="1" applyFill="1" applyBorder="1" applyAlignment="1">
      <alignment vertical="center" wrapText="1"/>
    </xf>
    <xf numFmtId="0" fontId="9" fillId="3" borderId="4" xfId="0" applyFont="1" applyFill="1" applyBorder="1" applyAlignment="1">
      <alignment horizontal="center" vertical="center"/>
    </xf>
    <xf numFmtId="0" fontId="0" fillId="0" borderId="0" xfId="0" applyAlignment="1">
      <alignment horizontal="center" vertical="center"/>
    </xf>
    <xf numFmtId="0" fontId="12" fillId="6" borderId="4" xfId="0" applyFont="1" applyFill="1" applyBorder="1" applyAlignment="1">
      <alignment horizontal="center" vertical="center" wrapText="1"/>
    </xf>
    <xf numFmtId="0" fontId="7" fillId="0" borderId="3" xfId="0" applyFont="1" applyBorder="1" applyAlignment="1">
      <alignment horizontal="center" vertical="center"/>
    </xf>
    <xf numFmtId="0" fontId="9" fillId="0" borderId="4" xfId="0" applyFont="1" applyBorder="1" applyAlignment="1">
      <alignment horizontal="center" vertical="center"/>
    </xf>
    <xf numFmtId="0" fontId="13" fillId="0" borderId="4" xfId="0" applyFont="1" applyBorder="1" applyAlignment="1">
      <alignment horizontal="center" vertical="center"/>
    </xf>
    <xf numFmtId="0" fontId="0" fillId="0" borderId="4" xfId="0" applyBorder="1"/>
    <xf numFmtId="0" fontId="11" fillId="0" borderId="0" xfId="0" applyFont="1" applyAlignment="1">
      <alignment horizontal="center" wrapText="1"/>
    </xf>
    <xf numFmtId="0" fontId="0" fillId="0" borderId="4" xfId="0" applyBorder="1" applyAlignment="1">
      <alignment horizontal="center"/>
    </xf>
    <xf numFmtId="0" fontId="0" fillId="0" borderId="0" xfId="0" applyBorder="1" applyAlignment="1">
      <alignment horizontal="center"/>
    </xf>
    <xf numFmtId="0" fontId="11"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Border="1" applyAlignment="1">
      <alignment vertical="center"/>
    </xf>
    <xf numFmtId="0" fontId="22" fillId="0" borderId="0" xfId="0" applyFont="1" applyBorder="1" applyAlignment="1">
      <alignment wrapText="1"/>
    </xf>
    <xf numFmtId="0" fontId="2" fillId="8" borderId="6"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0" fillId="3" borderId="4" xfId="0" applyFill="1" applyBorder="1" applyAlignment="1">
      <alignment horizontal="center"/>
    </xf>
    <xf numFmtId="0" fontId="0" fillId="3" borderId="4" xfId="0" applyFill="1" applyBorder="1" applyAlignment="1">
      <alignment horizontal="center" vertical="center"/>
    </xf>
    <xf numFmtId="0" fontId="0" fillId="3" borderId="4" xfId="0" applyFill="1" applyBorder="1" applyAlignment="1">
      <alignment horizontal="center" vertical="center" wrapText="1"/>
    </xf>
    <xf numFmtId="0" fontId="0" fillId="3" borderId="0" xfId="0" applyFill="1" applyBorder="1"/>
    <xf numFmtId="0" fontId="11" fillId="3" borderId="6" xfId="0" applyFont="1" applyFill="1" applyBorder="1" applyAlignment="1">
      <alignment horizontal="center" vertical="center" wrapText="1"/>
    </xf>
    <xf numFmtId="0" fontId="0" fillId="3" borderId="0" xfId="0" applyFill="1" applyAlignment="1">
      <alignment vertical="center"/>
    </xf>
    <xf numFmtId="0" fontId="6" fillId="3" borderId="1" xfId="0" applyFont="1" applyFill="1" applyBorder="1" applyAlignment="1">
      <alignment horizontal="center" wrapText="1"/>
    </xf>
    <xf numFmtId="0" fontId="6" fillId="3" borderId="1" xfId="0" applyFont="1" applyFill="1" applyBorder="1" applyAlignment="1">
      <alignment horizontal="right" wrapText="1"/>
    </xf>
    <xf numFmtId="0" fontId="6" fillId="3" borderId="4" xfId="0" applyFont="1" applyFill="1" applyBorder="1" applyAlignment="1">
      <alignment horizontal="right" wrapText="1"/>
    </xf>
    <xf numFmtId="0" fontId="6" fillId="3" borderId="3" xfId="0" applyFont="1" applyFill="1" applyBorder="1" applyAlignment="1">
      <alignment horizontal="center" wrapText="1"/>
    </xf>
    <xf numFmtId="0" fontId="6" fillId="3" borderId="2" xfId="0" applyFont="1" applyFill="1" applyBorder="1" applyAlignment="1">
      <alignment horizontal="center" wrapText="1"/>
    </xf>
    <xf numFmtId="0" fontId="29" fillId="3" borderId="0" xfId="0" applyFont="1" applyFill="1"/>
    <xf numFmtId="0" fontId="30" fillId="3" borderId="0" xfId="0" applyFont="1" applyFill="1" applyBorder="1" applyAlignment="1"/>
    <xf numFmtId="0" fontId="26" fillId="3" borderId="0" xfId="0" applyFont="1" applyFill="1" applyBorder="1" applyAlignment="1"/>
    <xf numFmtId="0" fontId="0" fillId="3" borderId="4" xfId="0" applyFont="1" applyFill="1" applyBorder="1"/>
    <xf numFmtId="0" fontId="6" fillId="3" borderId="4" xfId="0" applyFont="1" applyFill="1" applyBorder="1" applyAlignment="1">
      <alignment horizontal="center" vertical="center" wrapText="1"/>
    </xf>
    <xf numFmtId="14" fontId="0" fillId="0" borderId="4" xfId="0" applyNumberFormat="1" applyBorder="1"/>
    <xf numFmtId="0" fontId="31" fillId="0" borderId="4" xfId="0" applyFont="1" applyBorder="1" applyAlignment="1">
      <alignment horizontal="center"/>
    </xf>
    <xf numFmtId="0" fontId="0" fillId="0" borderId="4" xfId="0" applyBorder="1" applyAlignment="1">
      <alignment horizontal="center"/>
    </xf>
    <xf numFmtId="0" fontId="10" fillId="0" borderId="4" xfId="0" applyFont="1" applyBorder="1" applyAlignment="1">
      <alignment horizontal="center" wrapText="1"/>
    </xf>
    <xf numFmtId="0" fontId="4" fillId="4" borderId="2" xfId="0" applyFont="1" applyFill="1" applyBorder="1" applyAlignment="1">
      <alignment horizontal="center" vertical="center" wrapText="1"/>
    </xf>
    <xf numFmtId="14" fontId="2" fillId="8" borderId="4" xfId="0" applyNumberFormat="1" applyFont="1" applyFill="1" applyBorder="1" applyAlignment="1">
      <alignment horizontal="center" vertical="center"/>
    </xf>
    <xf numFmtId="0" fontId="10" fillId="8" borderId="4" xfId="0" applyFont="1" applyFill="1" applyBorder="1" applyAlignment="1">
      <alignment horizontal="center" vertical="center"/>
    </xf>
    <xf numFmtId="0" fontId="2" fillId="10" borderId="4" xfId="0" applyFont="1" applyFill="1" applyBorder="1" applyAlignment="1">
      <alignment horizontal="center" vertical="center" wrapText="1"/>
    </xf>
    <xf numFmtId="0" fontId="2" fillId="8" borderId="4" xfId="0" applyFont="1" applyFill="1" applyBorder="1" applyAlignment="1">
      <alignment vertical="center"/>
    </xf>
    <xf numFmtId="0" fontId="2" fillId="8" borderId="12" xfId="0" applyFont="1" applyFill="1" applyBorder="1" applyAlignment="1">
      <alignment horizontal="center" vertical="center" wrapText="1"/>
    </xf>
    <xf numFmtId="0" fontId="31" fillId="0" borderId="4" xfId="0" applyFont="1" applyBorder="1" applyAlignment="1">
      <alignment horizontal="center"/>
    </xf>
    <xf numFmtId="14" fontId="2" fillId="8" borderId="12" xfId="0" applyNumberFormat="1" applyFont="1" applyFill="1" applyBorder="1" applyAlignment="1">
      <alignment horizontal="center" vertical="center" wrapText="1"/>
    </xf>
    <xf numFmtId="0" fontId="2" fillId="8" borderId="12" xfId="0" applyFont="1" applyFill="1" applyBorder="1" applyAlignment="1">
      <alignment vertical="center" wrapText="1"/>
    </xf>
    <xf numFmtId="0" fontId="19" fillId="2" borderId="4" xfId="0" applyFont="1" applyFill="1" applyBorder="1" applyAlignment="1">
      <alignment horizontal="center" wrapText="1"/>
    </xf>
    <xf numFmtId="0" fontId="4" fillId="3" borderId="4" xfId="0" applyFont="1" applyFill="1" applyBorder="1" applyAlignment="1">
      <alignment horizontal="center" vertical="center" wrapText="1"/>
    </xf>
    <xf numFmtId="0" fontId="19" fillId="2" borderId="4" xfId="0" applyFont="1" applyFill="1" applyBorder="1" applyAlignment="1">
      <alignment horizontal="center"/>
    </xf>
    <xf numFmtId="0" fontId="5" fillId="2" borderId="2" xfId="0" applyFont="1" applyFill="1" applyBorder="1" applyAlignment="1">
      <alignment horizontal="center" vertical="center"/>
    </xf>
    <xf numFmtId="0" fontId="2" fillId="8" borderId="4" xfId="0" applyFont="1" applyFill="1" applyBorder="1" applyAlignment="1">
      <alignment horizontal="left" vertical="center" wrapText="1"/>
    </xf>
    <xf numFmtId="0" fontId="9" fillId="8" borderId="4" xfId="0" applyFont="1" applyFill="1" applyBorder="1"/>
    <xf numFmtId="0" fontId="0" fillId="8" borderId="4" xfId="0" applyFill="1" applyBorder="1"/>
    <xf numFmtId="0" fontId="9" fillId="3" borderId="0" xfId="0" applyFont="1" applyFill="1" applyAlignment="1">
      <alignment horizontal="center" vertical="center"/>
    </xf>
    <xf numFmtId="14" fontId="2" fillId="8" borderId="0" xfId="0" applyNumberFormat="1" applyFont="1" applyFill="1" applyAlignment="1">
      <alignment horizontal="center" vertical="center" wrapText="1"/>
    </xf>
    <xf numFmtId="0" fontId="2" fillId="8" borderId="6" xfId="0" applyFont="1" applyFill="1" applyBorder="1" applyAlignment="1">
      <alignment horizontal="center" vertical="center"/>
    </xf>
    <xf numFmtId="14" fontId="2" fillId="8" borderId="6" xfId="0" applyNumberFormat="1" applyFont="1" applyFill="1" applyBorder="1" applyAlignment="1">
      <alignment horizontal="center" vertical="center"/>
    </xf>
    <xf numFmtId="0" fontId="0" fillId="0" borderId="8" xfId="0" applyBorder="1" applyAlignment="1">
      <alignment horizontal="center" vertical="center"/>
    </xf>
    <xf numFmtId="0" fontId="9" fillId="3" borderId="8" xfId="0" applyFont="1" applyFill="1" applyBorder="1" applyAlignment="1">
      <alignment horizontal="center" vertical="center"/>
    </xf>
    <xf numFmtId="0" fontId="2" fillId="0" borderId="8" xfId="0" applyFont="1" applyBorder="1" applyAlignment="1">
      <alignment horizontal="center" vertical="center" wrapText="1"/>
    </xf>
    <xf numFmtId="0" fontId="0" fillId="0" borderId="0" xfId="0" applyAlignment="1">
      <alignment horizontal="center"/>
    </xf>
    <xf numFmtId="0" fontId="31" fillId="0" borderId="4" xfId="0" applyFont="1" applyBorder="1" applyAlignment="1">
      <alignment horizontal="center"/>
    </xf>
    <xf numFmtId="0" fontId="16" fillId="8" borderId="4" xfId="0" applyFont="1" applyFill="1" applyBorder="1" applyAlignment="1">
      <alignment vertical="center" wrapText="1"/>
    </xf>
    <xf numFmtId="14" fontId="0" fillId="0" borderId="4" xfId="0" applyNumberFormat="1" applyBorder="1" applyAlignment="1">
      <alignment horizontal="center"/>
    </xf>
    <xf numFmtId="0" fontId="36" fillId="8" borderId="4" xfId="0" applyFont="1" applyFill="1" applyBorder="1" applyAlignment="1">
      <alignment horizontal="center" vertical="center" wrapText="1"/>
    </xf>
    <xf numFmtId="0" fontId="37" fillId="8" borderId="4" xfId="0" applyFont="1" applyFill="1" applyBorder="1" applyAlignment="1">
      <alignment horizontal="center" vertical="center" wrapText="1"/>
    </xf>
    <xf numFmtId="14" fontId="36" fillId="8" borderId="4" xfId="0" applyNumberFormat="1" applyFont="1" applyFill="1" applyBorder="1" applyAlignment="1">
      <alignment horizontal="center" vertical="center" wrapText="1"/>
    </xf>
    <xf numFmtId="0" fontId="36" fillId="8" borderId="4" xfId="0" applyFont="1" applyFill="1" applyBorder="1" applyAlignment="1">
      <alignment vertical="center" wrapText="1"/>
    </xf>
    <xf numFmtId="0" fontId="37" fillId="8" borderId="4" xfId="0" applyFont="1" applyFill="1" applyBorder="1" applyAlignment="1">
      <alignment vertical="center" wrapText="1"/>
    </xf>
    <xf numFmtId="0" fontId="31" fillId="0" borderId="4" xfId="0" applyFont="1" applyBorder="1" applyAlignment="1">
      <alignment horizontal="center"/>
    </xf>
    <xf numFmtId="0" fontId="0" fillId="8" borderId="0" xfId="0" applyFill="1"/>
    <xf numFmtId="0" fontId="38" fillId="8" borderId="4" xfId="0" applyFont="1" applyFill="1" applyBorder="1" applyAlignment="1">
      <alignment horizontal="center" vertical="center" wrapText="1"/>
    </xf>
    <xf numFmtId="0" fontId="39" fillId="8" borderId="4" xfId="0" applyFont="1" applyFill="1" applyBorder="1" applyAlignment="1">
      <alignment horizontal="center" vertical="center" wrapText="1"/>
    </xf>
    <xf numFmtId="0" fontId="0" fillId="3" borderId="4" xfId="0" applyFill="1" applyBorder="1"/>
    <xf numFmtId="0" fontId="9" fillId="3" borderId="4" xfId="0" applyFont="1" applyFill="1" applyBorder="1" applyAlignment="1">
      <alignment horizontal="center" vertical="center" wrapText="1"/>
    </xf>
    <xf numFmtId="0" fontId="9" fillId="3" borderId="4" xfId="0" applyFont="1" applyFill="1" applyBorder="1" applyAlignment="1">
      <alignment horizontal="center"/>
    </xf>
    <xf numFmtId="0" fontId="9" fillId="8" borderId="4" xfId="0" applyFont="1" applyFill="1" applyBorder="1" applyAlignment="1">
      <alignment horizontal="center" vertical="center"/>
    </xf>
    <xf numFmtId="0" fontId="9" fillId="3" borderId="4" xfId="0" applyFont="1" applyFill="1" applyBorder="1" applyAlignment="1">
      <alignment horizontal="left" vertical="center" wrapText="1"/>
    </xf>
    <xf numFmtId="0" fontId="5" fillId="8" borderId="12"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0" fillId="11" borderId="0" xfId="0" applyFill="1"/>
    <xf numFmtId="0" fontId="2"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35" fillId="13" borderId="4" xfId="0" applyFont="1" applyFill="1" applyBorder="1" applyAlignment="1">
      <alignment horizontal="center" vertical="center"/>
    </xf>
    <xf numFmtId="0" fontId="35" fillId="13" borderId="4" xfId="0" applyFont="1" applyFill="1" applyBorder="1" applyAlignment="1">
      <alignment horizontal="center" vertical="center" wrapText="1"/>
    </xf>
    <xf numFmtId="14" fontId="35" fillId="13" borderId="4" xfId="0" applyNumberFormat="1" applyFont="1" applyFill="1" applyBorder="1" applyAlignment="1">
      <alignment horizontal="center" vertical="center"/>
    </xf>
    <xf numFmtId="0" fontId="35" fillId="13" borderId="4" xfId="0" applyFont="1" applyFill="1" applyBorder="1" applyAlignment="1">
      <alignment vertical="center"/>
    </xf>
    <xf numFmtId="0" fontId="38" fillId="3" borderId="4" xfId="0" applyFont="1" applyFill="1" applyBorder="1" applyAlignment="1">
      <alignment horizontal="center" vertical="center" wrapText="1"/>
    </xf>
    <xf numFmtId="0" fontId="0" fillId="8" borderId="2" xfId="0" applyFill="1" applyBorder="1" applyAlignment="1">
      <alignment horizontal="center" vertical="center" wrapText="1"/>
    </xf>
    <xf numFmtId="0" fontId="0" fillId="8" borderId="8" xfId="0" applyFill="1" applyBorder="1" applyAlignment="1">
      <alignment horizontal="center" vertical="center" wrapText="1"/>
    </xf>
    <xf numFmtId="0" fontId="36" fillId="3" borderId="4" xfId="0" applyFont="1" applyFill="1" applyBorder="1" applyAlignment="1">
      <alignment horizontal="center" vertical="center" wrapText="1"/>
    </xf>
    <xf numFmtId="0" fontId="2" fillId="9" borderId="4" xfId="0" applyFont="1" applyFill="1" applyBorder="1" applyAlignment="1">
      <alignment horizontal="center" vertical="center"/>
    </xf>
    <xf numFmtId="0" fontId="2" fillId="12" borderId="4" xfId="0" applyFont="1" applyFill="1" applyBorder="1" applyAlignment="1">
      <alignment horizontal="center" vertical="center" wrapText="1"/>
    </xf>
    <xf numFmtId="14" fontId="2" fillId="12" borderId="4" xfId="0" applyNumberFormat="1" applyFont="1" applyFill="1" applyBorder="1" applyAlignment="1">
      <alignment horizontal="center" vertical="center"/>
    </xf>
    <xf numFmtId="0" fontId="2" fillId="12" borderId="4" xfId="0" applyFont="1" applyFill="1" applyBorder="1" applyAlignment="1">
      <alignment horizontal="center" vertical="center"/>
    </xf>
    <xf numFmtId="0" fontId="10" fillId="8" borderId="0" xfId="0" applyFont="1" applyFill="1" applyAlignment="1">
      <alignment vertical="center"/>
    </xf>
    <xf numFmtId="0" fontId="5" fillId="3" borderId="4" xfId="0" applyFont="1" applyFill="1" applyBorder="1" applyAlignment="1">
      <alignment vertical="center" wrapText="1"/>
    </xf>
    <xf numFmtId="0" fontId="24" fillId="3" borderId="4"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0" fillId="0" borderId="0" xfId="0" applyAlignment="1"/>
    <xf numFmtId="0" fontId="5" fillId="8" borderId="6" xfId="0" applyFont="1" applyFill="1" applyBorder="1" applyAlignment="1">
      <alignment vertical="center" wrapText="1"/>
    </xf>
    <xf numFmtId="0" fontId="0" fillId="8" borderId="6" xfId="0" applyFill="1" applyBorder="1" applyAlignment="1">
      <alignment vertical="center" wrapText="1"/>
    </xf>
    <xf numFmtId="14" fontId="19" fillId="2" borderId="4"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12" fillId="2" borderId="4" xfId="0" applyFont="1" applyFill="1" applyBorder="1" applyAlignment="1">
      <alignment vertical="center" wrapText="1"/>
    </xf>
    <xf numFmtId="0" fontId="10" fillId="8" borderId="6" xfId="0" applyFont="1" applyFill="1" applyBorder="1" applyAlignment="1">
      <alignment horizontal="center" vertical="center"/>
    </xf>
    <xf numFmtId="0" fontId="10" fillId="8" borderId="8" xfId="0" applyFont="1" applyFill="1" applyBorder="1" applyAlignment="1">
      <alignment horizontal="center" vertical="center"/>
    </xf>
    <xf numFmtId="0" fontId="0" fillId="8" borderId="12" xfId="0" applyFill="1" applyBorder="1"/>
    <xf numFmtId="0" fontId="19" fillId="8" borderId="6" xfId="0" applyFont="1" applyFill="1" applyBorder="1" applyAlignment="1">
      <alignment horizontal="center" vertical="center" wrapText="1"/>
    </xf>
    <xf numFmtId="0" fontId="13" fillId="3" borderId="4" xfId="0" applyFont="1" applyFill="1" applyBorder="1" applyAlignment="1">
      <alignment vertical="center" wrapText="1"/>
    </xf>
    <xf numFmtId="0" fontId="2"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14" fontId="5" fillId="8" borderId="4" xfId="0" applyNumberFormat="1" applyFont="1" applyFill="1" applyBorder="1" applyAlignment="1">
      <alignment horizontal="center" vertical="center"/>
    </xf>
    <xf numFmtId="0" fontId="9" fillId="8" borderId="0" xfId="0" applyFont="1" applyFill="1" applyAlignment="1">
      <alignment horizontal="center" vertical="center" wrapText="1"/>
    </xf>
    <xf numFmtId="0" fontId="0" fillId="8" borderId="6" xfId="0" applyFill="1" applyBorder="1" applyAlignment="1">
      <alignment horizontal="center" vertical="center" wrapText="1"/>
    </xf>
    <xf numFmtId="14" fontId="19" fillId="8" borderId="6" xfId="0" applyNumberFormat="1" applyFont="1" applyFill="1" applyBorder="1" applyAlignment="1">
      <alignment horizontal="center" vertical="center" wrapText="1"/>
    </xf>
    <xf numFmtId="0" fontId="12" fillId="8" borderId="6" xfId="0" applyFont="1" applyFill="1" applyBorder="1" applyAlignment="1">
      <alignment horizontal="center" vertical="center" wrapText="1"/>
    </xf>
    <xf numFmtId="14" fontId="19" fillId="8" borderId="6" xfId="0" applyNumberFormat="1" applyFont="1" applyFill="1" applyBorder="1" applyAlignment="1">
      <alignment vertical="center" wrapText="1"/>
    </xf>
    <xf numFmtId="0" fontId="19" fillId="8" borderId="6" xfId="0" applyFont="1" applyFill="1" applyBorder="1" applyAlignment="1">
      <alignment vertical="center" wrapText="1"/>
    </xf>
    <xf numFmtId="0" fontId="19" fillId="2"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12" fillId="14" borderId="4" xfId="0" applyFont="1" applyFill="1" applyBorder="1" applyAlignment="1">
      <alignment horizontal="center" vertical="center" wrapText="1"/>
    </xf>
    <xf numFmtId="14" fontId="2" fillId="14" borderId="4" xfId="0" applyNumberFormat="1" applyFont="1" applyFill="1" applyBorder="1" applyAlignment="1">
      <alignment horizontal="center" vertical="center" wrapText="1"/>
    </xf>
    <xf numFmtId="0" fontId="5" fillId="14" borderId="4"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4" borderId="4" xfId="0" applyFont="1" applyFill="1" applyBorder="1" applyAlignment="1">
      <alignment vertical="center" wrapText="1"/>
    </xf>
    <xf numFmtId="0" fontId="10" fillId="14" borderId="4" xfId="0" applyFont="1" applyFill="1" applyBorder="1" applyAlignment="1">
      <alignment horizontal="center" vertical="center" wrapText="1"/>
    </xf>
    <xf numFmtId="14" fontId="5" fillId="14" borderId="4" xfId="0" applyNumberFormat="1" applyFont="1" applyFill="1" applyBorder="1" applyAlignment="1">
      <alignment horizontal="center" vertical="center" wrapText="1"/>
    </xf>
    <xf numFmtId="0" fontId="13" fillId="14" borderId="0" xfId="0" applyFont="1" applyFill="1" applyAlignment="1">
      <alignment horizontal="center"/>
    </xf>
    <xf numFmtId="0" fontId="13" fillId="14" borderId="4" xfId="0" applyFont="1" applyFill="1" applyBorder="1" applyAlignment="1">
      <alignment horizontal="center" vertical="center" wrapText="1"/>
    </xf>
    <xf numFmtId="0" fontId="0" fillId="14" borderId="0" xfId="0" applyFill="1" applyAlignment="1">
      <alignment horizontal="center"/>
    </xf>
    <xf numFmtId="0" fontId="0" fillId="14" borderId="4" xfId="0" applyFill="1" applyBorder="1" applyAlignment="1">
      <alignment horizontal="center" vertical="center" wrapText="1"/>
    </xf>
    <xf numFmtId="0" fontId="9" fillId="14" borderId="4" xfId="0" applyFont="1" applyFill="1" applyBorder="1" applyAlignment="1">
      <alignment horizontal="center" vertical="center" wrapText="1"/>
    </xf>
    <xf numFmtId="14" fontId="12" fillId="14" borderId="4" xfId="0" applyNumberFormat="1" applyFont="1" applyFill="1" applyBorder="1" applyAlignment="1">
      <alignment horizontal="center" vertical="center" wrapText="1"/>
    </xf>
    <xf numFmtId="0" fontId="16" fillId="14" borderId="4" xfId="0" applyFont="1" applyFill="1" applyBorder="1" applyAlignment="1">
      <alignment horizontal="center" vertical="center" wrapText="1"/>
    </xf>
    <xf numFmtId="0" fontId="10" fillId="14" borderId="4" xfId="0" applyFont="1" applyFill="1" applyBorder="1" applyAlignment="1">
      <alignment vertical="center" wrapText="1"/>
    </xf>
    <xf numFmtId="0" fontId="2" fillId="14" borderId="12" xfId="0" applyFont="1" applyFill="1" applyBorder="1" applyAlignment="1">
      <alignment horizontal="center" vertical="center" wrapText="1"/>
    </xf>
    <xf numFmtId="0" fontId="0" fillId="14" borderId="8" xfId="0" applyFill="1" applyBorder="1" applyAlignment="1">
      <alignment horizontal="center" vertical="center" wrapText="1"/>
    </xf>
    <xf numFmtId="0" fontId="5" fillId="14" borderId="6" xfId="0" applyFont="1" applyFill="1" applyBorder="1" applyAlignment="1">
      <alignment horizontal="center" vertical="center" wrapText="1"/>
    </xf>
    <xf numFmtId="14" fontId="5" fillId="14" borderId="6" xfId="0" applyNumberFormat="1" applyFont="1" applyFill="1" applyBorder="1" applyAlignment="1">
      <alignment horizontal="center" vertical="center" wrapText="1"/>
    </xf>
    <xf numFmtId="0" fontId="2" fillId="14" borderId="0" xfId="0" applyFont="1" applyFill="1" applyAlignment="1">
      <alignment horizontal="center" vertical="center" wrapText="1"/>
    </xf>
    <xf numFmtId="0" fontId="10" fillId="14" borderId="0" xfId="0" applyFont="1" applyFill="1" applyAlignment="1">
      <alignment horizontal="center"/>
    </xf>
    <xf numFmtId="0" fontId="2" fillId="14" borderId="6" xfId="0" applyFont="1" applyFill="1" applyBorder="1" applyAlignment="1">
      <alignment horizontal="center" vertical="center" wrapText="1"/>
    </xf>
    <xf numFmtId="14" fontId="2" fillId="14" borderId="6" xfId="0" applyNumberFormat="1" applyFont="1" applyFill="1" applyBorder="1" applyAlignment="1">
      <alignment horizontal="center" vertical="center" wrapText="1"/>
    </xf>
    <xf numFmtId="0" fontId="33" fillId="14" borderId="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12" fillId="14" borderId="4" xfId="0" applyFont="1" applyFill="1" applyBorder="1" applyAlignment="1">
      <alignment vertical="center" wrapText="1"/>
    </xf>
    <xf numFmtId="0" fontId="10" fillId="14" borderId="0" xfId="0" applyFont="1" applyFill="1" applyAlignment="1">
      <alignment horizontal="center" vertical="center"/>
    </xf>
    <xf numFmtId="0" fontId="13" fillId="14" borderId="4" xfId="0" applyFont="1" applyFill="1" applyBorder="1" applyAlignment="1">
      <alignment horizontal="center"/>
    </xf>
    <xf numFmtId="0" fontId="27" fillId="14" borderId="0" xfId="0" applyFont="1" applyFill="1" applyAlignment="1">
      <alignment horizontal="center" vertical="center" wrapText="1"/>
    </xf>
    <xf numFmtId="14" fontId="2" fillId="14" borderId="4" xfId="0" applyNumberFormat="1" applyFont="1" applyFill="1" applyBorder="1" applyAlignment="1">
      <alignment horizontal="center" vertical="center"/>
    </xf>
    <xf numFmtId="0" fontId="2" fillId="14" borderId="4" xfId="0" applyFont="1" applyFill="1" applyBorder="1" applyAlignment="1">
      <alignment horizontal="center" vertical="center"/>
    </xf>
    <xf numFmtId="0" fontId="10" fillId="14" borderId="4" xfId="0" applyFont="1" applyFill="1" applyBorder="1" applyAlignment="1">
      <alignment horizontal="center" vertical="center"/>
    </xf>
    <xf numFmtId="0" fontId="12" fillId="14" borderId="4" xfId="0" applyFont="1" applyFill="1" applyBorder="1" applyAlignment="1">
      <alignment horizontal="center" vertical="center"/>
    </xf>
    <xf numFmtId="0" fontId="36" fillId="14" borderId="4" xfId="0" applyFont="1" applyFill="1" applyBorder="1" applyAlignment="1">
      <alignment horizontal="center" vertical="center" wrapText="1"/>
    </xf>
    <xf numFmtId="14" fontId="2" fillId="14" borderId="0" xfId="0" applyNumberFormat="1" applyFont="1" applyFill="1" applyAlignment="1">
      <alignment horizontal="center" vertical="center" wrapText="1"/>
    </xf>
    <xf numFmtId="0" fontId="5" fillId="14" borderId="4" xfId="0" applyFont="1" applyFill="1" applyBorder="1" applyAlignment="1">
      <alignment vertical="center" wrapText="1"/>
    </xf>
    <xf numFmtId="0" fontId="0" fillId="14" borderId="0" xfId="0" applyFill="1" applyAlignment="1">
      <alignment wrapText="1"/>
    </xf>
    <xf numFmtId="0" fontId="0" fillId="14" borderId="13" xfId="0" applyFill="1" applyBorder="1" applyAlignment="1">
      <alignment wrapText="1"/>
    </xf>
    <xf numFmtId="0" fontId="2" fillId="14" borderId="6" xfId="0" applyFont="1" applyFill="1" applyBorder="1" applyAlignment="1">
      <alignment vertical="center" wrapText="1"/>
    </xf>
    <xf numFmtId="0" fontId="38" fillId="14" borderId="6"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7" fillId="14" borderId="5" xfId="0" applyFont="1" applyFill="1" applyBorder="1" applyAlignment="1">
      <alignment horizontal="center" vertical="center"/>
    </xf>
    <xf numFmtId="14" fontId="2" fillId="14" borderId="6" xfId="0" applyNumberFormat="1" applyFont="1" applyFill="1" applyBorder="1" applyAlignment="1">
      <alignment horizontal="center" vertical="center"/>
    </xf>
    <xf numFmtId="14" fontId="34" fillId="14" borderId="4" xfId="0" applyNumberFormat="1" applyFont="1" applyFill="1" applyBorder="1" applyAlignment="1">
      <alignment vertical="center"/>
    </xf>
    <xf numFmtId="0" fontId="2" fillId="14" borderId="6" xfId="0" applyFont="1" applyFill="1" applyBorder="1" applyAlignment="1">
      <alignment horizontal="center" vertical="center"/>
    </xf>
    <xf numFmtId="0" fontId="2" fillId="14" borderId="8" xfId="0" applyFont="1" applyFill="1" applyBorder="1" applyAlignment="1">
      <alignment horizontal="center" vertical="center"/>
    </xf>
    <xf numFmtId="14" fontId="34" fillId="14" borderId="0" xfId="0" applyNumberFormat="1" applyFont="1" applyFill="1" applyAlignment="1">
      <alignment vertical="center"/>
    </xf>
    <xf numFmtId="0" fontId="27" fillId="14" borderId="4" xfId="0" applyFont="1" applyFill="1" applyBorder="1" applyAlignment="1">
      <alignment horizontal="center" vertical="center"/>
    </xf>
    <xf numFmtId="14" fontId="9" fillId="14" borderId="4" xfId="0" applyNumberFormat="1" applyFont="1" applyFill="1" applyBorder="1" applyAlignment="1">
      <alignment horizontal="center" vertical="center" wrapText="1"/>
    </xf>
    <xf numFmtId="0" fontId="16" fillId="14" borderId="4" xfId="0" applyFont="1" applyFill="1" applyBorder="1" applyAlignment="1">
      <alignment vertical="center" wrapText="1"/>
    </xf>
    <xf numFmtId="0" fontId="2" fillId="14" borderId="4" xfId="0" applyFont="1" applyFill="1" applyBorder="1" applyAlignment="1">
      <alignment vertical="center"/>
    </xf>
    <xf numFmtId="0" fontId="10" fillId="14" borderId="4" xfId="0" applyFont="1" applyFill="1" applyBorder="1" applyAlignment="1">
      <alignment vertical="center"/>
    </xf>
    <xf numFmtId="14" fontId="27" fillId="14" borderId="0" xfId="0" applyNumberFormat="1" applyFont="1" applyFill="1" applyAlignment="1">
      <alignment horizontal="center" vertical="center"/>
    </xf>
    <xf numFmtId="0" fontId="10" fillId="14" borderId="8" xfId="0" applyFont="1" applyFill="1" applyBorder="1" applyAlignment="1">
      <alignment horizontal="center" vertical="center" wrapText="1"/>
    </xf>
    <xf numFmtId="0" fontId="38" fillId="14" borderId="4" xfId="0" applyFont="1" applyFill="1" applyBorder="1" applyAlignment="1">
      <alignment horizontal="center" vertical="center" wrapText="1"/>
    </xf>
    <xf numFmtId="14" fontId="2" fillId="14" borderId="4" xfId="0" applyNumberFormat="1" applyFont="1" applyFill="1" applyBorder="1" applyAlignment="1">
      <alignment vertical="center" wrapText="1"/>
    </xf>
    <xf numFmtId="14" fontId="12" fillId="14" borderId="6" xfId="0" applyNumberFormat="1" applyFont="1" applyFill="1" applyBorder="1" applyAlignment="1">
      <alignment horizontal="center" vertical="center" wrapText="1"/>
    </xf>
    <xf numFmtId="0" fontId="9" fillId="14" borderId="4" xfId="0" applyFont="1" applyFill="1" applyBorder="1" applyAlignment="1">
      <alignment vertical="center" wrapText="1"/>
    </xf>
    <xf numFmtId="0" fontId="0" fillId="14" borderId="4" xfId="0" applyFill="1" applyBorder="1" applyAlignment="1">
      <alignment vertical="center" wrapText="1"/>
    </xf>
    <xf numFmtId="0" fontId="0" fillId="14" borderId="8" xfId="0" applyFill="1" applyBorder="1" applyAlignment="1">
      <alignment horizontal="center" vertical="center"/>
    </xf>
    <xf numFmtId="0" fontId="17" fillId="14" borderId="4" xfId="0" applyFont="1" applyFill="1" applyBorder="1" applyAlignment="1">
      <alignment horizontal="center" vertical="center" wrapText="1"/>
    </xf>
    <xf numFmtId="0" fontId="17" fillId="14" borderId="4" xfId="0" applyFont="1" applyFill="1" applyBorder="1" applyAlignment="1">
      <alignment vertical="center" wrapText="1"/>
    </xf>
    <xf numFmtId="0" fontId="16" fillId="8" borderId="6" xfId="0" applyFont="1" applyFill="1" applyBorder="1" applyAlignment="1">
      <alignment horizontal="center" vertical="center" wrapText="1"/>
    </xf>
    <xf numFmtId="0" fontId="16" fillId="8" borderId="6" xfId="0" applyFont="1" applyFill="1" applyBorder="1" applyAlignment="1">
      <alignment vertical="center" wrapText="1"/>
    </xf>
    <xf numFmtId="0" fontId="5" fillId="15" borderId="4" xfId="0" applyFont="1" applyFill="1" applyBorder="1" applyAlignment="1">
      <alignment horizontal="center" vertical="center" wrapText="1"/>
    </xf>
    <xf numFmtId="14" fontId="5" fillId="15" borderId="4" xfId="0" applyNumberFormat="1" applyFont="1" applyFill="1" applyBorder="1" applyAlignment="1">
      <alignment horizontal="center" vertical="center" wrapText="1"/>
    </xf>
    <xf numFmtId="0" fontId="5" fillId="15" borderId="4" xfId="0" applyFont="1" applyFill="1" applyBorder="1" applyAlignment="1">
      <alignment vertical="center" wrapText="1"/>
    </xf>
    <xf numFmtId="0" fontId="16" fillId="15" borderId="4" xfId="0" applyFont="1" applyFill="1" applyBorder="1" applyAlignment="1">
      <alignment horizontal="center" vertical="center" wrapText="1"/>
    </xf>
    <xf numFmtId="0" fontId="16" fillId="15" borderId="4" xfId="0" applyFont="1" applyFill="1" applyBorder="1" applyAlignment="1">
      <alignment vertical="center" wrapText="1"/>
    </xf>
    <xf numFmtId="0" fontId="9" fillId="15" borderId="4" xfId="0" applyFont="1" applyFill="1" applyBorder="1" applyAlignment="1">
      <alignment horizontal="center" vertical="center" wrapText="1"/>
    </xf>
    <xf numFmtId="14" fontId="2" fillId="15" borderId="4" xfId="0" applyNumberFormat="1" applyFont="1" applyFill="1" applyBorder="1" applyAlignment="1">
      <alignment horizontal="center" vertical="center" wrapText="1"/>
    </xf>
    <xf numFmtId="14" fontId="9" fillId="15" borderId="4" xfId="0" applyNumberFormat="1" applyFont="1" applyFill="1" applyBorder="1" applyAlignment="1">
      <alignment horizontal="center" vertical="center" wrapText="1"/>
    </xf>
    <xf numFmtId="0" fontId="9" fillId="15" borderId="4" xfId="0" applyFont="1" applyFill="1" applyBorder="1" applyAlignment="1">
      <alignment vertical="center" wrapText="1"/>
    </xf>
    <xf numFmtId="0" fontId="0" fillId="15" borderId="4" xfId="0" applyFill="1" applyBorder="1" applyAlignment="1">
      <alignment horizontal="center" vertical="center" wrapText="1"/>
    </xf>
    <xf numFmtId="0" fontId="0" fillId="15" borderId="4" xfId="0" applyFill="1" applyBorder="1" applyAlignment="1">
      <alignment vertical="center" wrapText="1"/>
    </xf>
    <xf numFmtId="0" fontId="2" fillId="15" borderId="4" xfId="0" applyFont="1" applyFill="1" applyBorder="1" applyAlignment="1">
      <alignment horizontal="center" vertical="center" wrapText="1"/>
    </xf>
    <xf numFmtId="0" fontId="10" fillId="15" borderId="4" xfId="0" applyFont="1" applyFill="1" applyBorder="1" applyAlignment="1">
      <alignment horizontal="center" vertical="center" wrapText="1"/>
    </xf>
    <xf numFmtId="0" fontId="5" fillId="15" borderId="12" xfId="0" applyFont="1" applyFill="1" applyBorder="1" applyAlignment="1">
      <alignment horizontal="center" vertical="center" wrapText="1"/>
    </xf>
    <xf numFmtId="14" fontId="5" fillId="15" borderId="12" xfId="0" applyNumberFormat="1" applyFont="1" applyFill="1" applyBorder="1" applyAlignment="1">
      <alignment horizontal="center" vertical="center" wrapText="1"/>
    </xf>
    <xf numFmtId="0" fontId="13" fillId="15" borderId="12" xfId="0" applyFont="1" applyFill="1" applyBorder="1" applyAlignment="1">
      <alignment vertical="center" wrapText="1"/>
    </xf>
    <xf numFmtId="0" fontId="13" fillId="15" borderId="12" xfId="0" applyFont="1" applyFill="1" applyBorder="1" applyAlignment="1">
      <alignment horizontal="center" vertical="center" wrapText="1"/>
    </xf>
    <xf numFmtId="0" fontId="7" fillId="15" borderId="12" xfId="0" applyFont="1" applyFill="1" applyBorder="1" applyAlignment="1">
      <alignment horizontal="center" vertical="center" wrapText="1"/>
    </xf>
    <xf numFmtId="0" fontId="7" fillId="15" borderId="12" xfId="0" applyFont="1" applyFill="1" applyBorder="1" applyAlignment="1">
      <alignment vertical="center" wrapText="1"/>
    </xf>
    <xf numFmtId="0" fontId="12" fillId="15" borderId="4"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34" fillId="8" borderId="1" xfId="0" applyFont="1" applyFill="1" applyBorder="1" applyAlignment="1">
      <alignment vertical="center" wrapText="1"/>
    </xf>
    <xf numFmtId="0" fontId="34" fillId="8" borderId="2" xfId="0" applyFont="1" applyFill="1" applyBorder="1" applyAlignment="1">
      <alignment vertical="center" wrapText="1"/>
    </xf>
    <xf numFmtId="14" fontId="2" fillId="15" borderId="4" xfId="0" applyNumberFormat="1" applyFont="1" applyFill="1" applyBorder="1" applyAlignment="1">
      <alignment horizontal="center" vertical="center"/>
    </xf>
    <xf numFmtId="0" fontId="2" fillId="15" borderId="4" xfId="0" applyFont="1" applyFill="1" applyBorder="1" applyAlignment="1">
      <alignment horizontal="center" vertical="center"/>
    </xf>
    <xf numFmtId="0" fontId="10" fillId="15" borderId="4" xfId="0" applyFont="1" applyFill="1" applyBorder="1" applyAlignment="1">
      <alignment horizontal="center" vertical="center"/>
    </xf>
    <xf numFmtId="0" fontId="12" fillId="15" borderId="4" xfId="0" applyFont="1" applyFill="1" applyBorder="1" applyAlignment="1">
      <alignment horizontal="center" vertical="center"/>
    </xf>
    <xf numFmtId="0" fontId="5" fillId="15" borderId="4" xfId="0" applyFont="1" applyFill="1" applyBorder="1" applyAlignment="1">
      <alignment horizontal="center" vertical="center"/>
    </xf>
    <xf numFmtId="14" fontId="5" fillId="15" borderId="4" xfId="0" applyNumberFormat="1" applyFont="1" applyFill="1" applyBorder="1" applyAlignment="1">
      <alignment horizontal="center" vertical="center"/>
    </xf>
    <xf numFmtId="0" fontId="5" fillId="15" borderId="4" xfId="0" applyFont="1" applyFill="1" applyBorder="1" applyAlignment="1">
      <alignment vertical="center"/>
    </xf>
    <xf numFmtId="0" fontId="16" fillId="15" borderId="4" xfId="0" applyFont="1" applyFill="1" applyBorder="1" applyAlignment="1">
      <alignment horizontal="center" vertical="center"/>
    </xf>
    <xf numFmtId="0" fontId="16" fillId="15" borderId="4" xfId="0" applyFont="1" applyFill="1" applyBorder="1" applyAlignment="1">
      <alignment vertical="center"/>
    </xf>
    <xf numFmtId="0" fontId="5" fillId="15" borderId="2" xfId="0" applyFont="1" applyFill="1" applyBorder="1" applyAlignment="1">
      <alignment horizontal="center" vertical="center"/>
    </xf>
    <xf numFmtId="0" fontId="0" fillId="15" borderId="4" xfId="0" applyFill="1" applyBorder="1" applyAlignment="1">
      <alignment horizontal="center" vertical="center"/>
    </xf>
    <xf numFmtId="0" fontId="2" fillId="15" borderId="4" xfId="0" applyFont="1" applyFill="1" applyBorder="1" applyAlignment="1">
      <alignment vertical="center"/>
    </xf>
    <xf numFmtId="0" fontId="9" fillId="15" borderId="4" xfId="0" applyFont="1" applyFill="1" applyBorder="1"/>
    <xf numFmtId="0" fontId="9" fillId="15" borderId="4" xfId="0" applyFont="1" applyFill="1" applyBorder="1" applyAlignment="1">
      <alignment horizontal="center"/>
    </xf>
    <xf numFmtId="0" fontId="9" fillId="15" borderId="4" xfId="0" applyFont="1" applyFill="1" applyBorder="1" applyAlignment="1">
      <alignment horizontal="center" wrapText="1"/>
    </xf>
    <xf numFmtId="0" fontId="0" fillId="15" borderId="4" xfId="0" applyFill="1" applyBorder="1" applyAlignment="1">
      <alignment horizontal="center"/>
    </xf>
    <xf numFmtId="0" fontId="0" fillId="15" borderId="4" xfId="0" applyFill="1" applyBorder="1"/>
    <xf numFmtId="0" fontId="38" fillId="15" borderId="4" xfId="0" applyFont="1" applyFill="1" applyBorder="1" applyAlignment="1">
      <alignment horizontal="center" vertical="center" wrapText="1"/>
    </xf>
    <xf numFmtId="0" fontId="0" fillId="0" borderId="0" xfId="0" applyAlignment="1">
      <alignment horizontal="center"/>
    </xf>
    <xf numFmtId="14" fontId="2" fillId="14" borderId="0"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14"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0" fontId="7" fillId="3" borderId="4" xfId="0" applyFont="1" applyFill="1" applyBorder="1" applyAlignment="1">
      <alignment horizontal="center"/>
    </xf>
    <xf numFmtId="0" fontId="7"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 xfId="0" applyFont="1" applyFill="1" applyBorder="1" applyAlignment="1">
      <alignment horizontal="center" vertical="center"/>
    </xf>
    <xf numFmtId="0" fontId="5" fillId="3" borderId="4" xfId="0" applyFont="1" applyFill="1" applyBorder="1" applyAlignment="1">
      <alignment horizontal="center" vertical="center"/>
    </xf>
    <xf numFmtId="14" fontId="5" fillId="3" borderId="4" xfId="0" applyNumberFormat="1" applyFont="1" applyFill="1" applyBorder="1" applyAlignment="1">
      <alignment horizontal="center" vertical="center"/>
    </xf>
    <xf numFmtId="0" fontId="5" fillId="3" borderId="4" xfId="0" applyFont="1" applyFill="1" applyBorder="1" applyAlignment="1">
      <alignment vertical="center"/>
    </xf>
    <xf numFmtId="0" fontId="10" fillId="3" borderId="4" xfId="0" applyFont="1" applyFill="1" applyBorder="1" applyAlignment="1">
      <alignment vertical="center" wrapText="1"/>
    </xf>
    <xf numFmtId="0" fontId="9" fillId="3" borderId="4" xfId="0" applyFont="1" applyFill="1" applyBorder="1" applyAlignment="1">
      <alignment vertical="center" wrapText="1"/>
    </xf>
    <xf numFmtId="14" fontId="34" fillId="3" borderId="4" xfId="0" applyNumberFormat="1" applyFont="1" applyFill="1" applyBorder="1" applyAlignment="1">
      <alignment vertical="center"/>
    </xf>
    <xf numFmtId="0" fontId="27" fillId="3" borderId="4" xfId="0" applyFont="1" applyFill="1" applyBorder="1" applyAlignment="1">
      <alignment horizontal="center" vertical="center"/>
    </xf>
    <xf numFmtId="0" fontId="16" fillId="3" borderId="4" xfId="0" applyFont="1" applyFill="1" applyBorder="1" applyAlignment="1">
      <alignment vertical="center" wrapText="1"/>
    </xf>
    <xf numFmtId="0" fontId="34" fillId="3" borderId="4" xfId="0" applyFont="1" applyFill="1" applyBorder="1" applyAlignment="1">
      <alignment horizontal="center" vertical="center" wrapText="1"/>
    </xf>
    <xf numFmtId="0" fontId="13" fillId="3" borderId="4" xfId="0" applyFont="1" applyFill="1" applyBorder="1" applyAlignment="1">
      <alignment horizontal="center"/>
    </xf>
    <xf numFmtId="0" fontId="16" fillId="3" borderId="4" xfId="0" applyFont="1" applyFill="1" applyBorder="1" applyAlignment="1">
      <alignment horizontal="center" vertical="center"/>
    </xf>
    <xf numFmtId="0" fontId="16" fillId="3" borderId="4" xfId="0" applyFont="1" applyFill="1" applyBorder="1" applyAlignment="1">
      <alignment vertical="center"/>
    </xf>
    <xf numFmtId="0" fontId="10" fillId="3" borderId="4" xfId="0" applyFont="1" applyFill="1" applyBorder="1" applyAlignment="1">
      <alignment vertical="center"/>
    </xf>
    <xf numFmtId="0" fontId="41" fillId="3" borderId="4" xfId="0" applyFont="1" applyFill="1" applyBorder="1" applyAlignment="1">
      <alignment horizontal="center" vertical="center" wrapText="1"/>
    </xf>
    <xf numFmtId="0" fontId="41" fillId="3" borderId="4" xfId="0" applyFont="1" applyFill="1" applyBorder="1" applyAlignment="1">
      <alignment horizontal="center" vertical="center"/>
    </xf>
    <xf numFmtId="0" fontId="11" fillId="3" borderId="4" xfId="0" applyFont="1" applyFill="1" applyBorder="1" applyAlignment="1">
      <alignment horizontal="center" vertical="center"/>
    </xf>
    <xf numFmtId="0" fontId="5" fillId="3" borderId="4" xfId="0" applyFont="1" applyFill="1" applyBorder="1" applyAlignment="1">
      <alignment horizontal="center" wrapText="1"/>
    </xf>
    <xf numFmtId="0" fontId="4" fillId="5" borderId="2" xfId="0" applyFont="1" applyFill="1" applyBorder="1" applyAlignment="1">
      <alignment horizontal="center" vertical="center" wrapText="1"/>
    </xf>
    <xf numFmtId="0" fontId="41" fillId="3" borderId="0" xfId="0" applyFont="1" applyFill="1" applyBorder="1" applyAlignment="1">
      <alignment horizontal="center" vertical="center"/>
    </xf>
    <xf numFmtId="0" fontId="5" fillId="5" borderId="4" xfId="0" applyFont="1" applyFill="1" applyBorder="1" applyAlignment="1">
      <alignment horizontal="center" vertical="center" wrapText="1"/>
    </xf>
    <xf numFmtId="0" fontId="7" fillId="3" borderId="4" xfId="0" applyFont="1" applyFill="1" applyBorder="1" applyAlignment="1">
      <alignment vertical="center" wrapText="1"/>
    </xf>
    <xf numFmtId="0" fontId="40" fillId="4" borderId="4" xfId="0" applyFont="1" applyFill="1" applyBorder="1" applyAlignment="1">
      <alignment horizontal="center" vertical="center" wrapText="1"/>
    </xf>
    <xf numFmtId="0" fontId="0" fillId="3" borderId="4" xfId="0" applyFill="1" applyBorder="1" applyAlignment="1">
      <alignment horizontal="center"/>
    </xf>
    <xf numFmtId="0" fontId="0" fillId="3" borderId="4" xfId="0" applyFill="1" applyBorder="1" applyAlignment="1">
      <alignment wrapText="1"/>
    </xf>
    <xf numFmtId="0" fontId="13" fillId="3" borderId="4" xfId="0" applyFont="1" applyFill="1" applyBorder="1" applyAlignment="1">
      <alignment horizontal="center" wrapText="1"/>
    </xf>
    <xf numFmtId="0" fontId="5" fillId="3" borderId="3" xfId="0" applyFont="1" applyFill="1" applyBorder="1" applyAlignment="1">
      <alignment horizontal="center" vertical="center"/>
    </xf>
    <xf numFmtId="0" fontId="7" fillId="3" borderId="4" xfId="0" applyFont="1" applyFill="1" applyBorder="1" applyAlignment="1">
      <alignment wrapText="1"/>
    </xf>
    <xf numFmtId="0" fontId="7" fillId="0" borderId="0" xfId="0" applyFont="1" applyAlignment="1">
      <alignment wrapText="1"/>
    </xf>
    <xf numFmtId="14" fontId="16" fillId="3" borderId="4" xfId="0" applyNumberFormat="1"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4" xfId="0" applyFont="1" applyFill="1" applyBorder="1" applyAlignment="1">
      <alignment horizontal="center" vertical="center"/>
    </xf>
    <xf numFmtId="0" fontId="43" fillId="3" borderId="4"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44" fillId="3" borderId="4" xfId="0" applyFont="1" applyFill="1" applyBorder="1" applyAlignment="1">
      <alignment wrapText="1"/>
    </xf>
    <xf numFmtId="0" fontId="44" fillId="3" borderId="4" xfId="0" applyFont="1" applyFill="1" applyBorder="1" applyAlignment="1">
      <alignment horizontal="center" vertical="center" wrapText="1"/>
    </xf>
    <xf numFmtId="14" fontId="13" fillId="3" borderId="4" xfId="0" applyNumberFormat="1" applyFont="1" applyFill="1" applyBorder="1" applyAlignment="1">
      <alignment horizontal="center" vertical="center" wrapText="1"/>
    </xf>
    <xf numFmtId="0" fontId="47" fillId="3" borderId="4" xfId="0" applyFont="1" applyFill="1" applyBorder="1" applyAlignment="1">
      <alignment horizontal="center" vertical="center" wrapText="1"/>
    </xf>
    <xf numFmtId="0" fontId="41" fillId="8" borderId="4" xfId="0" applyFont="1" applyFill="1" applyBorder="1" applyAlignment="1">
      <alignment horizontal="center" vertical="center"/>
    </xf>
    <xf numFmtId="0" fontId="2" fillId="3" borderId="4" xfId="0" applyFont="1" applyFill="1" applyBorder="1" applyAlignment="1">
      <alignment horizontal="center" wrapText="1"/>
    </xf>
    <xf numFmtId="14" fontId="27" fillId="3" borderId="4" xfId="0" applyNumberFormat="1" applyFont="1" applyFill="1" applyBorder="1" applyAlignment="1">
      <alignment horizontal="center" vertical="center"/>
    </xf>
    <xf numFmtId="0" fontId="8" fillId="9" borderId="2" xfId="0" applyFont="1" applyFill="1" applyBorder="1" applyAlignment="1">
      <alignment horizontal="center"/>
    </xf>
    <xf numFmtId="0" fontId="8" fillId="3" borderId="0" xfId="0" applyFont="1" applyFill="1" applyBorder="1" applyAlignment="1">
      <alignment horizontal="center"/>
    </xf>
    <xf numFmtId="0" fontId="8" fillId="3" borderId="3" xfId="0" applyFont="1" applyFill="1" applyBorder="1" applyAlignment="1">
      <alignment horizontal="center"/>
    </xf>
    <xf numFmtId="0" fontId="8" fillId="3" borderId="1" xfId="0" applyFont="1" applyFill="1" applyBorder="1" applyAlignment="1">
      <alignment horizontal="center"/>
    </xf>
    <xf numFmtId="0" fontId="8" fillId="3" borderId="2" xfId="0" applyFont="1" applyFill="1" applyBorder="1" applyAlignment="1">
      <alignment horizontal="center"/>
    </xf>
    <xf numFmtId="0" fontId="4" fillId="5" borderId="4" xfId="0" applyFont="1" applyFill="1" applyBorder="1" applyAlignment="1">
      <alignment horizontal="center" wrapText="1"/>
    </xf>
    <xf numFmtId="0" fontId="14" fillId="3" borderId="4" xfId="0" applyFont="1" applyFill="1" applyBorder="1" applyAlignment="1">
      <alignment horizontal="center" wrapText="1"/>
    </xf>
    <xf numFmtId="0" fontId="8" fillId="8" borderId="2" xfId="0" applyFont="1" applyFill="1" applyBorder="1" applyAlignment="1">
      <alignment horizontal="center"/>
    </xf>
    <xf numFmtId="0" fontId="8" fillId="0" borderId="2" xfId="0" applyFont="1" applyBorder="1" applyAlignment="1">
      <alignment horizontal="center"/>
    </xf>
    <xf numFmtId="0" fontId="8" fillId="0" borderId="5" xfId="0" applyFont="1" applyBorder="1" applyAlignment="1">
      <alignment horizontal="center" vertical="center"/>
    </xf>
    <xf numFmtId="0" fontId="8" fillId="8" borderId="11" xfId="0" applyFont="1" applyFill="1" applyBorder="1" applyAlignment="1">
      <alignment horizontal="center"/>
    </xf>
    <xf numFmtId="0" fontId="8" fillId="0" borderId="0" xfId="0" applyFont="1" applyAlignment="1">
      <alignment horizontal="center"/>
    </xf>
    <xf numFmtId="0" fontId="0" fillId="0" borderId="0" xfId="0" applyAlignment="1">
      <alignment horizontal="center"/>
    </xf>
    <xf numFmtId="0" fontId="40" fillId="3" borderId="4" xfId="0" applyFont="1" applyFill="1" applyBorder="1" applyAlignment="1">
      <alignment horizontal="left" vertical="center" wrapText="1"/>
    </xf>
    <xf numFmtId="0" fontId="50" fillId="3" borderId="4" xfId="0" applyFont="1" applyFill="1" applyBorder="1" applyAlignment="1">
      <alignment horizontal="left" vertical="center" wrapText="1"/>
    </xf>
    <xf numFmtId="0" fontId="22" fillId="0" borderId="4" xfId="0" applyFont="1" applyBorder="1"/>
    <xf numFmtId="0" fontId="22" fillId="3" borderId="4" xfId="0" applyFont="1" applyFill="1" applyBorder="1" applyAlignment="1">
      <alignment horizontal="center"/>
    </xf>
    <xf numFmtId="0" fontId="0" fillId="3" borderId="4" xfId="0" applyFont="1" applyFill="1" applyBorder="1" applyAlignment="1">
      <alignment horizontal="left"/>
    </xf>
    <xf numFmtId="0" fontId="10" fillId="3" borderId="4" xfId="0" applyFont="1" applyFill="1" applyBorder="1" applyAlignment="1">
      <alignment horizontal="left"/>
    </xf>
    <xf numFmtId="0" fontId="0" fillId="0" borderId="0" xfId="0" applyAlignment="1">
      <alignment horizontal="left"/>
    </xf>
    <xf numFmtId="0" fontId="0" fillId="0" borderId="4" xfId="0" applyBorder="1" applyAlignment="1">
      <alignment horizontal="left"/>
    </xf>
    <xf numFmtId="0" fontId="6" fillId="3" borderId="3" xfId="0" applyFont="1" applyFill="1" applyBorder="1" applyAlignment="1">
      <alignment horizont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5" fillId="3" borderId="0" xfId="0" applyFont="1" applyFill="1" applyAlignment="1">
      <alignment horizontal="center" vertical="center"/>
    </xf>
    <xf numFmtId="0" fontId="28" fillId="3" borderId="4" xfId="0" applyFont="1" applyFill="1" applyBorder="1" applyAlignment="1">
      <alignment horizontal="center" wrapText="1"/>
    </xf>
    <xf numFmtId="0" fontId="4" fillId="3" borderId="4" xfId="0" applyFont="1" applyFill="1" applyBorder="1" applyAlignment="1">
      <alignment horizontal="center" wrapText="1"/>
    </xf>
    <xf numFmtId="0" fontId="28" fillId="3" borderId="6"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6" xfId="0" applyFont="1" applyFill="1" applyBorder="1" applyAlignment="1">
      <alignment vertical="center" wrapText="1"/>
    </xf>
    <xf numFmtId="0" fontId="0" fillId="3" borderId="0" xfId="0" applyFill="1" applyAlignment="1">
      <alignment horizontal="center"/>
    </xf>
    <xf numFmtId="0" fontId="0" fillId="3" borderId="0" xfId="0" applyFill="1" applyAlignment="1"/>
    <xf numFmtId="0" fontId="40" fillId="8" borderId="4" xfId="0" applyFont="1" applyFill="1" applyBorder="1" applyAlignment="1">
      <alignment horizontal="center" vertical="center" wrapText="1"/>
    </xf>
    <xf numFmtId="0" fontId="8" fillId="8" borderId="8" xfId="0" applyFont="1" applyFill="1" applyBorder="1" applyAlignment="1">
      <alignment horizontal="center"/>
    </xf>
    <xf numFmtId="0" fontId="5" fillId="8" borderId="3"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13" fillId="8" borderId="4" xfId="0" applyFont="1" applyFill="1" applyBorder="1" applyAlignment="1">
      <alignment horizontal="center" vertical="center"/>
    </xf>
    <xf numFmtId="0" fontId="3" fillId="3" borderId="6" xfId="0" applyFont="1" applyFill="1" applyBorder="1" applyAlignment="1">
      <alignment horizontal="center" vertical="center" wrapText="1"/>
    </xf>
    <xf numFmtId="0" fontId="0" fillId="0" borderId="4" xfId="0" applyBorder="1" applyAlignment="1">
      <alignment wrapText="1"/>
    </xf>
    <xf numFmtId="0" fontId="10" fillId="8" borderId="3" xfId="0" applyFont="1" applyFill="1" applyBorder="1" applyAlignment="1">
      <alignment horizontal="center" vertical="center"/>
    </xf>
    <xf numFmtId="0" fontId="10" fillId="8"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8" fillId="2" borderId="4" xfId="0" applyFont="1" applyFill="1" applyBorder="1" applyAlignment="1">
      <alignment horizontal="center" wrapText="1"/>
    </xf>
    <xf numFmtId="0" fontId="4" fillId="2" borderId="4" xfId="0" applyFont="1" applyFill="1" applyBorder="1" applyAlignment="1">
      <alignment horizontal="center" wrapText="1"/>
    </xf>
    <xf numFmtId="0" fontId="28"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4" xfId="0" applyFont="1" applyFill="1" applyBorder="1" applyAlignment="1">
      <alignment horizontal="center" wrapText="1"/>
    </xf>
    <xf numFmtId="0" fontId="6" fillId="2" borderId="3" xfId="0" applyFont="1" applyFill="1" applyBorder="1" applyAlignment="1">
      <alignment horizontal="center" wrapText="1"/>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6" fillId="2" borderId="4" xfId="0" applyFont="1" applyFill="1" applyBorder="1" applyAlignment="1">
      <alignment horizontal="right" wrapText="1"/>
    </xf>
    <xf numFmtId="0" fontId="10" fillId="0" borderId="0" xfId="0" applyFont="1" applyAlignment="1">
      <alignment vertical="center"/>
    </xf>
    <xf numFmtId="14" fontId="2" fillId="8" borderId="6" xfId="0" applyNumberFormat="1" applyFont="1" applyFill="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xf>
    <xf numFmtId="0" fontId="27" fillId="8" borderId="4"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wrapText="1"/>
    </xf>
    <xf numFmtId="0" fontId="8" fillId="0" borderId="4" xfId="0" applyFont="1" applyBorder="1" applyAlignment="1">
      <alignment vertical="center" wrapText="1"/>
    </xf>
    <xf numFmtId="0" fontId="0" fillId="0" borderId="4" xfId="0" applyBorder="1" applyAlignment="1">
      <alignment horizontal="center"/>
    </xf>
    <xf numFmtId="0" fontId="11" fillId="3" borderId="0" xfId="0" applyFont="1" applyFill="1" applyBorder="1" applyAlignment="1">
      <alignment horizontal="center" vertical="center" wrapText="1"/>
    </xf>
    <xf numFmtId="0" fontId="0" fillId="3" borderId="0" xfId="0" applyFill="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xf>
    <xf numFmtId="0" fontId="10" fillId="0" borderId="4" xfId="0" applyFont="1" applyBorder="1" applyAlignment="1">
      <alignment horizontal="center" vertical="center"/>
    </xf>
    <xf numFmtId="0" fontId="0" fillId="3" borderId="0" xfId="0" applyFill="1" applyBorder="1" applyAlignment="1">
      <alignment horizontal="center"/>
    </xf>
    <xf numFmtId="0" fontId="0" fillId="0" borderId="4" xfId="0" applyBorder="1" applyAlignment="1">
      <alignment horizontal="center" vertical="center"/>
    </xf>
    <xf numFmtId="0" fontId="44" fillId="0" borderId="0" xfId="0" applyFont="1" applyFill="1" applyBorder="1" applyAlignment="1">
      <alignment horizontal="center" vertical="center"/>
    </xf>
    <xf numFmtId="0" fontId="0" fillId="0" borderId="4" xfId="0" applyFont="1" applyBorder="1" applyAlignment="1">
      <alignment horizontal="center" vertical="center"/>
    </xf>
    <xf numFmtId="0" fontId="41" fillId="0" borderId="4" xfId="0" applyFont="1" applyBorder="1"/>
    <xf numFmtId="0" fontId="41" fillId="0" borderId="4" xfId="0" applyFont="1" applyBorder="1" applyAlignment="1">
      <alignment vertical="top" wrapText="1"/>
    </xf>
    <xf numFmtId="0" fontId="50" fillId="3" borderId="4" xfId="0" applyFont="1" applyFill="1" applyBorder="1" applyAlignment="1">
      <alignment horizontal="left" vertical="center" wrapText="1"/>
    </xf>
    <xf numFmtId="0" fontId="57" fillId="3" borderId="4" xfId="0" applyFont="1" applyFill="1" applyBorder="1" applyAlignment="1">
      <alignment horizontal="left" vertical="center" wrapText="1"/>
    </xf>
    <xf numFmtId="0" fontId="9" fillId="8" borderId="0" xfId="0" applyFont="1" applyFill="1"/>
    <xf numFmtId="0" fontId="58" fillId="8" borderId="4" xfId="0" applyFont="1" applyFill="1" applyBorder="1" applyAlignment="1">
      <alignment horizontal="center" vertical="center" wrapText="1"/>
    </xf>
    <xf numFmtId="0" fontId="25" fillId="8" borderId="4" xfId="0" applyFont="1" applyFill="1" applyBorder="1" applyAlignment="1">
      <alignment horizontal="center" vertical="center" wrapText="1"/>
    </xf>
    <xf numFmtId="14" fontId="58" fillId="8" borderId="4" xfId="0" applyNumberFormat="1" applyFont="1" applyFill="1" applyBorder="1" applyAlignment="1">
      <alignment horizontal="center" vertical="center" wrapText="1"/>
    </xf>
    <xf numFmtId="0" fontId="57" fillId="8" borderId="4" xfId="0" applyFont="1" applyFill="1" applyBorder="1" applyAlignment="1">
      <alignment horizontal="center" vertical="center" wrapText="1"/>
    </xf>
    <xf numFmtId="0" fontId="9" fillId="8" borderId="4" xfId="0" applyFont="1" applyFill="1" applyBorder="1" applyAlignment="1">
      <alignment wrapText="1"/>
    </xf>
    <xf numFmtId="0" fontId="2" fillId="3" borderId="0" xfId="0" applyFont="1" applyFill="1" applyAlignment="1">
      <alignment vertical="center"/>
    </xf>
    <xf numFmtId="0" fontId="2" fillId="0" borderId="0" xfId="0" applyFont="1" applyBorder="1" applyAlignment="1">
      <alignment vertical="center"/>
    </xf>
    <xf numFmtId="0" fontId="10" fillId="0" borderId="0" xfId="0" applyFont="1" applyAlignment="1">
      <alignment horizontal="center" wrapText="1"/>
    </xf>
    <xf numFmtId="14" fontId="12" fillId="8"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61" fillId="3" borderId="4" xfId="0" applyFont="1" applyFill="1" applyBorder="1" applyAlignment="1">
      <alignment horizontal="center" vertical="center" wrapText="1"/>
    </xf>
    <xf numFmtId="0" fontId="10" fillId="8" borderId="0" xfId="0" applyFont="1" applyFill="1" applyAlignment="1">
      <alignment horizontal="center" vertical="center" wrapText="1"/>
    </xf>
    <xf numFmtId="0" fontId="62" fillId="8" borderId="0" xfId="0" applyFont="1" applyFill="1" applyAlignment="1">
      <alignment horizontal="center" vertical="center" wrapText="1"/>
    </xf>
    <xf numFmtId="0" fontId="2" fillId="8" borderId="4" xfId="0" applyFont="1" applyFill="1" applyBorder="1" applyAlignment="1">
      <alignment horizontal="center" wrapText="1"/>
    </xf>
    <xf numFmtId="0" fontId="10" fillId="0" borderId="0" xfId="0" applyFont="1"/>
    <xf numFmtId="0" fontId="27" fillId="8" borderId="0" xfId="0" applyFont="1" applyFill="1" applyAlignment="1">
      <alignment horizontal="center" vertical="center"/>
    </xf>
    <xf numFmtId="0" fontId="27" fillId="8" borderId="4"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4" xfId="0" applyFill="1" applyBorder="1" applyAlignment="1">
      <alignment wrapText="1"/>
    </xf>
    <xf numFmtId="0" fontId="0" fillId="0" borderId="4" xfId="0" applyBorder="1" applyAlignment="1">
      <alignment horizontal="center" wrapText="1"/>
    </xf>
    <xf numFmtId="0" fontId="0" fillId="0" borderId="4" xfId="0" applyBorder="1" applyAlignment="1"/>
    <xf numFmtId="0" fontId="9" fillId="0" borderId="4" xfId="0" applyFont="1" applyBorder="1"/>
    <xf numFmtId="0" fontId="63" fillId="8" borderId="4" xfId="0" applyFont="1" applyFill="1" applyBorder="1" applyAlignment="1">
      <alignment wrapText="1"/>
    </xf>
    <xf numFmtId="0" fontId="0" fillId="3" borderId="0" xfId="0" applyFill="1" applyAlignment="1">
      <alignment wrapText="1"/>
    </xf>
    <xf numFmtId="0" fontId="0" fillId="8" borderId="4" xfId="0" applyFill="1" applyBorder="1" applyAlignment="1">
      <alignment wrapText="1"/>
    </xf>
    <xf numFmtId="0" fontId="19" fillId="8" borderId="4" xfId="0" applyFont="1" applyFill="1" applyBorder="1" applyAlignment="1">
      <alignment horizontal="center" vertical="center" wrapText="1"/>
    </xf>
    <xf numFmtId="0" fontId="19" fillId="8" borderId="4" xfId="0" applyFont="1" applyFill="1" applyBorder="1" applyAlignment="1">
      <alignment vertical="center" wrapText="1"/>
    </xf>
    <xf numFmtId="0" fontId="19" fillId="8" borderId="3" xfId="0" applyFont="1" applyFill="1" applyBorder="1" applyAlignment="1">
      <alignment horizontal="center" vertical="center" wrapText="1"/>
    </xf>
    <xf numFmtId="0" fontId="19" fillId="8" borderId="4" xfId="0" applyFont="1" applyFill="1" applyBorder="1" applyAlignment="1">
      <alignment wrapText="1"/>
    </xf>
    <xf numFmtId="14" fontId="10" fillId="8" borderId="4" xfId="0" applyNumberFormat="1" applyFont="1" applyFill="1" applyBorder="1" applyAlignment="1">
      <alignment horizontal="center" vertical="center" wrapText="1"/>
    </xf>
    <xf numFmtId="0" fontId="0" fillId="8" borderId="0" xfId="0" applyFill="1" applyAlignment="1">
      <alignment horizontal="center" vertical="center" wrapText="1"/>
    </xf>
    <xf numFmtId="0" fontId="0" fillId="0" borderId="0" xfId="0" applyFont="1" applyAlignment="1">
      <alignment wrapText="1"/>
    </xf>
    <xf numFmtId="0" fontId="10" fillId="3" borderId="12" xfId="0" applyFont="1" applyFill="1" applyBorder="1" applyAlignment="1">
      <alignment horizontal="center" vertical="center" wrapText="1"/>
    </xf>
    <xf numFmtId="0" fontId="0" fillId="3" borderId="0" xfId="0" applyFont="1" applyFill="1" applyAlignment="1">
      <alignment horizontal="left"/>
    </xf>
    <xf numFmtId="0" fontId="13" fillId="0" borderId="0" xfId="0" applyFont="1" applyAlignment="1">
      <alignment wrapText="1"/>
    </xf>
    <xf numFmtId="0" fontId="5" fillId="8" borderId="4" xfId="0" applyFont="1" applyFill="1" applyBorder="1" applyAlignment="1">
      <alignment horizontal="center" vertical="center"/>
    </xf>
    <xf numFmtId="0" fontId="2" fillId="8" borderId="8"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13" fillId="3" borderId="4" xfId="0" applyFont="1" applyFill="1" applyBorder="1" applyAlignment="1">
      <alignment horizontal="center" vertical="center"/>
    </xf>
    <xf numFmtId="0" fontId="0" fillId="0" borderId="0" xfId="0" applyAlignment="1">
      <alignment horizontal="center" vertical="center" wrapText="1"/>
    </xf>
    <xf numFmtId="0" fontId="7" fillId="3" borderId="0" xfId="0" applyFont="1" applyFill="1" applyAlignment="1">
      <alignment horizontal="center" vertical="center"/>
    </xf>
    <xf numFmtId="0" fontId="13" fillId="8" borderId="4" xfId="0" applyFont="1" applyFill="1" applyBorder="1" applyAlignment="1">
      <alignment horizontal="center" wrapText="1"/>
    </xf>
    <xf numFmtId="0" fontId="20" fillId="3" borderId="4" xfId="0" applyFont="1" applyFill="1" applyBorder="1" applyAlignment="1">
      <alignment horizontal="center" vertical="center" wrapText="1"/>
    </xf>
    <xf numFmtId="0" fontId="20" fillId="0" borderId="0" xfId="0" applyFont="1" applyAlignment="1">
      <alignment horizontal="center" vertical="top" textRotation="90" wrapText="1"/>
    </xf>
    <xf numFmtId="0" fontId="66" fillId="8" borderId="0" xfId="0" applyFont="1" applyFill="1" applyAlignment="1">
      <alignment horizontal="center" vertical="top" textRotation="90" wrapText="1"/>
    </xf>
    <xf numFmtId="0" fontId="24" fillId="3" borderId="7" xfId="0" applyFont="1" applyFill="1" applyBorder="1" applyAlignment="1">
      <alignment horizontal="center" vertical="center" wrapText="1"/>
    </xf>
    <xf numFmtId="0" fontId="58" fillId="0" borderId="4" xfId="0" applyFont="1" applyFill="1" applyBorder="1" applyAlignment="1">
      <alignment horizontal="center" vertical="center"/>
    </xf>
    <xf numFmtId="0" fontId="57" fillId="0" borderId="4" xfId="0" applyFont="1" applyFill="1" applyBorder="1" applyAlignment="1">
      <alignment horizontal="center" vertical="center"/>
    </xf>
    <xf numFmtId="0" fontId="41" fillId="0" borderId="0" xfId="0" applyFont="1" applyFill="1"/>
    <xf numFmtId="164" fontId="41" fillId="3" borderId="4" xfId="0" applyNumberFormat="1" applyFont="1" applyFill="1" applyBorder="1"/>
    <xf numFmtId="164" fontId="11" fillId="0" borderId="4" xfId="0" applyNumberFormat="1" applyFont="1" applyFill="1" applyBorder="1" applyAlignment="1">
      <alignment horizontal="center" vertical="center"/>
    </xf>
    <xf numFmtId="164" fontId="11" fillId="0" borderId="1" xfId="0" applyNumberFormat="1" applyFont="1" applyFill="1" applyBorder="1" applyAlignment="1">
      <alignment vertical="center"/>
    </xf>
    <xf numFmtId="0" fontId="9" fillId="4" borderId="4" xfId="0" applyFont="1" applyFill="1" applyBorder="1" applyAlignment="1">
      <alignment horizontal="center" vertical="center"/>
    </xf>
    <xf numFmtId="0" fontId="11" fillId="4" borderId="4" xfId="0" applyFont="1" applyFill="1" applyBorder="1" applyAlignment="1">
      <alignment horizontal="center" vertical="center" wrapText="1"/>
    </xf>
    <xf numFmtId="0" fontId="11" fillId="4" borderId="4" xfId="0" applyFont="1" applyFill="1" applyBorder="1" applyAlignment="1">
      <alignment horizontal="center"/>
    </xf>
    <xf numFmtId="0" fontId="0" fillId="3" borderId="0" xfId="0" applyFont="1" applyFill="1" applyAlignment="1">
      <alignment horizontal="left" vertical="top"/>
    </xf>
    <xf numFmtId="0" fontId="9" fillId="3" borderId="4" xfId="0" applyFont="1" applyFill="1" applyBorder="1" applyAlignment="1">
      <alignment horizontal="left" vertical="top" wrapText="1"/>
    </xf>
    <xf numFmtId="0" fontId="9" fillId="3" borderId="15" xfId="0" applyFont="1" applyFill="1" applyBorder="1" applyAlignment="1">
      <alignment horizontal="left" vertical="top"/>
    </xf>
    <xf numFmtId="0" fontId="21" fillId="4" borderId="4" xfId="0" applyFont="1" applyFill="1" applyBorder="1" applyAlignment="1">
      <alignment horizontal="center" vertical="top"/>
    </xf>
    <xf numFmtId="0" fontId="57" fillId="3" borderId="4" xfId="0" applyFont="1" applyFill="1" applyBorder="1" applyAlignment="1">
      <alignment horizontal="left" vertical="top" wrapText="1"/>
    </xf>
    <xf numFmtId="0" fontId="57" fillId="0" borderId="4" xfId="0" applyFont="1" applyFill="1" applyBorder="1" applyAlignment="1">
      <alignment horizontal="center" vertical="top"/>
    </xf>
    <xf numFmtId="0" fontId="55" fillId="3" borderId="4" xfId="0" applyFont="1" applyFill="1" applyBorder="1" applyAlignment="1">
      <alignment horizontal="left" vertical="top"/>
    </xf>
    <xf numFmtId="0" fontId="55" fillId="3" borderId="0" xfId="0" applyFont="1" applyFill="1" applyAlignment="1">
      <alignment horizontal="left" vertical="top"/>
    </xf>
    <xf numFmtId="0" fontId="3" fillId="8" borderId="6" xfId="0" applyFont="1" applyFill="1" applyBorder="1" applyAlignment="1">
      <alignment horizontal="center" vertical="center" wrapText="1"/>
    </xf>
    <xf numFmtId="0" fontId="12" fillId="8" borderId="4" xfId="0" applyFont="1" applyFill="1" applyBorder="1" applyAlignment="1">
      <alignment horizontal="center" vertical="center"/>
    </xf>
    <xf numFmtId="0" fontId="8" fillId="3" borderId="9" xfId="0" applyFont="1" applyFill="1" applyBorder="1" applyAlignment="1">
      <alignment vertical="center"/>
    </xf>
    <xf numFmtId="0" fontId="0" fillId="0" borderId="4" xfId="0" applyBorder="1" applyAlignment="1">
      <alignment horizontal="center"/>
    </xf>
    <xf numFmtId="0" fontId="9" fillId="0" borderId="4" xfId="0" applyFont="1" applyBorder="1" applyAlignment="1">
      <alignment horizontal="center"/>
    </xf>
    <xf numFmtId="0" fontId="7" fillId="3" borderId="4" xfId="0" applyFont="1" applyFill="1" applyBorder="1"/>
    <xf numFmtId="0" fontId="16" fillId="3" borderId="4" xfId="0" applyFont="1" applyFill="1" applyBorder="1" applyAlignment="1">
      <alignment horizontal="center"/>
    </xf>
    <xf numFmtId="0" fontId="7" fillId="3" borderId="0" xfId="0" applyFont="1" applyFill="1"/>
    <xf numFmtId="0" fontId="7" fillId="3" borderId="0" xfId="0" applyFont="1" applyFill="1" applyAlignment="1">
      <alignment horizontal="center"/>
    </xf>
    <xf numFmtId="0" fontId="16" fillId="3" borderId="0" xfId="0" applyFont="1" applyFill="1" applyAlignment="1">
      <alignment horizontal="center"/>
    </xf>
    <xf numFmtId="0" fontId="13" fillId="8" borderId="6" xfId="0" applyFont="1" applyFill="1" applyBorder="1" applyAlignment="1">
      <alignment horizontal="center" vertical="center"/>
    </xf>
    <xf numFmtId="0" fontId="12" fillId="8" borderId="6" xfId="0" applyFont="1" applyFill="1" applyBorder="1" applyAlignment="1">
      <alignment horizontal="center" vertical="center"/>
    </xf>
    <xf numFmtId="0" fontId="12" fillId="3" borderId="6" xfId="0" applyFont="1" applyFill="1" applyBorder="1" applyAlignment="1">
      <alignment horizontal="center" vertical="center" wrapText="1"/>
    </xf>
    <xf numFmtId="0" fontId="2" fillId="0" borderId="0" xfId="0" applyFont="1" applyAlignment="1">
      <alignment horizontal="center"/>
    </xf>
    <xf numFmtId="0" fontId="0" fillId="3" borderId="4" xfId="0" applyFont="1" applyFill="1" applyBorder="1" applyAlignment="1">
      <alignment horizontal="left" vertical="top"/>
    </xf>
    <xf numFmtId="0" fontId="41" fillId="0" borderId="4" xfId="0" applyFont="1" applyFill="1" applyBorder="1"/>
    <xf numFmtId="0" fontId="2" fillId="3" borderId="0" xfId="0" applyFont="1" applyFill="1" applyAlignment="1">
      <alignment horizontal="center" vertical="center"/>
    </xf>
    <xf numFmtId="0" fontId="58" fillId="0" borderId="3"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4" xfId="0" applyFont="1" applyBorder="1" applyAlignment="1">
      <alignment horizontal="left" vertical="center" wrapText="1"/>
    </xf>
    <xf numFmtId="0" fontId="13" fillId="3" borderId="4"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8" borderId="4" xfId="0" applyFont="1" applyFill="1" applyBorder="1" applyAlignment="1">
      <alignment vertical="center" wrapText="1"/>
    </xf>
    <xf numFmtId="0" fontId="5" fillId="4" borderId="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27" fillId="8" borderId="0" xfId="0" applyFont="1" applyFill="1" applyAlignment="1">
      <alignment horizontal="center" vertical="center" wrapText="1"/>
    </xf>
    <xf numFmtId="0" fontId="13" fillId="3" borderId="4" xfId="0" applyFont="1" applyFill="1" applyBorder="1"/>
    <xf numFmtId="0" fontId="13" fillId="3" borderId="0" xfId="0" applyFont="1" applyFill="1"/>
    <xf numFmtId="0" fontId="0" fillId="8" borderId="0" xfId="0" applyFill="1" applyAlignment="1">
      <alignment wrapText="1"/>
    </xf>
    <xf numFmtId="0" fontId="9" fillId="8" borderId="0" xfId="0" applyFont="1" applyFill="1" applyAlignment="1">
      <alignment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16" fillId="0" borderId="0" xfId="0" applyFont="1" applyAlignment="1">
      <alignment horizontal="center" vertical="center" wrapText="1"/>
    </xf>
    <xf numFmtId="0" fontId="13" fillId="8" borderId="0" xfId="0" applyFont="1" applyFill="1" applyAlignment="1">
      <alignment wrapText="1"/>
    </xf>
    <xf numFmtId="0" fontId="7" fillId="8" borderId="0" xfId="0" applyFont="1" applyFill="1" applyAlignment="1">
      <alignment wrapText="1"/>
    </xf>
    <xf numFmtId="0" fontId="7" fillId="8" borderId="0" xfId="0" applyFont="1" applyFill="1"/>
    <xf numFmtId="0" fontId="7" fillId="3" borderId="0" xfId="0" applyFont="1" applyFill="1" applyAlignment="1">
      <alignment wrapText="1"/>
    </xf>
    <xf numFmtId="0" fontId="7" fillId="0" borderId="0" xfId="0" applyFont="1" applyAlignment="1">
      <alignment horizont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xf>
    <xf numFmtId="0" fontId="5" fillId="5" borderId="12" xfId="0" applyNumberFormat="1" applyFont="1" applyFill="1" applyBorder="1" applyAlignment="1">
      <alignment horizontal="center" vertical="center" wrapText="1"/>
    </xf>
    <xf numFmtId="0" fontId="5" fillId="3" borderId="4" xfId="0" applyNumberFormat="1" applyFont="1" applyFill="1" applyBorder="1" applyAlignment="1">
      <alignment horizontal="center" vertical="center" wrapText="1"/>
    </xf>
    <xf numFmtId="0" fontId="2" fillId="0" borderId="0" xfId="0" applyNumberFormat="1" applyFont="1" applyAlignment="1">
      <alignment horizontal="center" vertical="center"/>
    </xf>
    <xf numFmtId="0" fontId="13" fillId="16" borderId="0" xfId="0" applyFont="1" applyFill="1"/>
    <xf numFmtId="0" fontId="7" fillId="16" borderId="0" xfId="0" applyFont="1" applyFill="1"/>
    <xf numFmtId="0" fontId="0" fillId="16" borderId="0" xfId="0" applyFill="1"/>
    <xf numFmtId="0" fontId="13" fillId="16" borderId="0" xfId="0" applyFont="1" applyFill="1" applyAlignment="1">
      <alignment wrapText="1"/>
    </xf>
    <xf numFmtId="0" fontId="7" fillId="16" borderId="0" xfId="0" applyFont="1" applyFill="1" applyAlignment="1">
      <alignment wrapText="1"/>
    </xf>
    <xf numFmtId="0" fontId="0" fillId="16" borderId="0" xfId="0" applyFill="1" applyAlignment="1">
      <alignment wrapText="1"/>
    </xf>
    <xf numFmtId="0" fontId="7" fillId="16" borderId="2" xfId="0" applyFont="1" applyFill="1" applyBorder="1" applyAlignment="1">
      <alignment wrapText="1"/>
    </xf>
    <xf numFmtId="0" fontId="7" fillId="16" borderId="4" xfId="0" applyFont="1" applyFill="1" applyBorder="1" applyAlignment="1">
      <alignment wrapText="1"/>
    </xf>
    <xf numFmtId="0" fontId="0" fillId="16" borderId="4" xfId="0" applyFill="1" applyBorder="1" applyAlignment="1">
      <alignment wrapText="1"/>
    </xf>
    <xf numFmtId="0" fontId="9" fillId="16" borderId="0" xfId="0" applyFont="1" applyFill="1"/>
    <xf numFmtId="0" fontId="13" fillId="16" borderId="0" xfId="0" applyFont="1" applyFill="1" applyAlignment="1">
      <alignment vertical="center"/>
    </xf>
    <xf numFmtId="0" fontId="9" fillId="16" borderId="0" xfId="0" applyFont="1" applyFill="1" applyAlignment="1">
      <alignment vertical="center"/>
    </xf>
    <xf numFmtId="0" fontId="9" fillId="16" borderId="0" xfId="0" applyFont="1" applyFill="1" applyAlignment="1">
      <alignment wrapText="1"/>
    </xf>
    <xf numFmtId="0" fontId="5" fillId="16" borderId="0" xfId="0" applyFont="1" applyFill="1" applyAlignment="1">
      <alignment vertical="center"/>
    </xf>
    <xf numFmtId="0" fontId="2" fillId="16" borderId="0" xfId="0" applyFont="1" applyFill="1" applyAlignment="1">
      <alignment vertical="center"/>
    </xf>
    <xf numFmtId="0" fontId="18" fillId="16" borderId="0" xfId="0" applyFont="1" applyFill="1" applyAlignment="1">
      <alignment wrapText="1"/>
    </xf>
    <xf numFmtId="0" fontId="3" fillId="3"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49" fontId="5" fillId="3" borderId="4"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3" fillId="3" borderId="7"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9" fillId="0" borderId="0" xfId="0" applyFont="1" applyAlignment="1">
      <alignment horizontal="center" vertical="center"/>
    </xf>
    <xf numFmtId="49" fontId="4" fillId="5" borderId="4" xfId="0" applyNumberFormat="1" applyFont="1" applyFill="1" applyBorder="1" applyAlignment="1">
      <alignment horizontal="center" vertical="center" wrapText="1"/>
    </xf>
    <xf numFmtId="49" fontId="0" fillId="0" borderId="4" xfId="0" applyNumberFormat="1" applyBorder="1"/>
    <xf numFmtId="0" fontId="27" fillId="0" borderId="0" xfId="0" applyFont="1" applyAlignment="1">
      <alignment horizontal="center" vertical="center" wrapText="1"/>
    </xf>
    <xf numFmtId="0" fontId="4" fillId="4" borderId="12" xfId="0" applyFont="1" applyFill="1" applyBorder="1" applyAlignment="1">
      <alignment vertical="center" wrapText="1"/>
    </xf>
    <xf numFmtId="49" fontId="27" fillId="3" borderId="4" xfId="0" applyNumberFormat="1" applyFont="1" applyFill="1" applyBorder="1" applyAlignment="1">
      <alignment horizontal="center" vertical="center"/>
    </xf>
    <xf numFmtId="0" fontId="68" fillId="0" borderId="0" xfId="0" applyFont="1" applyAlignment="1">
      <alignment horizontal="justify"/>
    </xf>
    <xf numFmtId="0" fontId="4" fillId="4" borderId="6" xfId="0" applyFont="1" applyFill="1" applyBorder="1" applyAlignment="1">
      <alignment horizontal="center" vertical="top" wrapText="1"/>
    </xf>
    <xf numFmtId="0" fontId="13" fillId="3" borderId="4" xfId="0" applyFont="1" applyFill="1" applyBorder="1" applyAlignment="1">
      <alignment wrapText="1"/>
    </xf>
    <xf numFmtId="2" fontId="5" fillId="3" borderId="4" xfId="0" applyNumberFormat="1" applyFont="1" applyFill="1" applyBorder="1" applyAlignment="1">
      <alignment horizontal="center" vertical="center" wrapText="1"/>
    </xf>
    <xf numFmtId="0" fontId="13" fillId="3" borderId="4" xfId="0" applyFont="1" applyFill="1" applyBorder="1" applyAlignment="1">
      <alignment vertical="center"/>
    </xf>
    <xf numFmtId="0" fontId="16" fillId="3" borderId="0" xfId="0" applyFont="1" applyFill="1" applyAlignment="1">
      <alignment horizontal="center" vertical="center" wrapText="1"/>
    </xf>
    <xf numFmtId="0" fontId="16" fillId="3" borderId="12" xfId="0" applyFont="1" applyFill="1" applyBorder="1" applyAlignment="1">
      <alignment horizontal="center" vertical="center" wrapText="1"/>
    </xf>
    <xf numFmtId="0" fontId="2" fillId="3" borderId="8" xfId="0" applyFont="1" applyFill="1" applyBorder="1" applyAlignment="1">
      <alignment horizontal="center" vertical="center"/>
    </xf>
    <xf numFmtId="0" fontId="21" fillId="0" borderId="4" xfId="0" applyFont="1" applyBorder="1" applyAlignment="1">
      <alignment horizontal="center"/>
    </xf>
    <xf numFmtId="0" fontId="3" fillId="17" borderId="6"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5" fillId="17" borderId="4"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0" fillId="17" borderId="0" xfId="0" applyFill="1"/>
    <xf numFmtId="0" fontId="9" fillId="17" borderId="4" xfId="0" applyFont="1" applyFill="1" applyBorder="1" applyAlignment="1">
      <alignment horizontal="center" vertical="center"/>
    </xf>
    <xf numFmtId="0" fontId="27" fillId="12" borderId="6"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5" fillId="12" borderId="6" xfId="0" applyFont="1" applyFill="1" applyBorder="1" applyAlignment="1">
      <alignment horizontal="center" vertical="center" wrapText="1"/>
    </xf>
    <xf numFmtId="14" fontId="2" fillId="12" borderId="6" xfId="0" applyNumberFormat="1" applyFont="1" applyFill="1" applyBorder="1" applyAlignment="1">
      <alignment horizontal="center" vertical="center" wrapText="1"/>
    </xf>
    <xf numFmtId="0" fontId="2" fillId="12" borderId="6" xfId="0" applyFont="1" applyFill="1" applyBorder="1" applyAlignment="1">
      <alignment vertical="center" wrapText="1"/>
    </xf>
    <xf numFmtId="0" fontId="10" fillId="12" borderId="6" xfId="0" applyFont="1" applyFill="1" applyBorder="1" applyAlignment="1">
      <alignment horizontal="center" vertical="center" wrapText="1"/>
    </xf>
    <xf numFmtId="0" fontId="10" fillId="0" borderId="0" xfId="0" applyFont="1" applyBorder="1"/>
    <xf numFmtId="0" fontId="18" fillId="3" borderId="0" xfId="0" applyFont="1" applyFill="1" applyAlignment="1">
      <alignment wrapText="1"/>
    </xf>
    <xf numFmtId="0" fontId="0" fillId="0" borderId="4" xfId="0" applyBorder="1" applyAlignment="1">
      <alignment horizontal="center" vertical="center"/>
    </xf>
    <xf numFmtId="0" fontId="3" fillId="3" borderId="5"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3" fillId="3" borderId="8" xfId="0" applyFont="1" applyFill="1" applyBorder="1" applyAlignment="1">
      <alignment horizontal="center" vertical="center" wrapText="1"/>
    </xf>
    <xf numFmtId="0" fontId="2" fillId="3" borderId="0" xfId="0" applyFont="1" applyFill="1" applyAlignment="1">
      <alignment horizontal="center" vertical="center" wrapText="1"/>
    </xf>
    <xf numFmtId="0" fontId="3" fillId="5" borderId="3" xfId="0" applyFont="1" applyFill="1" applyBorder="1" applyAlignment="1">
      <alignment horizontal="center" vertical="center" wrapText="1"/>
    </xf>
    <xf numFmtId="0" fontId="9" fillId="0" borderId="0" xfId="0" applyFont="1" applyAlignment="1">
      <alignment horizontal="center" vertical="center" wrapText="1"/>
    </xf>
    <xf numFmtId="0" fontId="5" fillId="3" borderId="6" xfId="0" applyFont="1" applyFill="1" applyBorder="1" applyAlignment="1">
      <alignment horizontal="center" vertical="center" wrapText="1"/>
    </xf>
    <xf numFmtId="49" fontId="5" fillId="3" borderId="3" xfId="0" applyNumberFormat="1" applyFont="1" applyFill="1" applyBorder="1" applyAlignment="1">
      <alignment horizontal="center" vertical="center" wrapText="1"/>
    </xf>
    <xf numFmtId="49" fontId="0" fillId="0" borderId="0" xfId="0" applyNumberFormat="1" applyBorder="1"/>
    <xf numFmtId="0" fontId="0" fillId="0" borderId="4" xfId="0" applyFont="1" applyBorder="1"/>
    <xf numFmtId="0" fontId="0" fillId="0" borderId="0" xfId="0" applyFont="1"/>
    <xf numFmtId="49" fontId="7" fillId="3" borderId="4" xfId="0" applyNumberFormat="1" applyFont="1" applyFill="1" applyBorder="1" applyAlignment="1">
      <alignment horizontal="center" vertical="center" wrapText="1"/>
    </xf>
    <xf numFmtId="49" fontId="13" fillId="3" borderId="4" xfId="0" applyNumberFormat="1" applyFont="1" applyFill="1" applyBorder="1" applyAlignment="1">
      <alignment horizontal="center" vertical="center" wrapText="1"/>
    </xf>
    <xf numFmtId="0" fontId="0" fillId="3" borderId="0" xfId="0" applyFont="1" applyFill="1"/>
    <xf numFmtId="49" fontId="2" fillId="8" borderId="4" xfId="0" applyNumberFormat="1" applyFont="1" applyFill="1" applyBorder="1" applyAlignment="1">
      <alignment horizontal="center" vertical="center" wrapText="1"/>
    </xf>
    <xf numFmtId="0" fontId="48" fillId="3" borderId="4" xfId="0" applyFont="1" applyFill="1" applyBorder="1" applyAlignment="1">
      <alignment vertical="center" wrapText="1"/>
    </xf>
    <xf numFmtId="0" fontId="9" fillId="3" borderId="0" xfId="0" applyFont="1" applyFill="1" applyAlignment="1">
      <alignment vertical="center"/>
    </xf>
    <xf numFmtId="0" fontId="5" fillId="3" borderId="5" xfId="0" applyFont="1" applyFill="1" applyBorder="1" applyAlignment="1">
      <alignment horizontal="center" vertical="center" wrapText="1"/>
    </xf>
    <xf numFmtId="0" fontId="20" fillId="3" borderId="4" xfId="0" applyFont="1" applyFill="1" applyBorder="1" applyAlignment="1">
      <alignment vertical="center" wrapText="1"/>
    </xf>
    <xf numFmtId="0" fontId="5" fillId="3" borderId="0" xfId="0" applyFont="1" applyFill="1" applyAlignment="1">
      <alignment horizontal="center" vertical="center" wrapText="1"/>
    </xf>
    <xf numFmtId="0" fontId="58" fillId="0" borderId="4" xfId="0" applyFont="1" applyBorder="1" applyAlignment="1">
      <alignment vertical="center"/>
    </xf>
    <xf numFmtId="0" fontId="0" fillId="0" borderId="0" xfId="0" applyFont="1" applyAlignment="1">
      <alignment horizontal="center"/>
    </xf>
    <xf numFmtId="0" fontId="9" fillId="3" borderId="4" xfId="0" applyFont="1" applyFill="1" applyBorder="1" applyAlignment="1">
      <alignment vertical="center"/>
    </xf>
    <xf numFmtId="49" fontId="13" fillId="3" borderId="4" xfId="0" applyNumberFormat="1" applyFont="1" applyFill="1" applyBorder="1" applyAlignment="1">
      <alignment horizontal="center" vertical="center"/>
    </xf>
    <xf numFmtId="0" fontId="13" fillId="3" borderId="4" xfId="0" applyNumberFormat="1" applyFont="1" applyFill="1" applyBorder="1" applyAlignment="1">
      <alignment horizontal="center" vertical="center" wrapText="1"/>
    </xf>
    <xf numFmtId="0" fontId="0" fillId="0" borderId="0" xfId="0" applyFont="1" applyBorder="1"/>
    <xf numFmtId="0" fontId="72" fillId="3" borderId="5" xfId="0"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0" fontId="13" fillId="3" borderId="2" xfId="0" applyFont="1" applyFill="1" applyBorder="1" applyAlignment="1">
      <alignment horizontal="center" vertical="center"/>
    </xf>
    <xf numFmtId="0" fontId="73" fillId="3" borderId="4" xfId="0" applyFont="1" applyFill="1" applyBorder="1" applyAlignment="1">
      <alignment horizontal="center" vertical="center" wrapText="1"/>
    </xf>
    <xf numFmtId="0" fontId="74" fillId="3" borderId="4"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0" fillId="3" borderId="0" xfId="0" applyFont="1" applyFill="1" applyAlignment="1">
      <alignment wrapText="1"/>
    </xf>
    <xf numFmtId="0" fontId="13" fillId="3" borderId="4" xfId="0" applyNumberFormat="1" applyFont="1" applyFill="1" applyBorder="1" applyAlignment="1">
      <alignment horizontal="center" vertical="center"/>
    </xf>
    <xf numFmtId="14" fontId="9" fillId="0" borderId="4" xfId="0" applyNumberFormat="1" applyFont="1" applyBorder="1" applyAlignment="1">
      <alignment horizontal="center" vertical="center" wrapText="1"/>
    </xf>
    <xf numFmtId="0" fontId="12" fillId="3" borderId="4" xfId="0" applyFont="1" applyFill="1" applyBorder="1" applyAlignment="1">
      <alignment horizontal="center" vertical="center"/>
    </xf>
    <xf numFmtId="49" fontId="12" fillId="3" borderId="4"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9" fillId="3" borderId="4" xfId="0" applyFont="1" applyFill="1" applyBorder="1" applyAlignment="1">
      <alignment horizontal="left" vertical="center" wrapText="1"/>
    </xf>
    <xf numFmtId="0" fontId="9" fillId="3" borderId="4"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1" fillId="3" borderId="0" xfId="0" applyFont="1" applyFill="1"/>
    <xf numFmtId="0" fontId="67" fillId="3" borderId="3"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3" xfId="0" applyFont="1" applyFill="1" applyBorder="1" applyAlignment="1">
      <alignment horizontal="left" vertical="top"/>
    </xf>
    <xf numFmtId="0" fontId="67" fillId="3" borderId="4" xfId="0" applyFont="1" applyFill="1" applyBorder="1" applyAlignment="1">
      <alignment horizontal="left" vertical="center" wrapText="1"/>
    </xf>
    <xf numFmtId="0" fontId="9" fillId="3" borderId="4" xfId="0" applyFont="1" applyFill="1" applyBorder="1" applyAlignment="1">
      <alignment horizontal="left"/>
    </xf>
    <xf numFmtId="0" fontId="64" fillId="3" borderId="4" xfId="0" applyFont="1" applyFill="1" applyBorder="1" applyAlignment="1">
      <alignment horizontal="left"/>
    </xf>
    <xf numFmtId="0" fontId="9" fillId="3" borderId="4" xfId="0" applyFont="1" applyFill="1" applyBorder="1" applyAlignment="1">
      <alignment horizontal="left" vertical="center" wrapText="1"/>
    </xf>
    <xf numFmtId="0" fontId="13" fillId="3" borderId="6" xfId="0" applyFont="1" applyFill="1" applyBorder="1" applyAlignment="1">
      <alignment vertical="center" wrapText="1"/>
    </xf>
    <xf numFmtId="0" fontId="9" fillId="0" borderId="6" xfId="0" applyFont="1" applyBorder="1" applyAlignment="1">
      <alignment vertical="center" wrapText="1"/>
    </xf>
    <xf numFmtId="0" fontId="9" fillId="0" borderId="4" xfId="0" applyFont="1" applyFill="1" applyBorder="1" applyAlignment="1">
      <alignment horizontal="left" vertical="center" wrapText="1"/>
    </xf>
    <xf numFmtId="0" fontId="9" fillId="3" borderId="4" xfId="0" applyFont="1" applyFill="1" applyBorder="1" applyAlignment="1">
      <alignment horizontal="left" vertical="top"/>
    </xf>
    <xf numFmtId="0" fontId="2" fillId="3" borderId="0" xfId="0" applyFont="1" applyFill="1" applyBorder="1" applyAlignment="1">
      <alignment horizontal="center" vertical="center"/>
    </xf>
    <xf numFmtId="0" fontId="41" fillId="3" borderId="4" xfId="0" applyFont="1" applyFill="1" applyBorder="1"/>
    <xf numFmtId="0" fontId="5" fillId="3" borderId="4"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74" fillId="3" borderId="4" xfId="0" applyFont="1" applyFill="1" applyBorder="1" applyAlignment="1">
      <alignment vertical="center" wrapText="1"/>
    </xf>
    <xf numFmtId="0" fontId="5" fillId="3" borderId="4" xfId="0" applyNumberFormat="1" applyFont="1" applyFill="1" applyBorder="1" applyAlignment="1">
      <alignment horizontal="center" vertical="center"/>
    </xf>
    <xf numFmtId="0" fontId="10" fillId="3" borderId="4" xfId="0" applyFont="1" applyFill="1" applyBorder="1" applyAlignment="1">
      <alignment horizontal="left" vertical="top"/>
    </xf>
    <xf numFmtId="0" fontId="9" fillId="3" borderId="4" xfId="0" applyFont="1" applyFill="1" applyBorder="1" applyAlignment="1">
      <alignment horizontal="left" vertical="center" wrapText="1"/>
    </xf>
    <xf numFmtId="164" fontId="41" fillId="0" borderId="4" xfId="0" applyNumberFormat="1" applyFont="1" applyFill="1" applyBorder="1"/>
    <xf numFmtId="164" fontId="11" fillId="0" borderId="4" xfId="0" applyNumberFormat="1" applyFont="1" applyFill="1" applyBorder="1"/>
    <xf numFmtId="0" fontId="0" fillId="0" borderId="4" xfId="0" applyBorder="1" applyAlignment="1">
      <alignment vertical="center"/>
    </xf>
    <xf numFmtId="0" fontId="44" fillId="0" borderId="8" xfId="0" applyFont="1" applyFill="1" applyBorder="1"/>
    <xf numFmtId="0" fontId="44" fillId="0" borderId="0" xfId="0" applyFont="1"/>
    <xf numFmtId="0" fontId="21" fillId="0" borderId="4" xfId="0" applyFont="1" applyFill="1" applyBorder="1" applyAlignment="1">
      <alignment horizontal="center"/>
    </xf>
    <xf numFmtId="0" fontId="4" fillId="4" borderId="3" xfId="0" applyFont="1" applyFill="1" applyBorder="1" applyAlignment="1">
      <alignment horizontal="center" vertical="center" wrapText="1"/>
    </xf>
    <xf numFmtId="0" fontId="71" fillId="3" borderId="0" xfId="0" applyFont="1" applyFill="1" applyAlignment="1">
      <alignment horizontal="center" vertical="center" wrapText="1"/>
    </xf>
    <xf numFmtId="14" fontId="9" fillId="3" borderId="4" xfId="0" applyNumberFormat="1" applyFont="1" applyFill="1" applyBorder="1" applyAlignment="1">
      <alignment horizontal="center" vertical="center" wrapText="1"/>
    </xf>
    <xf numFmtId="0" fontId="13" fillId="20" borderId="4" xfId="0" applyFont="1" applyFill="1" applyBorder="1" applyAlignment="1">
      <alignment horizontal="center" vertical="center" wrapText="1"/>
    </xf>
    <xf numFmtId="0" fontId="74" fillId="8" borderId="4" xfId="0" applyFont="1" applyFill="1" applyBorder="1" applyAlignment="1">
      <alignment horizontal="center" vertical="center" wrapText="1"/>
    </xf>
    <xf numFmtId="49" fontId="9" fillId="3" borderId="4" xfId="0" applyNumberFormat="1" applyFont="1" applyFill="1" applyBorder="1" applyAlignment="1">
      <alignment horizontal="center" vertical="center"/>
    </xf>
    <xf numFmtId="49" fontId="9" fillId="3" borderId="2" xfId="0" applyNumberFormat="1" applyFont="1" applyFill="1" applyBorder="1" applyAlignment="1">
      <alignment vertical="center" wrapText="1"/>
    </xf>
    <xf numFmtId="0" fontId="9" fillId="3" borderId="0" xfId="0" applyFont="1" applyFill="1" applyAlignment="1">
      <alignment horizontal="center" vertical="center" wrapText="1"/>
    </xf>
    <xf numFmtId="0" fontId="9" fillId="3" borderId="4" xfId="0" applyFont="1" applyFill="1" applyBorder="1"/>
    <xf numFmtId="0" fontId="9" fillId="3" borderId="3" xfId="0" applyFont="1" applyFill="1" applyBorder="1"/>
    <xf numFmtId="0" fontId="18" fillId="0" borderId="0" xfId="0" applyFont="1"/>
    <xf numFmtId="0" fontId="0" fillId="9" borderId="0" xfId="0" applyFill="1"/>
    <xf numFmtId="0" fontId="75" fillId="0" borderId="0" xfId="0" applyFont="1" applyAlignment="1">
      <alignment horizontal="justify"/>
    </xf>
    <xf numFmtId="0" fontId="34" fillId="0" borderId="4" xfId="0" applyFont="1" applyBorder="1" applyAlignment="1">
      <alignment horizontal="center" wrapText="1"/>
    </xf>
    <xf numFmtId="0" fontId="0" fillId="0" borderId="3" xfId="0" applyBorder="1" applyAlignment="1">
      <alignment horizontal="center" vertical="center" wrapText="1"/>
    </xf>
    <xf numFmtId="0" fontId="57" fillId="0" borderId="4" xfId="0" applyFont="1" applyBorder="1" applyAlignment="1">
      <alignment horizontal="center" vertical="center" wrapText="1"/>
    </xf>
    <xf numFmtId="0" fontId="2" fillId="3" borderId="0" xfId="0" applyFont="1" applyFill="1" applyBorder="1" applyAlignment="1">
      <alignment horizontal="center" vertical="center" wrapText="1"/>
    </xf>
    <xf numFmtId="0" fontId="9" fillId="3" borderId="3" xfId="0" applyFont="1" applyFill="1" applyBorder="1" applyAlignment="1">
      <alignment horizontal="center"/>
    </xf>
    <xf numFmtId="0" fontId="13" fillId="3" borderId="12" xfId="0" applyFont="1" applyFill="1" applyBorder="1" applyAlignment="1">
      <alignment horizontal="center" vertical="center" wrapText="1"/>
    </xf>
    <xf numFmtId="0" fontId="74" fillId="12" borderId="0" xfId="0" applyFont="1" applyFill="1" applyAlignment="1">
      <alignment horizontal="center" wrapText="1"/>
    </xf>
    <xf numFmtId="0" fontId="74" fillId="12" borderId="4" xfId="0" applyFont="1" applyFill="1" applyBorder="1" applyAlignment="1">
      <alignment horizontal="center" wrapText="1"/>
    </xf>
    <xf numFmtId="0" fontId="74" fillId="12" borderId="4" xfId="0" applyFont="1" applyFill="1" applyBorder="1" applyAlignment="1">
      <alignment horizontal="center" vertical="center" wrapText="1"/>
    </xf>
    <xf numFmtId="0" fontId="74" fillId="12" borderId="0" xfId="0" applyFont="1" applyFill="1" applyAlignment="1">
      <alignment horizontal="center" vertical="center" wrapText="1"/>
    </xf>
    <xf numFmtId="0" fontId="74" fillId="12" borderId="2" xfId="0" applyFont="1" applyFill="1" applyBorder="1" applyAlignment="1">
      <alignment horizontal="center" wrapText="1"/>
    </xf>
    <xf numFmtId="0" fontId="74" fillId="12" borderId="2" xfId="0" applyFont="1" applyFill="1" applyBorder="1" applyAlignment="1">
      <alignment horizontal="center" vertical="center" wrapText="1"/>
    </xf>
    <xf numFmtId="0" fontId="74" fillId="8" borderId="4" xfId="0" applyFont="1" applyFill="1" applyBorder="1" applyAlignment="1">
      <alignment horizontal="center" wrapText="1"/>
    </xf>
    <xf numFmtId="0" fontId="9" fillId="12" borderId="4" xfId="0" applyFont="1" applyFill="1" applyBorder="1" applyAlignment="1">
      <alignment horizontal="center"/>
    </xf>
    <xf numFmtId="0" fontId="76" fillId="12" borderId="4" xfId="0" applyFont="1" applyFill="1" applyBorder="1" applyAlignment="1">
      <alignment horizontal="center" wrapText="1"/>
    </xf>
    <xf numFmtId="0" fontId="74" fillId="19" borderId="4" xfId="0" applyFont="1" applyFill="1" applyBorder="1" applyAlignment="1">
      <alignment horizontal="center" vertical="center" wrapText="1"/>
    </xf>
    <xf numFmtId="0" fontId="9" fillId="13" borderId="4" xfId="0" applyFont="1" applyFill="1" applyBorder="1" applyAlignment="1">
      <alignment horizontal="center"/>
    </xf>
    <xf numFmtId="0" fontId="9" fillId="2" borderId="4" xfId="0" applyFont="1" applyFill="1" applyBorder="1" applyAlignment="1">
      <alignment horizontal="center"/>
    </xf>
    <xf numFmtId="0" fontId="13"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49" fontId="5" fillId="3" borderId="12" xfId="0" applyNumberFormat="1" applyFont="1" applyFill="1" applyBorder="1" applyAlignment="1">
      <alignment horizontal="center" vertical="center" wrapText="1"/>
    </xf>
    <xf numFmtId="0" fontId="69" fillId="3" borderId="4" xfId="0" applyFont="1" applyFill="1" applyBorder="1" applyAlignment="1">
      <alignment horizontal="center" vertical="center" textRotation="90" wrapText="1"/>
    </xf>
    <xf numFmtId="0" fontId="13" fillId="3" borderId="4" xfId="0" applyFont="1" applyFill="1" applyBorder="1" applyAlignment="1">
      <alignment horizontal="center" vertical="center" wrapText="1"/>
    </xf>
    <xf numFmtId="0" fontId="10" fillId="3" borderId="4" xfId="0" applyFont="1" applyFill="1" applyBorder="1"/>
    <xf numFmtId="49" fontId="2" fillId="3" borderId="0" xfId="0" applyNumberFormat="1" applyFont="1" applyFill="1" applyAlignment="1">
      <alignment horizontal="center" vertical="center"/>
    </xf>
    <xf numFmtId="0" fontId="21" fillId="3" borderId="4" xfId="0" applyFont="1" applyFill="1" applyBorder="1" applyAlignment="1">
      <alignment horizontal="center"/>
    </xf>
    <xf numFmtId="0" fontId="71" fillId="3" borderId="4" xfId="0" applyFont="1" applyFill="1" applyBorder="1" applyAlignment="1">
      <alignment horizontal="center" vertical="center" wrapText="1"/>
    </xf>
    <xf numFmtId="0" fontId="40" fillId="4" borderId="3" xfId="0" applyFont="1" applyFill="1" applyBorder="1" applyAlignment="1">
      <alignment horizontal="center" vertical="center" wrapText="1"/>
    </xf>
    <xf numFmtId="0" fontId="34" fillId="3" borderId="4" xfId="0" applyFont="1" applyFill="1" applyBorder="1" applyAlignment="1">
      <alignment horizontal="center" wrapText="1"/>
    </xf>
    <xf numFmtId="0" fontId="9" fillId="9" borderId="0" xfId="0" applyFont="1" applyFill="1"/>
    <xf numFmtId="0" fontId="9" fillId="3" borderId="0" xfId="0" applyFont="1" applyFill="1" applyAlignment="1">
      <alignment horizontal="center"/>
    </xf>
    <xf numFmtId="0" fontId="31" fillId="0" borderId="14" xfId="0" applyFont="1" applyBorder="1" applyAlignment="1"/>
    <xf numFmtId="0" fontId="3" fillId="3" borderId="2"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0" fontId="2" fillId="3" borderId="0" xfId="0" applyFont="1" applyFill="1" applyBorder="1" applyAlignment="1">
      <alignment vertical="center"/>
    </xf>
    <xf numFmtId="0" fontId="5" fillId="3" borderId="8" xfId="0" applyFont="1" applyFill="1" applyBorder="1" applyAlignment="1">
      <alignment horizontal="center" vertical="center" wrapText="1"/>
    </xf>
    <xf numFmtId="0" fontId="57" fillId="3" borderId="4" xfId="0" applyFont="1" applyFill="1" applyBorder="1" applyAlignment="1">
      <alignment horizontal="center" vertical="center" wrapText="1"/>
    </xf>
    <xf numFmtId="14" fontId="57" fillId="3" borderId="4" xfId="0" applyNumberFormat="1" applyFont="1" applyFill="1" applyBorder="1" applyAlignment="1">
      <alignment horizontal="center" vertical="center"/>
    </xf>
    <xf numFmtId="14" fontId="57" fillId="3" borderId="4" xfId="0" applyNumberFormat="1" applyFont="1" applyFill="1" applyBorder="1" applyAlignment="1">
      <alignment vertical="center"/>
    </xf>
    <xf numFmtId="49" fontId="57" fillId="3" borderId="4" xfId="0" applyNumberFormat="1" applyFont="1" applyFill="1" applyBorder="1" applyAlignment="1">
      <alignment horizontal="center" vertical="center" wrapText="1"/>
    </xf>
    <xf numFmtId="0" fontId="57" fillId="3" borderId="4" xfId="0" applyFont="1" applyFill="1" applyBorder="1" applyAlignment="1">
      <alignment vertical="center"/>
    </xf>
    <xf numFmtId="0" fontId="57" fillId="3" borderId="4" xfId="0" applyFont="1" applyFill="1" applyBorder="1" applyAlignment="1">
      <alignment horizontal="center" vertical="center"/>
    </xf>
    <xf numFmtId="49" fontId="0" fillId="3" borderId="4" xfId="0" applyNumberFormat="1" applyFill="1" applyBorder="1"/>
    <xf numFmtId="0" fontId="0" fillId="3" borderId="0" xfId="0" applyFont="1" applyFill="1" applyAlignment="1">
      <alignment horizontal="center"/>
    </xf>
    <xf numFmtId="0" fontId="3" fillId="9" borderId="7" xfId="0" applyFont="1" applyFill="1" applyBorder="1" applyAlignment="1">
      <alignment horizontal="center" vertical="center" wrapText="1"/>
    </xf>
    <xf numFmtId="0" fontId="0" fillId="3" borderId="0" xfId="0" applyFont="1" applyFill="1" applyAlignment="1">
      <alignment horizontal="center" vertical="center"/>
    </xf>
    <xf numFmtId="0" fontId="0" fillId="3" borderId="4" xfId="0" applyFont="1" applyFill="1" applyBorder="1" applyAlignment="1">
      <alignment vertical="center" wrapText="1"/>
    </xf>
    <xf numFmtId="0" fontId="0" fillId="3" borderId="4" xfId="0" applyFont="1" applyFill="1" applyBorder="1" applyAlignment="1">
      <alignment horizontal="center" vertical="center"/>
    </xf>
    <xf numFmtId="164" fontId="0" fillId="3" borderId="4" xfId="0" applyNumberFormat="1" applyFont="1" applyFill="1" applyBorder="1" applyAlignment="1">
      <alignment horizontal="center" vertical="center"/>
    </xf>
    <xf numFmtId="0" fontId="0" fillId="3" borderId="4" xfId="0" applyFont="1" applyFill="1" applyBorder="1" applyAlignment="1">
      <alignment vertical="center"/>
    </xf>
    <xf numFmtId="14" fontId="7" fillId="3" borderId="4" xfId="0" applyNumberFormat="1"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0" fontId="0" fillId="3" borderId="4" xfId="0" applyNumberFormat="1" applyFont="1" applyFill="1" applyBorder="1" applyAlignment="1">
      <alignment horizontal="center" vertical="center" wrapText="1"/>
    </xf>
    <xf numFmtId="14" fontId="0" fillId="3" borderId="4" xfId="0" applyNumberFormat="1" applyFont="1" applyFill="1" applyBorder="1" applyAlignment="1">
      <alignment vertical="center"/>
    </xf>
    <xf numFmtId="49" fontId="7" fillId="3" borderId="4" xfId="0" applyNumberFormat="1" applyFont="1" applyFill="1" applyBorder="1" applyAlignment="1">
      <alignment horizontal="center" vertical="center"/>
    </xf>
    <xf numFmtId="14" fontId="0" fillId="3" borderId="4" xfId="0" applyNumberFormat="1" applyFont="1" applyFill="1" applyBorder="1" applyAlignment="1">
      <alignment horizontal="center" vertical="center" wrapText="1"/>
    </xf>
    <xf numFmtId="14" fontId="0" fillId="3" borderId="4" xfId="0" applyNumberFormat="1" applyFont="1" applyFill="1" applyBorder="1" applyAlignment="1">
      <alignment horizontal="center" vertical="center"/>
    </xf>
    <xf numFmtId="0" fontId="0" fillId="0" borderId="0" xfId="0" applyFont="1" applyBorder="1" applyAlignment="1">
      <alignment horizontal="center"/>
    </xf>
    <xf numFmtId="0" fontId="0" fillId="0" borderId="4" xfId="0" applyFont="1" applyBorder="1" applyAlignment="1">
      <alignment horizontal="center"/>
    </xf>
    <xf numFmtId="0" fontId="0" fillId="0" borderId="4" xfId="0" applyFont="1" applyBorder="1" applyAlignment="1">
      <alignment wrapText="1"/>
    </xf>
    <xf numFmtId="0" fontId="0" fillId="0" borderId="0" xfId="0" applyFont="1" applyBorder="1" applyAlignment="1">
      <alignment wrapText="1"/>
    </xf>
    <xf numFmtId="0" fontId="78" fillId="3" borderId="4" xfId="0" applyFont="1" applyFill="1" applyBorder="1" applyAlignment="1">
      <alignment horizontal="center" vertical="center" wrapText="1"/>
    </xf>
    <xf numFmtId="0" fontId="0" fillId="5" borderId="4" xfId="0" applyFont="1" applyFill="1" applyBorder="1" applyAlignment="1">
      <alignment horizontal="center" vertical="center"/>
    </xf>
    <xf numFmtId="0" fontId="0" fillId="5" borderId="4" xfId="0" applyFont="1" applyFill="1" applyBorder="1" applyAlignment="1">
      <alignment horizontal="center" wrapText="1"/>
    </xf>
    <xf numFmtId="49" fontId="7" fillId="3" borderId="4" xfId="0" applyNumberFormat="1" applyFont="1" applyFill="1" applyBorder="1" applyAlignment="1">
      <alignment vertical="center" wrapText="1"/>
    </xf>
    <xf numFmtId="49" fontId="0" fillId="0" borderId="4" xfId="0" applyNumberFormat="1" applyFont="1" applyBorder="1"/>
    <xf numFmtId="49" fontId="0" fillId="0" borderId="4" xfId="0" applyNumberFormat="1" applyBorder="1" applyAlignment="1">
      <alignment horizontal="center" vertical="center" wrapText="1"/>
    </xf>
    <xf numFmtId="0" fontId="79" fillId="4" borderId="6" xfId="0" applyFont="1" applyFill="1" applyBorder="1" applyAlignment="1">
      <alignment horizontal="center" vertical="center" wrapText="1"/>
    </xf>
    <xf numFmtId="0" fontId="79" fillId="4" borderId="9" xfId="0" applyFont="1" applyFill="1" applyBorder="1" applyAlignment="1">
      <alignment horizontal="center" vertical="center" wrapText="1"/>
    </xf>
    <xf numFmtId="0" fontId="79" fillId="4" borderId="12" xfId="0" applyFont="1" applyFill="1" applyBorder="1" applyAlignment="1">
      <alignment horizontal="center" vertical="center" wrapText="1"/>
    </xf>
    <xf numFmtId="0" fontId="0" fillId="3" borderId="4" xfId="0" applyFont="1" applyFill="1" applyBorder="1" applyAlignment="1">
      <alignment horizontal="center" wrapText="1"/>
    </xf>
    <xf numFmtId="49" fontId="29" fillId="3" borderId="4" xfId="0" applyNumberFormat="1" applyFont="1" applyFill="1" applyBorder="1" applyAlignment="1">
      <alignment horizontal="center" vertical="center"/>
    </xf>
    <xf numFmtId="0" fontId="29" fillId="3" borderId="4" xfId="0" applyFont="1" applyFill="1" applyBorder="1" applyAlignment="1">
      <alignment horizontal="center" vertical="center"/>
    </xf>
    <xf numFmtId="0" fontId="64" fillId="3" borderId="3" xfId="0" applyFont="1" applyFill="1" applyBorder="1" applyAlignment="1">
      <alignment horizontal="center"/>
    </xf>
    <xf numFmtId="0" fontId="64" fillId="3" borderId="4" xfId="0" applyFont="1" applyFill="1" applyBorder="1" applyAlignment="1">
      <alignment horizontal="center"/>
    </xf>
    <xf numFmtId="0" fontId="64" fillId="3" borderId="3" xfId="0" applyFont="1" applyFill="1" applyBorder="1" applyAlignment="1"/>
    <xf numFmtId="0" fontId="64" fillId="3" borderId="3" xfId="0" applyFont="1" applyFill="1" applyBorder="1" applyAlignment="1">
      <alignment horizontal="center" vertical="center" wrapText="1"/>
    </xf>
    <xf numFmtId="0" fontId="79" fillId="3" borderId="3" xfId="0" applyFont="1" applyFill="1" applyBorder="1" applyAlignment="1">
      <alignment horizontal="center" vertical="center" wrapText="1"/>
    </xf>
    <xf numFmtId="0" fontId="81"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0" fillId="3" borderId="6"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xf>
    <xf numFmtId="0" fontId="0" fillId="0" borderId="4" xfId="0" applyFont="1" applyBorder="1" applyAlignment="1">
      <alignment horizontal="center" vertical="center" wrapText="1"/>
    </xf>
    <xf numFmtId="0" fontId="0" fillId="3" borderId="3"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3" xfId="0" applyFont="1" applyBorder="1" applyAlignment="1">
      <alignment horizontal="center" vertical="center"/>
    </xf>
    <xf numFmtId="0" fontId="70" fillId="3" borderId="4" xfId="0" applyFont="1" applyFill="1" applyBorder="1" applyAlignment="1">
      <alignment horizontal="center" vertical="center" wrapText="1"/>
    </xf>
    <xf numFmtId="0" fontId="7" fillId="4" borderId="4" xfId="0" applyFont="1" applyFill="1" applyBorder="1" applyAlignment="1">
      <alignment horizontal="center" vertical="center" wrapText="1"/>
    </xf>
    <xf numFmtId="49" fontId="0" fillId="3" borderId="3" xfId="0" applyNumberFormat="1" applyFont="1" applyFill="1" applyBorder="1" applyAlignment="1">
      <alignment horizontal="center" vertical="center"/>
    </xf>
    <xf numFmtId="0" fontId="29" fillId="0" borderId="4" xfId="0" applyFont="1" applyBorder="1" applyAlignment="1">
      <alignment horizontal="center" vertical="center" wrapText="1"/>
    </xf>
    <xf numFmtId="49" fontId="7" fillId="3" borderId="4" xfId="0" applyNumberFormat="1" applyFont="1" applyFill="1" applyBorder="1" applyAlignment="1">
      <alignment horizontal="center" vertical="center" wrapText="1"/>
    </xf>
    <xf numFmtId="0" fontId="4" fillId="5" borderId="4" xfId="0" applyFont="1" applyFill="1" applyBorder="1" applyAlignment="1">
      <alignment horizontal="center" vertical="center" wrapText="1"/>
    </xf>
    <xf numFmtId="49" fontId="0" fillId="3" borderId="4" xfId="0" applyNumberFormat="1" applyFont="1" applyFill="1" applyBorder="1" applyAlignment="1">
      <alignment horizontal="center" vertical="center"/>
    </xf>
    <xf numFmtId="49" fontId="0" fillId="3" borderId="4" xfId="0" applyNumberFormat="1" applyFont="1" applyFill="1" applyBorder="1" applyAlignment="1">
      <alignment horizontal="center" vertical="center" wrapText="1"/>
    </xf>
    <xf numFmtId="0" fontId="7" fillId="4" borderId="7" xfId="0" applyFont="1" applyFill="1" applyBorder="1" applyAlignment="1">
      <alignment horizontal="center" vertical="center" wrapText="1"/>
    </xf>
    <xf numFmtId="0" fontId="0" fillId="3" borderId="4" xfId="0" applyFont="1" applyFill="1" applyBorder="1" applyAlignment="1">
      <alignment horizontal="center"/>
    </xf>
    <xf numFmtId="0" fontId="0" fillId="5" borderId="4" xfId="0" applyFont="1" applyFill="1" applyBorder="1" applyAlignment="1">
      <alignment horizontal="center"/>
    </xf>
    <xf numFmtId="0" fontId="0" fillId="0" borderId="4" xfId="0" applyFont="1" applyBorder="1" applyAlignment="1">
      <alignment horizontal="center" wrapText="1"/>
    </xf>
    <xf numFmtId="49" fontId="7" fillId="3" borderId="6" xfId="0" applyNumberFormat="1" applyFont="1" applyFill="1" applyBorder="1" applyAlignment="1">
      <alignment horizontal="center" vertical="center" wrapText="1"/>
    </xf>
    <xf numFmtId="0" fontId="4" fillId="5" borderId="3" xfId="0" applyFont="1" applyFill="1" applyBorder="1" applyAlignment="1">
      <alignment horizontal="center" vertical="center" wrapText="1"/>
    </xf>
    <xf numFmtId="49" fontId="7" fillId="4" borderId="6" xfId="0" applyNumberFormat="1" applyFont="1" applyFill="1" applyBorder="1" applyAlignment="1">
      <alignment horizontal="center" vertical="center" wrapText="1"/>
    </xf>
    <xf numFmtId="49" fontId="7" fillId="4" borderId="9" xfId="0" applyNumberFormat="1" applyFont="1" applyFill="1" applyBorder="1" applyAlignment="1">
      <alignment horizontal="center" vertical="center" wrapText="1"/>
    </xf>
    <xf numFmtId="0" fontId="77" fillId="0" borderId="4" xfId="0" applyFont="1" applyBorder="1" applyAlignment="1">
      <alignment horizont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7" fillId="0" borderId="4" xfId="0" applyFont="1" applyBorder="1" applyAlignment="1">
      <alignment horizontal="center" vertical="center" wrapText="1"/>
    </xf>
    <xf numFmtId="0" fontId="77" fillId="3" borderId="4" xfId="0" applyFont="1" applyFill="1" applyBorder="1" applyAlignment="1">
      <alignment horizontal="center" vertical="center" wrapText="1"/>
    </xf>
    <xf numFmtId="0" fontId="7"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79" fillId="4" borderId="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3" borderId="4" xfId="0" applyFill="1" applyBorder="1" applyAlignment="1">
      <alignment horizontal="center" vertical="center" wrapText="1"/>
    </xf>
    <xf numFmtId="49" fontId="7" fillId="3" borderId="3" xfId="0" applyNumberFormat="1" applyFont="1" applyFill="1" applyBorder="1" applyAlignment="1">
      <alignment horizontal="center" vertical="center" wrapText="1"/>
    </xf>
    <xf numFmtId="49" fontId="0" fillId="3" borderId="3" xfId="0" applyNumberFormat="1" applyFont="1" applyFill="1" applyBorder="1" applyAlignment="1">
      <alignment horizontal="center" vertical="center" wrapText="1"/>
    </xf>
    <xf numFmtId="49" fontId="0" fillId="3" borderId="4" xfId="0" applyNumberFormat="1" applyFill="1" applyBorder="1" applyAlignment="1">
      <alignment horizontal="center" vertical="center"/>
    </xf>
    <xf numFmtId="0" fontId="0" fillId="0" borderId="3" xfId="0" applyBorder="1" applyAlignment="1">
      <alignment horizontal="center" vertical="center" wrapText="1"/>
    </xf>
    <xf numFmtId="0" fontId="4" fillId="5" borderId="1"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9" fillId="3" borderId="4" xfId="0" applyFont="1" applyFill="1" applyBorder="1" applyAlignment="1">
      <alignment horizontal="left" vertical="center" wrapText="1"/>
    </xf>
    <xf numFmtId="0" fontId="64" fillId="3" borderId="14" xfId="0" applyFont="1" applyFill="1" applyBorder="1" applyAlignment="1">
      <alignment horizontal="right"/>
    </xf>
    <xf numFmtId="0" fontId="58"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4" xfId="0" applyFont="1" applyFill="1" applyBorder="1" applyAlignment="1">
      <alignment horizontal="center" vertical="center"/>
    </xf>
    <xf numFmtId="0" fontId="23" fillId="3" borderId="3" xfId="0" applyFont="1" applyFill="1" applyBorder="1" applyAlignment="1">
      <alignment horizontal="center" vertical="top"/>
    </xf>
    <xf numFmtId="0" fontId="23" fillId="3" borderId="1" xfId="0" applyFont="1" applyFill="1" applyBorder="1" applyAlignment="1">
      <alignment horizontal="center" vertical="top"/>
    </xf>
    <xf numFmtId="0" fontId="23" fillId="3" borderId="2" xfId="0" applyFont="1" applyFill="1" applyBorder="1" applyAlignment="1">
      <alignment horizontal="center" vertical="top"/>
    </xf>
    <xf numFmtId="0" fontId="23" fillId="3" borderId="14" xfId="0" applyFont="1" applyFill="1" applyBorder="1" applyAlignment="1">
      <alignment horizontal="center" vertical="center"/>
    </xf>
    <xf numFmtId="0" fontId="64" fillId="3" borderId="1" xfId="0" applyFont="1" applyFill="1" applyBorder="1" applyAlignment="1">
      <alignment horizontal="right"/>
    </xf>
    <xf numFmtId="0" fontId="64" fillId="3" borderId="2" xfId="0" applyFont="1" applyFill="1" applyBorder="1" applyAlignment="1">
      <alignment horizontal="right"/>
    </xf>
    <xf numFmtId="0" fontId="32" fillId="3" borderId="3"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0" xfId="0" applyFont="1" applyFill="1" applyAlignment="1">
      <alignment horizontal="left"/>
    </xf>
    <xf numFmtId="0" fontId="15" fillId="3" borderId="14" xfId="0" applyFont="1" applyFill="1" applyBorder="1" applyAlignment="1">
      <alignment horizontal="center"/>
    </xf>
    <xf numFmtId="0" fontId="21" fillId="3" borderId="3"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58" fillId="0" borderId="1"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5" xfId="0" applyFont="1" applyFill="1" applyBorder="1" applyAlignment="1">
      <alignment horizontal="center" vertical="center"/>
    </xf>
    <xf numFmtId="0" fontId="31" fillId="0" borderId="14" xfId="0" applyFont="1" applyBorder="1" applyAlignment="1">
      <alignment horizontal="center" vertical="center"/>
    </xf>
    <xf numFmtId="0" fontId="31" fillId="8" borderId="14" xfId="0" applyFont="1" applyFill="1" applyBorder="1" applyAlignment="1">
      <alignment horizontal="center" vertical="center"/>
    </xf>
    <xf numFmtId="0" fontId="31" fillId="0" borderId="11" xfId="0" applyFont="1" applyBorder="1" applyAlignment="1">
      <alignment horizontal="center" vertical="center"/>
    </xf>
    <xf numFmtId="0" fontId="40" fillId="4" borderId="7"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40" fillId="4" borderId="13" xfId="0" applyFont="1" applyFill="1" applyBorder="1" applyAlignment="1">
      <alignment horizontal="center" vertical="center" wrapText="1"/>
    </xf>
    <xf numFmtId="49" fontId="40" fillId="4" borderId="4" xfId="0" applyNumberFormat="1" applyFont="1" applyFill="1" applyBorder="1" applyAlignment="1">
      <alignment horizontal="center" vertical="center" wrapText="1"/>
    </xf>
    <xf numFmtId="0" fontId="40" fillId="4" borderId="6" xfId="0" applyFont="1" applyFill="1" applyBorder="1" applyAlignment="1">
      <alignment horizontal="center" vertical="center" wrapText="1"/>
    </xf>
    <xf numFmtId="0" fontId="40" fillId="4" borderId="12" xfId="0" applyFont="1" applyFill="1" applyBorder="1" applyAlignment="1">
      <alignment horizontal="center" vertical="center" wrapText="1"/>
    </xf>
    <xf numFmtId="0" fontId="40" fillId="4" borderId="4" xfId="0" applyFont="1" applyFill="1" applyBorder="1" applyAlignment="1">
      <alignment horizontal="center" vertical="center" wrapText="1"/>
    </xf>
    <xf numFmtId="0" fontId="40" fillId="4" borderId="3" xfId="0" applyFont="1" applyFill="1" applyBorder="1" applyAlignment="1">
      <alignment horizontal="center" vertical="center" wrapText="1"/>
    </xf>
    <xf numFmtId="0" fontId="40" fillId="4" borderId="2"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6" xfId="0" applyNumberFormat="1" applyFont="1" applyFill="1" applyBorder="1" applyAlignment="1">
      <alignment horizontal="center" vertical="center" wrapText="1"/>
    </xf>
    <xf numFmtId="0" fontId="14" fillId="4" borderId="9" xfId="0" applyNumberFormat="1" applyFont="1" applyFill="1" applyBorder="1" applyAlignment="1">
      <alignment horizontal="center" vertical="center" wrapText="1"/>
    </xf>
    <xf numFmtId="0" fontId="14" fillId="4" borderId="12"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2" xfId="0"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49" fontId="5" fillId="3" borderId="12" xfId="0" applyNumberFormat="1" applyFont="1" applyFill="1" applyBorder="1" applyAlignment="1">
      <alignment horizontal="center" vertical="center" wrapText="1"/>
    </xf>
    <xf numFmtId="0" fontId="10" fillId="0" borderId="14" xfId="0" applyFont="1" applyBorder="1" applyAlignment="1">
      <alignment horizontal="center"/>
    </xf>
    <xf numFmtId="0" fontId="0" fillId="0" borderId="1" xfId="0" applyBorder="1"/>
    <xf numFmtId="0" fontId="0" fillId="0" borderId="2" xfId="0" applyBorder="1"/>
    <xf numFmtId="0" fontId="5" fillId="4" borderId="6" xfId="0" applyNumberFormat="1" applyFont="1" applyFill="1" applyBorder="1" applyAlignment="1">
      <alignment horizontal="center" vertical="center" wrapText="1"/>
    </xf>
    <xf numFmtId="0" fontId="5" fillId="4" borderId="9" xfId="0" applyNumberFormat="1" applyFont="1" applyFill="1" applyBorder="1" applyAlignment="1">
      <alignment horizontal="center" vertical="center" wrapText="1"/>
    </xf>
    <xf numFmtId="0" fontId="5" fillId="4" borderId="12"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0" fillId="0" borderId="9" xfId="0" applyBorder="1" applyAlignment="1">
      <alignment wrapText="1"/>
    </xf>
    <xf numFmtId="0" fontId="0" fillId="0" borderId="12" xfId="0" applyBorder="1" applyAlignment="1">
      <alignment wrapTex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72" fillId="3" borderId="6" xfId="0" applyFont="1" applyFill="1" applyBorder="1" applyAlignment="1">
      <alignment horizontal="center" vertical="center" wrapText="1"/>
    </xf>
    <xf numFmtId="0" fontId="72" fillId="3" borderId="12" xfId="0" applyFont="1" applyFill="1" applyBorder="1" applyAlignment="1">
      <alignment horizontal="center" vertical="center" wrapText="1"/>
    </xf>
    <xf numFmtId="49" fontId="9" fillId="3" borderId="6"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2" xfId="0" applyFont="1" applyFill="1" applyBorder="1" applyAlignment="1">
      <alignment horizontal="center" vertical="center"/>
    </xf>
    <xf numFmtId="0" fontId="69" fillId="3" borderId="4" xfId="0" applyFont="1" applyFill="1" applyBorder="1" applyAlignment="1">
      <alignment horizontal="center" vertical="center" textRotation="90" wrapText="1"/>
    </xf>
    <xf numFmtId="0" fontId="5" fillId="3" borderId="9"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0" fontId="0" fillId="3" borderId="4" xfId="0" applyFont="1" applyFill="1" applyBorder="1" applyAlignment="1">
      <alignment horizontal="center" vertical="center" wrapText="1"/>
    </xf>
    <xf numFmtId="0" fontId="31" fillId="0" borderId="14" xfId="0" applyFont="1" applyBorder="1" applyAlignment="1">
      <alignment horizontal="center"/>
    </xf>
    <xf numFmtId="0" fontId="6" fillId="3" borderId="4" xfId="0" applyFont="1" applyFill="1" applyBorder="1" applyAlignment="1">
      <alignment horizontal="center"/>
    </xf>
    <xf numFmtId="0" fontId="6" fillId="10" borderId="3" xfId="0" applyFont="1" applyFill="1" applyBorder="1" applyAlignment="1">
      <alignment horizontal="center"/>
    </xf>
    <xf numFmtId="0" fontId="6" fillId="10" borderId="1" xfId="0" applyFont="1" applyFill="1" applyBorder="1" applyAlignment="1">
      <alignment horizontal="center"/>
    </xf>
    <xf numFmtId="0" fontId="6" fillId="10" borderId="2" xfId="0" applyFont="1" applyFill="1" applyBorder="1" applyAlignment="1">
      <alignment horizontal="center"/>
    </xf>
    <xf numFmtId="0" fontId="6" fillId="3" borderId="3" xfId="0" applyFont="1" applyFill="1" applyBorder="1" applyAlignment="1">
      <alignment horizont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0" fillId="3" borderId="0" xfId="0" applyFill="1" applyAlignment="1">
      <alignment horizontal="center"/>
    </xf>
    <xf numFmtId="0" fontId="31" fillId="0" borderId="4" xfId="0" applyFont="1" applyBorder="1" applyAlignment="1">
      <alignment horizontal="center"/>
    </xf>
    <xf numFmtId="0" fontId="10" fillId="0" borderId="3" xfId="0" applyFont="1" applyBorder="1" applyAlignment="1">
      <alignment horizontal="center" wrapText="1"/>
    </xf>
    <xf numFmtId="0" fontId="10" fillId="0" borderId="1" xfId="0" applyFont="1" applyBorder="1" applyAlignment="1">
      <alignment horizontal="center" wrapText="1"/>
    </xf>
    <xf numFmtId="0" fontId="10" fillId="0" borderId="2" xfId="0" applyFont="1" applyBorder="1" applyAlignment="1">
      <alignment horizontal="center" wrapText="1"/>
    </xf>
    <xf numFmtId="0" fontId="1" fillId="12" borderId="1" xfId="0" applyFont="1" applyFill="1" applyBorder="1" applyAlignment="1">
      <alignment horizontal="center" vertical="center"/>
    </xf>
    <xf numFmtId="0" fontId="1" fillId="2" borderId="1" xfId="0" applyFont="1" applyFill="1" applyBorder="1" applyAlignment="1">
      <alignment vertical="center"/>
    </xf>
    <xf numFmtId="0" fontId="3" fillId="4" borderId="4"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40" fillId="8" borderId="4" xfId="0" applyFont="1" applyFill="1" applyBorder="1" applyAlignment="1">
      <alignment horizontal="center" vertical="center" wrapText="1"/>
    </xf>
    <xf numFmtId="0" fontId="49" fillId="0" borderId="6"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12" xfId="0" applyFont="1" applyBorder="1" applyAlignment="1">
      <alignment horizontal="center" vertical="center" wrapText="1"/>
    </xf>
    <xf numFmtId="0" fontId="21" fillId="8" borderId="1" xfId="0" applyFont="1" applyFill="1" applyBorder="1" applyAlignment="1">
      <alignment horizontal="center"/>
    </xf>
    <xf numFmtId="0" fontId="21" fillId="8" borderId="2" xfId="0" applyFont="1" applyFill="1" applyBorder="1" applyAlignment="1">
      <alignment horizontal="center"/>
    </xf>
    <xf numFmtId="0" fontId="8" fillId="8" borderId="3" xfId="0" applyFont="1" applyFill="1" applyBorder="1" applyAlignment="1">
      <alignment horizontal="center"/>
    </xf>
    <xf numFmtId="0" fontId="8" fillId="8" borderId="1" xfId="0" applyFont="1" applyFill="1" applyBorder="1" applyAlignment="1">
      <alignment horizontal="center"/>
    </xf>
    <xf numFmtId="0" fontId="8" fillId="8" borderId="2" xfId="0" applyFont="1" applyFill="1" applyBorder="1" applyAlignment="1">
      <alignment horizontal="center"/>
    </xf>
    <xf numFmtId="0" fontId="8" fillId="9" borderId="3" xfId="0" applyFont="1" applyFill="1" applyBorder="1" applyAlignment="1">
      <alignment horizontal="center"/>
    </xf>
    <xf numFmtId="0" fontId="8" fillId="9" borderId="1" xfId="0" applyFont="1" applyFill="1" applyBorder="1" applyAlignment="1">
      <alignment horizontal="center"/>
    </xf>
    <xf numFmtId="0" fontId="8" fillId="9" borderId="2" xfId="0" applyFont="1" applyFill="1" applyBorder="1" applyAlignment="1">
      <alignment horizontal="center"/>
    </xf>
    <xf numFmtId="0" fontId="10" fillId="8" borderId="4" xfId="0" applyFont="1" applyFill="1" applyBorder="1" applyAlignment="1">
      <alignment horizontal="center"/>
    </xf>
    <xf numFmtId="0" fontId="1" fillId="2" borderId="0" xfId="0" applyFont="1" applyFill="1" applyBorder="1" applyAlignment="1">
      <alignment horizontal="center" vertical="center"/>
    </xf>
    <xf numFmtId="0" fontId="21" fillId="4" borderId="4" xfId="0" applyFont="1" applyFill="1" applyBorder="1" applyAlignment="1">
      <alignment horizontal="center" vertical="center" wrapText="1"/>
    </xf>
    <xf numFmtId="0" fontId="8" fillId="4" borderId="2" xfId="0" applyFont="1" applyFill="1" applyBorder="1" applyAlignment="1">
      <alignment horizontal="center" vertical="center"/>
    </xf>
    <xf numFmtId="0" fontId="42" fillId="4" borderId="4"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40" fillId="4" borderId="4" xfId="0" applyFont="1" applyFill="1" applyBorder="1" applyAlignment="1">
      <alignment horizontal="center" wrapText="1"/>
    </xf>
    <xf numFmtId="0" fontId="8" fillId="3" borderId="8" xfId="0" applyFont="1" applyFill="1" applyBorder="1" applyAlignment="1">
      <alignment horizontal="center" vertical="center"/>
    </xf>
    <xf numFmtId="0" fontId="8" fillId="3" borderId="11" xfId="0" applyFont="1" applyFill="1" applyBorder="1" applyAlignment="1">
      <alignment horizontal="center" vertical="center"/>
    </xf>
    <xf numFmtId="0" fontId="49" fillId="0" borderId="5" xfId="0" applyFont="1" applyBorder="1" applyAlignment="1">
      <alignment horizontal="center" vertical="center"/>
    </xf>
    <xf numFmtId="0" fontId="49" fillId="0" borderId="8" xfId="0" applyFont="1" applyBorder="1" applyAlignment="1">
      <alignment horizontal="center" vertical="center"/>
    </xf>
    <xf numFmtId="0" fontId="49" fillId="0" borderId="11" xfId="0" applyFont="1" applyBorder="1" applyAlignment="1">
      <alignment horizontal="center" vertical="center"/>
    </xf>
    <xf numFmtId="0" fontId="10" fillId="3" borderId="4" xfId="0" applyFont="1" applyFill="1" applyBorder="1" applyAlignment="1">
      <alignment horizontal="center"/>
    </xf>
    <xf numFmtId="0" fontId="50" fillId="3" borderId="3" xfId="0" applyFont="1" applyFill="1" applyBorder="1" applyAlignment="1">
      <alignment horizontal="left" vertical="center" wrapText="1"/>
    </xf>
    <xf numFmtId="0" fontId="50" fillId="3" borderId="1" xfId="0" applyFont="1" applyFill="1" applyBorder="1" applyAlignment="1">
      <alignment horizontal="left" vertical="center" wrapText="1"/>
    </xf>
    <xf numFmtId="0" fontId="50" fillId="3" borderId="2" xfId="0" applyFont="1" applyFill="1" applyBorder="1" applyAlignment="1">
      <alignment horizontal="left" vertical="center" wrapText="1"/>
    </xf>
    <xf numFmtId="0" fontId="40" fillId="3" borderId="3"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3" borderId="2" xfId="0" applyFont="1" applyFill="1" applyBorder="1" applyAlignment="1">
      <alignment horizontal="center" vertical="center" wrapText="1"/>
    </xf>
    <xf numFmtId="0" fontId="50" fillId="3" borderId="3" xfId="0" applyFont="1" applyFill="1" applyBorder="1" applyAlignment="1">
      <alignment vertical="center" wrapText="1"/>
    </xf>
    <xf numFmtId="0" fontId="50" fillId="3" borderId="1" xfId="0" applyFont="1" applyFill="1" applyBorder="1" applyAlignment="1">
      <alignment vertical="center" wrapText="1"/>
    </xf>
    <xf numFmtId="0" fontId="50" fillId="3" borderId="2" xfId="0" applyFont="1" applyFill="1" applyBorder="1" applyAlignment="1">
      <alignment vertical="center" wrapText="1"/>
    </xf>
    <xf numFmtId="0" fontId="50" fillId="3" borderId="3" xfId="0" applyFont="1" applyFill="1" applyBorder="1" applyAlignment="1">
      <alignment vertical="top" wrapText="1"/>
    </xf>
    <xf numFmtId="0" fontId="50" fillId="3" borderId="1" xfId="0" applyFont="1" applyFill="1" applyBorder="1" applyAlignment="1">
      <alignment vertical="top" wrapText="1"/>
    </xf>
    <xf numFmtId="0" fontId="50" fillId="3" borderId="2" xfId="0" applyFont="1" applyFill="1" applyBorder="1" applyAlignment="1">
      <alignment vertical="top" wrapText="1"/>
    </xf>
    <xf numFmtId="0" fontId="52" fillId="3" borderId="3" xfId="0" applyFont="1" applyFill="1" applyBorder="1" applyAlignment="1"/>
    <xf numFmtId="0" fontId="52" fillId="3" borderId="1" xfId="0" applyFont="1" applyFill="1" applyBorder="1" applyAlignment="1"/>
    <xf numFmtId="0" fontId="52" fillId="3" borderId="2" xfId="0" applyFont="1" applyFill="1" applyBorder="1" applyAlignment="1"/>
    <xf numFmtId="0" fontId="50" fillId="3" borderId="4" xfId="0" applyFont="1" applyFill="1" applyBorder="1" applyAlignment="1">
      <alignment vertical="center" wrapText="1"/>
    </xf>
    <xf numFmtId="0" fontId="53" fillId="0" borderId="14" xfId="0" applyFont="1" applyBorder="1" applyAlignment="1">
      <alignment horizontal="center" vertical="center"/>
    </xf>
    <xf numFmtId="0" fontId="52" fillId="3" borderId="4" xfId="0" applyFont="1" applyFill="1" applyBorder="1" applyAlignment="1"/>
    <xf numFmtId="0" fontId="0" fillId="3" borderId="3" xfId="0" applyFont="1" applyFill="1" applyBorder="1" applyAlignment="1"/>
    <xf numFmtId="0" fontId="0" fillId="3" borderId="1" xfId="0" applyFont="1" applyFill="1" applyBorder="1" applyAlignment="1"/>
    <xf numFmtId="0" fontId="0" fillId="3" borderId="2" xfId="0" applyFont="1" applyFill="1" applyBorder="1" applyAlignment="1"/>
    <xf numFmtId="0" fontId="0" fillId="0" borderId="4" xfId="0" applyBorder="1" applyAlignment="1">
      <alignment horizontal="center"/>
    </xf>
    <xf numFmtId="0" fontId="50" fillId="3" borderId="4" xfId="0" applyFont="1" applyFill="1" applyBorder="1" applyAlignment="1">
      <alignment horizontal="left" vertical="center" wrapText="1"/>
    </xf>
    <xf numFmtId="0" fontId="54" fillId="3" borderId="4" xfId="0" applyFont="1" applyFill="1" applyBorder="1" applyAlignment="1">
      <alignment horizontal="center"/>
    </xf>
    <xf numFmtId="0" fontId="22" fillId="3" borderId="4" xfId="0" applyFont="1" applyFill="1" applyBorder="1" applyAlignment="1">
      <alignment horizontal="center"/>
    </xf>
    <xf numFmtId="0" fontId="50" fillId="3" borderId="4" xfId="0" applyFont="1" applyFill="1" applyBorder="1" applyAlignment="1">
      <alignment vertical="top" wrapText="1"/>
    </xf>
    <xf numFmtId="0" fontId="51" fillId="3" borderId="3"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51" fillId="3" borderId="2"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50" fillId="3" borderId="2"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0" fillId="0" borderId="4" xfId="0" applyBorder="1" applyAlignment="1">
      <alignment horizontal="center" vertical="center"/>
    </xf>
    <xf numFmtId="0" fontId="23" fillId="3" borderId="0" xfId="0" applyFont="1" applyFill="1" applyBorder="1" applyAlignment="1">
      <alignment horizontal="left" vertical="center" wrapText="1"/>
    </xf>
    <xf numFmtId="0" fontId="56" fillId="0" borderId="0" xfId="0" applyFont="1" applyAlignment="1">
      <alignment horizontal="center" vertical="center" wrapText="1"/>
    </xf>
    <xf numFmtId="0" fontId="23" fillId="3" borderId="0" xfId="0" applyFont="1" applyFill="1" applyBorder="1" applyAlignment="1">
      <alignment horizontal="left"/>
    </xf>
    <xf numFmtId="0" fontId="8" fillId="0" borderId="0" xfId="0" applyFont="1" applyBorder="1" applyAlignment="1">
      <alignment horizontal="left" vertical="center" wrapText="1"/>
    </xf>
    <xf numFmtId="0" fontId="59" fillId="0" borderId="15" xfId="0" applyFont="1" applyBorder="1" applyAlignment="1">
      <alignment horizontal="left"/>
    </xf>
    <xf numFmtId="0" fontId="60" fillId="0" borderId="15" xfId="0" applyFont="1" applyBorder="1" applyAlignment="1">
      <alignment horizontal="left"/>
    </xf>
    <xf numFmtId="0" fontId="23" fillId="3" borderId="0" xfId="0" applyFont="1" applyFill="1" applyAlignment="1">
      <alignment horizontal="left" wrapText="1"/>
    </xf>
    <xf numFmtId="0" fontId="8" fillId="3" borderId="0" xfId="0" applyFont="1" applyFill="1" applyAlignment="1">
      <alignment horizontal="left" wrapText="1"/>
    </xf>
    <xf numFmtId="0" fontId="23" fillId="0" borderId="0" xfId="0" applyFont="1" applyAlignment="1">
      <alignment horizontal="left" wrapText="1"/>
    </xf>
    <xf numFmtId="0" fontId="8" fillId="0" borderId="0" xfId="0" applyFont="1" applyAlignment="1">
      <alignment horizontal="left" wrapText="1"/>
    </xf>
    <xf numFmtId="0" fontId="22" fillId="3" borderId="0" xfId="0" applyFont="1" applyFill="1" applyAlignment="1">
      <alignment horizontal="left" wrapText="1"/>
    </xf>
    <xf numFmtId="49" fontId="0" fillId="0" borderId="6" xfId="0" applyNumberFormat="1" applyBorder="1" applyAlignment="1">
      <alignment horizontal="center" vertical="center"/>
    </xf>
    <xf numFmtId="49" fontId="0" fillId="0" borderId="12" xfId="0" applyNumberFormat="1"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7" fillId="3" borderId="2" xfId="0" applyFont="1" applyFill="1" applyBorder="1" applyAlignment="1">
      <alignment horizontal="center" vertical="center" wrapText="1"/>
    </xf>
    <xf numFmtId="0" fontId="79" fillId="4" borderId="6" xfId="0" applyNumberFormat="1" applyFont="1" applyFill="1" applyBorder="1" applyAlignment="1">
      <alignment horizontal="center" vertical="center" wrapText="1"/>
    </xf>
    <xf numFmtId="0" fontId="79" fillId="4" borderId="9" xfId="0" applyNumberFormat="1" applyFont="1" applyFill="1" applyBorder="1" applyAlignment="1">
      <alignment horizontal="center" vertical="center" wrapText="1"/>
    </xf>
    <xf numFmtId="0" fontId="79" fillId="4" borderId="12" xfId="0" applyNumberFormat="1" applyFont="1" applyFill="1" applyBorder="1" applyAlignment="1">
      <alignment horizontal="center" vertical="center" wrapText="1"/>
    </xf>
    <xf numFmtId="0" fontId="9" fillId="0" borderId="0" xfId="0" applyFont="1" applyAlignment="1">
      <alignment vertical="center"/>
    </xf>
    <xf numFmtId="0" fontId="0" fillId="0" borderId="8" xfId="0" applyBorder="1" applyAlignment="1">
      <alignment horizontal="center"/>
    </xf>
    <xf numFmtId="0" fontId="0" fillId="5" borderId="0" xfId="0" applyFill="1" applyAlignment="1">
      <alignment horizontal="center" vertical="center"/>
    </xf>
    <xf numFmtId="0" fontId="70" fillId="3"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49" fontId="7" fillId="3" borderId="7" xfId="0" applyNumberFormat="1" applyFont="1" applyFill="1" applyBorder="1" applyAlignment="1">
      <alignment horizontal="center" vertical="center" wrapText="1"/>
    </xf>
    <xf numFmtId="0" fontId="0" fillId="3" borderId="6" xfId="0" applyFont="1" applyFill="1" applyBorder="1" applyAlignment="1">
      <alignment horizontal="center"/>
    </xf>
    <xf numFmtId="0" fontId="0" fillId="0" borderId="3" xfId="0" applyFont="1" applyBorder="1" applyAlignment="1">
      <alignment horizontal="center" vertical="center" wrapText="1"/>
    </xf>
    <xf numFmtId="0" fontId="0" fillId="3" borderId="12" xfId="0" applyFont="1" applyFill="1" applyBorder="1" applyAlignment="1">
      <alignment horizontal="center"/>
    </xf>
    <xf numFmtId="0" fontId="7" fillId="3" borderId="13" xfId="0" applyFont="1" applyFill="1" applyBorder="1" applyAlignment="1">
      <alignment horizontal="center" vertical="center" wrapText="1"/>
    </xf>
    <xf numFmtId="49" fontId="7" fillId="3" borderId="13" xfId="0" applyNumberFormat="1" applyFont="1" applyFill="1" applyBorder="1" applyAlignment="1">
      <alignment horizontal="center" vertical="center" wrapText="1"/>
    </xf>
    <xf numFmtId="0" fontId="70" fillId="3" borderId="13" xfId="0" applyFont="1" applyFill="1" applyBorder="1" applyAlignment="1">
      <alignment horizontal="center" vertical="center" wrapText="1"/>
    </xf>
    <xf numFmtId="0" fontId="0" fillId="0" borderId="12" xfId="0" applyBorder="1"/>
    <xf numFmtId="0" fontId="7" fillId="4" borderId="6"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31" fillId="0" borderId="0" xfId="0" applyFont="1" applyBorder="1" applyAlignment="1">
      <alignment horizontal="center" vertical="center"/>
    </xf>
    <xf numFmtId="0" fontId="79" fillId="4" borderId="6" xfId="0" applyFont="1" applyFill="1" applyBorder="1" applyAlignment="1">
      <alignment horizontal="center" vertical="center" wrapText="1"/>
    </xf>
    <xf numFmtId="0" fontId="79" fillId="4" borderId="12"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0" fillId="3" borderId="3" xfId="0" applyFont="1" applyFill="1" applyBorder="1" applyAlignment="1">
      <alignment horizontal="center" vertical="center" wrapText="1"/>
    </xf>
    <xf numFmtId="0" fontId="70" fillId="3" borderId="3" xfId="0" applyFont="1" applyFill="1" applyBorder="1" applyAlignment="1">
      <alignment horizontal="center" vertical="center"/>
    </xf>
    <xf numFmtId="0" fontId="77" fillId="3" borderId="3" xfId="0" applyFont="1" applyFill="1" applyBorder="1" applyAlignment="1">
      <alignment horizontal="center" vertical="center" wrapText="1"/>
    </xf>
    <xf numFmtId="0" fontId="79" fillId="4" borderId="9" xfId="0" applyFont="1" applyFill="1" applyBorder="1" applyAlignment="1">
      <alignment horizontal="center" vertical="center" wrapText="1"/>
    </xf>
    <xf numFmtId="0" fontId="79" fillId="4" borderId="3" xfId="0" applyFont="1" applyFill="1" applyBorder="1" applyAlignment="1">
      <alignment horizontal="center" vertical="center" wrapText="1"/>
    </xf>
    <xf numFmtId="0" fontId="79" fillId="4" borderId="2" xfId="0" applyFont="1" applyFill="1" applyBorder="1" applyAlignment="1">
      <alignment horizontal="center" vertical="center" wrapText="1"/>
    </xf>
    <xf numFmtId="0" fontId="82" fillId="3" borderId="14" xfId="0" applyFont="1" applyFill="1" applyBorder="1" applyAlignment="1">
      <alignment horizontal="center" vertical="center"/>
    </xf>
    <xf numFmtId="0" fontId="41" fillId="18" borderId="0" xfId="0" applyFont="1" applyFill="1" applyAlignment="1">
      <alignment horizontal="center" vertical="center"/>
    </xf>
    <xf numFmtId="0" fontId="41" fillId="18" borderId="5" xfId="0" applyFont="1" applyFill="1" applyBorder="1" applyAlignment="1">
      <alignment horizontal="center"/>
    </xf>
    <xf numFmtId="0" fontId="41" fillId="18" borderId="0" xfId="0" applyFont="1" applyFill="1"/>
    <xf numFmtId="0" fontId="41" fillId="18" borderId="0" xfId="0" applyFont="1" applyFill="1" applyAlignment="1">
      <alignment horizontal="center" vertical="center" wrapText="1"/>
    </xf>
    <xf numFmtId="0" fontId="41" fillId="18" borderId="11" xfId="0" applyFont="1" applyFill="1" applyBorder="1" applyAlignment="1">
      <alignment horizontal="center"/>
    </xf>
    <xf numFmtId="0" fontId="41" fillId="18" borderId="0" xfId="0" applyFont="1" applyFill="1" applyAlignment="1">
      <alignment wrapText="1"/>
    </xf>
    <xf numFmtId="0" fontId="47" fillId="18" borderId="4" xfId="0" applyFont="1" applyFill="1" applyBorder="1" applyAlignment="1">
      <alignment horizontal="center" vertical="center" wrapText="1"/>
    </xf>
    <xf numFmtId="0" fontId="11" fillId="18" borderId="4" xfId="0" applyFont="1" applyFill="1" applyBorder="1" applyAlignment="1">
      <alignment horizontal="center" vertical="center" wrapText="1"/>
    </xf>
    <xf numFmtId="0" fontId="11" fillId="18" borderId="4" xfId="0" applyFont="1" applyFill="1" applyBorder="1" applyAlignment="1">
      <alignment horizontal="center" vertical="center" wrapText="1"/>
    </xf>
    <xf numFmtId="0" fontId="9" fillId="0" borderId="4" xfId="0" applyFont="1" applyBorder="1" applyAlignment="1">
      <alignment horizontal="center" vertical="center"/>
    </xf>
    <xf numFmtId="0" fontId="11" fillId="18"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0" fillId="3" borderId="2" xfId="0" applyFont="1" applyFill="1" applyBorder="1" applyAlignment="1">
      <alignment horizontal="center" vertical="center" wrapText="1"/>
    </xf>
    <xf numFmtId="0" fontId="6" fillId="18" borderId="6" xfId="0" applyFont="1" applyFill="1" applyBorder="1" applyAlignment="1">
      <alignment horizontal="center" vertical="center" wrapText="1"/>
    </xf>
    <xf numFmtId="0" fontId="6" fillId="18" borderId="1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S254"/>
  <sheetViews>
    <sheetView zoomScale="85" zoomScaleNormal="85" workbookViewId="0">
      <pane xSplit="9" ySplit="5" topLeftCell="J78" activePane="bottomRight" state="frozen"/>
      <selection pane="topRight" activeCell="I1" sqref="I1"/>
      <selection pane="bottomLeft" activeCell="A7" sqref="A7"/>
      <selection pane="bottomRight" activeCell="B18" sqref="B18"/>
    </sheetView>
  </sheetViews>
  <sheetFormatPr defaultRowHeight="15"/>
  <cols>
    <col min="1" max="1" width="5.7109375" style="16" customWidth="1"/>
    <col min="2" max="2" width="15.7109375" style="46" customWidth="1"/>
    <col min="3" max="3" width="17.7109375" style="24" customWidth="1"/>
    <col min="4" max="4" width="17.7109375" style="372" customWidth="1"/>
    <col min="5" max="5" width="13" style="418" customWidth="1"/>
    <col min="6" max="6" width="30" customWidth="1"/>
    <col min="7" max="7" width="12" customWidth="1"/>
    <col min="8" max="8" width="11.140625" customWidth="1"/>
    <col min="9" max="9" width="10.5703125" style="46" customWidth="1"/>
    <col min="10" max="10" width="11" style="46" customWidth="1"/>
    <col min="11" max="11" width="16.140625" style="34" customWidth="1"/>
    <col min="12" max="12" width="17.7109375" style="24" customWidth="1"/>
    <col min="13" max="13" width="15.85546875" customWidth="1"/>
    <col min="14" max="14" width="17.140625" style="23" customWidth="1"/>
    <col min="15" max="15" width="10.85546875" customWidth="1"/>
    <col min="16" max="17" width="9.140625" customWidth="1"/>
    <col min="18" max="18" width="2.5703125" customWidth="1"/>
    <col min="19" max="19" width="9.140625" style="83"/>
  </cols>
  <sheetData>
    <row r="1" spans="1:19" ht="23.25">
      <c r="A1" s="820" t="s">
        <v>778</v>
      </c>
      <c r="B1" s="820"/>
      <c r="C1" s="820"/>
      <c r="D1" s="820"/>
      <c r="E1" s="820"/>
      <c r="F1" s="820"/>
      <c r="G1" s="820"/>
      <c r="H1" s="820"/>
      <c r="I1" s="820"/>
      <c r="J1" s="820"/>
      <c r="K1" s="820"/>
      <c r="L1" s="820"/>
      <c r="M1" s="820"/>
      <c r="N1" s="821"/>
      <c r="O1" s="1" t="s">
        <v>0</v>
      </c>
      <c r="P1" s="2"/>
    </row>
    <row r="2" spans="1:19" s="4" customFormat="1" ht="15" customHeight="1">
      <c r="A2" s="822" t="s">
        <v>1</v>
      </c>
      <c r="B2" s="825" t="s">
        <v>2</v>
      </c>
      <c r="C2" s="828" t="s">
        <v>3</v>
      </c>
      <c r="D2" s="529"/>
      <c r="E2" s="825" t="s">
        <v>4</v>
      </c>
      <c r="F2" s="831" t="s">
        <v>5</v>
      </c>
      <c r="G2" s="832"/>
      <c r="H2" s="833"/>
      <c r="I2" s="831" t="s">
        <v>6</v>
      </c>
      <c r="J2" s="832"/>
      <c r="K2" s="833"/>
      <c r="L2" s="834" t="s">
        <v>7</v>
      </c>
      <c r="M2" s="825" t="s">
        <v>8</v>
      </c>
      <c r="N2" s="825" t="s">
        <v>9</v>
      </c>
      <c r="O2" s="817"/>
      <c r="P2" s="3"/>
      <c r="S2" s="84"/>
    </row>
    <row r="3" spans="1:19" s="4" customFormat="1" ht="15" customHeight="1">
      <c r="A3" s="823"/>
      <c r="B3" s="826"/>
      <c r="C3" s="829"/>
      <c r="D3" s="530" t="s">
        <v>1269</v>
      </c>
      <c r="E3" s="826"/>
      <c r="F3" s="825" t="s">
        <v>10</v>
      </c>
      <c r="G3" s="831" t="s">
        <v>11</v>
      </c>
      <c r="H3" s="833"/>
      <c r="I3" s="825" t="s">
        <v>12</v>
      </c>
      <c r="J3" s="825" t="s">
        <v>13</v>
      </c>
      <c r="K3" s="825" t="s">
        <v>14</v>
      </c>
      <c r="L3" s="835"/>
      <c r="M3" s="826"/>
      <c r="N3" s="826"/>
      <c r="O3" s="818"/>
      <c r="P3" s="3"/>
      <c r="S3" s="84"/>
    </row>
    <row r="4" spans="1:19" s="4" customFormat="1" ht="36.75" customHeight="1">
      <c r="A4" s="824"/>
      <c r="B4" s="827"/>
      <c r="C4" s="830"/>
      <c r="D4" s="531"/>
      <c r="E4" s="827"/>
      <c r="F4" s="827"/>
      <c r="G4" s="5" t="s">
        <v>15</v>
      </c>
      <c r="H4" s="6" t="s">
        <v>16</v>
      </c>
      <c r="I4" s="827"/>
      <c r="J4" s="827"/>
      <c r="K4" s="827"/>
      <c r="L4" s="836"/>
      <c r="M4" s="827"/>
      <c r="N4" s="827"/>
      <c r="O4" s="819"/>
      <c r="P4" s="3"/>
      <c r="Q4" s="3">
        <f>144+55</f>
        <v>199</v>
      </c>
      <c r="R4" s="82">
        <f>199-55</f>
        <v>144</v>
      </c>
      <c r="S4" s="84">
        <f>SUM(Q4:R4)</f>
        <v>343</v>
      </c>
    </row>
    <row r="5" spans="1:19" ht="22.5" customHeight="1">
      <c r="A5" s="18">
        <v>1</v>
      </c>
      <c r="B5" s="7">
        <v>2</v>
      </c>
      <c r="C5" s="8">
        <v>3</v>
      </c>
      <c r="D5" s="8"/>
      <c r="E5" s="9">
        <v>4</v>
      </c>
      <c r="F5" s="9">
        <v>5</v>
      </c>
      <c r="G5" s="10">
        <v>6</v>
      </c>
      <c r="H5" s="11">
        <v>7</v>
      </c>
      <c r="I5" s="9">
        <v>8</v>
      </c>
      <c r="J5" s="9">
        <v>9</v>
      </c>
      <c r="K5" s="9">
        <v>10</v>
      </c>
      <c r="L5" s="12">
        <v>11</v>
      </c>
      <c r="M5" s="13">
        <v>12</v>
      </c>
      <c r="N5" s="14">
        <v>13</v>
      </c>
      <c r="O5" s="15"/>
      <c r="P5" s="2"/>
      <c r="Q5" s="85"/>
      <c r="R5" s="85"/>
    </row>
    <row r="6" spans="1:19" s="46" customFormat="1" ht="67.5">
      <c r="A6" s="396">
        <v>1</v>
      </c>
      <c r="B6" s="28" t="s">
        <v>773</v>
      </c>
      <c r="C6" s="28" t="s">
        <v>774</v>
      </c>
      <c r="D6" s="28"/>
      <c r="E6" s="44">
        <v>42434</v>
      </c>
      <c r="F6" s="28" t="s">
        <v>775</v>
      </c>
      <c r="G6" s="44">
        <v>42460</v>
      </c>
      <c r="H6" s="41"/>
      <c r="I6" s="28" t="s">
        <v>77</v>
      </c>
      <c r="J6" s="28" t="s">
        <v>776</v>
      </c>
      <c r="K6" s="394"/>
      <c r="L6" s="28"/>
      <c r="M6" s="28"/>
      <c r="N6" s="395" t="s">
        <v>777</v>
      </c>
      <c r="O6" s="28" t="s">
        <v>327</v>
      </c>
      <c r="S6" s="83"/>
    </row>
    <row r="7" spans="1:19" ht="45">
      <c r="A7" s="397">
        <v>2</v>
      </c>
      <c r="B7" s="26" t="s">
        <v>787</v>
      </c>
      <c r="C7" s="26" t="s">
        <v>788</v>
      </c>
      <c r="D7" s="26"/>
      <c r="E7" s="27">
        <v>42433</v>
      </c>
      <c r="F7" s="26" t="s">
        <v>789</v>
      </c>
      <c r="G7" s="27">
        <v>42426</v>
      </c>
      <c r="H7" s="42"/>
      <c r="I7" s="26"/>
      <c r="J7" s="26"/>
      <c r="K7" s="400"/>
      <c r="L7" s="30" t="s">
        <v>360</v>
      </c>
      <c r="M7" s="30"/>
      <c r="N7" s="401" t="s">
        <v>791</v>
      </c>
      <c r="O7" s="30" t="s">
        <v>790</v>
      </c>
    </row>
    <row r="8" spans="1:19" ht="45.75" customHeight="1">
      <c r="A8" s="396">
        <v>3</v>
      </c>
      <c r="B8" s="40" t="s">
        <v>772</v>
      </c>
      <c r="C8" s="26" t="s">
        <v>467</v>
      </c>
      <c r="D8" s="26"/>
      <c r="E8" s="121">
        <v>42402</v>
      </c>
      <c r="F8" s="28" t="s">
        <v>468</v>
      </c>
      <c r="G8" s="121">
        <v>42034</v>
      </c>
      <c r="H8" s="40"/>
      <c r="I8" s="40"/>
      <c r="J8" s="26"/>
      <c r="K8" s="399"/>
      <c r="L8" s="122"/>
      <c r="M8" s="29"/>
      <c r="N8" s="395" t="s">
        <v>786</v>
      </c>
      <c r="O8" s="122" t="s">
        <v>426</v>
      </c>
    </row>
    <row r="9" spans="1:19" ht="67.5">
      <c r="A9" s="397">
        <v>4</v>
      </c>
      <c r="B9" s="26" t="s">
        <v>779</v>
      </c>
      <c r="C9" s="26" t="s">
        <v>780</v>
      </c>
      <c r="D9" s="26"/>
      <c r="E9" s="27">
        <v>42420</v>
      </c>
      <c r="F9" s="28" t="s">
        <v>781</v>
      </c>
      <c r="G9" s="27">
        <v>42409</v>
      </c>
      <c r="H9" s="26"/>
      <c r="I9" s="26"/>
      <c r="J9" s="26"/>
      <c r="K9" s="402"/>
      <c r="L9" s="26"/>
      <c r="M9" s="26"/>
      <c r="N9" s="401" t="s">
        <v>793</v>
      </c>
      <c r="O9" s="26" t="s">
        <v>792</v>
      </c>
    </row>
    <row r="10" spans="1:19" ht="67.5">
      <c r="A10" s="396">
        <v>5</v>
      </c>
      <c r="B10" s="26" t="s">
        <v>779</v>
      </c>
      <c r="C10" s="26" t="s">
        <v>780</v>
      </c>
      <c r="D10" s="26"/>
      <c r="E10" s="27">
        <v>42420</v>
      </c>
      <c r="F10" s="28" t="s">
        <v>781</v>
      </c>
      <c r="G10" s="27">
        <v>42409</v>
      </c>
      <c r="H10" s="26"/>
      <c r="I10" s="26"/>
      <c r="J10" s="26"/>
      <c r="K10" s="402"/>
      <c r="L10" s="26"/>
      <c r="M10" s="26"/>
      <c r="N10" s="401" t="s">
        <v>794</v>
      </c>
      <c r="O10" s="30" t="s">
        <v>795</v>
      </c>
    </row>
    <row r="11" spans="1:19" s="413" customFormat="1" ht="49.5" customHeight="1">
      <c r="A11" s="397">
        <v>6</v>
      </c>
      <c r="B11" s="596" t="s">
        <v>782</v>
      </c>
      <c r="C11" s="597" t="s">
        <v>783</v>
      </c>
      <c r="D11" s="597"/>
      <c r="E11" s="597"/>
      <c r="F11" s="598" t="s">
        <v>784</v>
      </c>
      <c r="G11" s="599">
        <v>42465</v>
      </c>
      <c r="H11" s="600"/>
      <c r="I11" s="597"/>
      <c r="J11" s="597"/>
      <c r="K11" s="601"/>
      <c r="L11" s="601" t="s">
        <v>443</v>
      </c>
      <c r="M11" s="601"/>
      <c r="N11" s="597" t="s">
        <v>785</v>
      </c>
      <c r="O11" s="601"/>
      <c r="S11" s="415"/>
    </row>
    <row r="12" spans="1:19" s="417" customFormat="1" ht="101.25">
      <c r="A12" s="396">
        <v>7</v>
      </c>
      <c r="B12" s="26" t="s">
        <v>823</v>
      </c>
      <c r="C12" s="26" t="s">
        <v>822</v>
      </c>
      <c r="D12" s="26"/>
      <c r="E12" s="27">
        <v>42523</v>
      </c>
      <c r="F12" s="59" t="s">
        <v>824</v>
      </c>
      <c r="G12" s="26" t="s">
        <v>118</v>
      </c>
      <c r="H12" s="42"/>
      <c r="I12" s="26" t="s">
        <v>77</v>
      </c>
      <c r="J12" s="26" t="s">
        <v>825</v>
      </c>
      <c r="K12" s="26"/>
      <c r="L12" s="26"/>
      <c r="M12" s="26"/>
      <c r="N12" s="26" t="s">
        <v>826</v>
      </c>
      <c r="O12" s="26" t="s">
        <v>792</v>
      </c>
      <c r="S12" s="416"/>
    </row>
    <row r="13" spans="1:19" s="423" customFormat="1" ht="81" customHeight="1">
      <c r="A13" s="397">
        <v>8</v>
      </c>
      <c r="B13" s="26" t="s">
        <v>815</v>
      </c>
      <c r="C13" s="26" t="s">
        <v>816</v>
      </c>
      <c r="D13" s="26"/>
      <c r="E13" s="27">
        <v>42464</v>
      </c>
      <c r="F13" s="28" t="s">
        <v>814</v>
      </c>
      <c r="G13" s="26" t="s">
        <v>817</v>
      </c>
      <c r="H13" s="26"/>
      <c r="I13" s="26"/>
      <c r="J13" s="26"/>
      <c r="K13" s="26"/>
      <c r="L13" s="26" t="s">
        <v>818</v>
      </c>
      <c r="M13" s="26"/>
      <c r="N13" s="26" t="s">
        <v>836</v>
      </c>
      <c r="O13" s="26" t="s">
        <v>792</v>
      </c>
      <c r="S13" s="416"/>
    </row>
    <row r="14" spans="1:19" s="424" customFormat="1" ht="76.5" customHeight="1">
      <c r="A14" s="396">
        <v>9</v>
      </c>
      <c r="B14" s="26" t="s">
        <v>807</v>
      </c>
      <c r="C14" s="26" t="s">
        <v>808</v>
      </c>
      <c r="D14" s="26"/>
      <c r="E14" s="26" t="s">
        <v>809</v>
      </c>
      <c r="F14" s="28" t="s">
        <v>810</v>
      </c>
      <c r="G14" s="26" t="s">
        <v>809</v>
      </c>
      <c r="H14" s="26"/>
      <c r="I14" s="26" t="s">
        <v>17</v>
      </c>
      <c r="J14" s="26" t="s">
        <v>811</v>
      </c>
      <c r="K14" s="26"/>
      <c r="L14" s="26"/>
      <c r="M14" s="26"/>
      <c r="N14" s="26" t="s">
        <v>844</v>
      </c>
      <c r="O14" s="26" t="s">
        <v>813</v>
      </c>
      <c r="S14" s="416"/>
    </row>
    <row r="15" spans="1:19" ht="63.75" customHeight="1">
      <c r="A15" s="397">
        <v>10</v>
      </c>
      <c r="B15" s="28" t="s">
        <v>259</v>
      </c>
      <c r="C15" s="28" t="s">
        <v>48</v>
      </c>
      <c r="D15" s="28"/>
      <c r="E15" s="44" t="s">
        <v>819</v>
      </c>
      <c r="F15" s="28" t="s">
        <v>820</v>
      </c>
      <c r="G15" s="44" t="s">
        <v>819</v>
      </c>
      <c r="H15" s="28"/>
      <c r="I15" s="28" t="s">
        <v>77</v>
      </c>
      <c r="J15" s="28" t="s">
        <v>821</v>
      </c>
      <c r="K15" s="28"/>
      <c r="L15" s="62"/>
      <c r="M15" s="38"/>
      <c r="N15" s="26" t="s">
        <v>847</v>
      </c>
      <c r="O15" s="28" t="s">
        <v>848</v>
      </c>
    </row>
    <row r="16" spans="1:19" ht="74.25" customHeight="1">
      <c r="A16" s="396">
        <v>11</v>
      </c>
      <c r="B16" s="26" t="s">
        <v>840</v>
      </c>
      <c r="C16" s="26" t="s">
        <v>841</v>
      </c>
      <c r="D16" s="26"/>
      <c r="E16" s="27" t="s">
        <v>837</v>
      </c>
      <c r="F16" s="26" t="s">
        <v>838</v>
      </c>
      <c r="G16" s="26"/>
      <c r="H16" s="419" t="s">
        <v>839</v>
      </c>
      <c r="I16" s="26"/>
      <c r="J16" s="26"/>
      <c r="K16" s="42"/>
      <c r="L16" s="42"/>
      <c r="M16" s="42"/>
      <c r="N16" s="26" t="s">
        <v>849</v>
      </c>
      <c r="O16" s="40"/>
    </row>
    <row r="17" spans="1:16" ht="88.5" customHeight="1">
      <c r="A17" s="397">
        <v>12</v>
      </c>
      <c r="B17" s="40" t="s">
        <v>831</v>
      </c>
      <c r="C17" s="26" t="s">
        <v>832</v>
      </c>
      <c r="D17" s="26"/>
      <c r="E17" s="121">
        <v>42434</v>
      </c>
      <c r="F17" s="28" t="s">
        <v>833</v>
      </c>
      <c r="G17" s="40" t="s">
        <v>819</v>
      </c>
      <c r="H17" s="40"/>
      <c r="I17" s="26" t="s">
        <v>17</v>
      </c>
      <c r="J17" s="124" t="s">
        <v>834</v>
      </c>
      <c r="K17" s="40"/>
      <c r="L17" s="40"/>
      <c r="M17" s="40"/>
      <c r="N17" s="26" t="s">
        <v>884</v>
      </c>
      <c r="O17" s="40" t="s">
        <v>835</v>
      </c>
    </row>
    <row r="18" spans="1:16" ht="55.5" customHeight="1">
      <c r="A18" s="396">
        <v>13</v>
      </c>
      <c r="B18" s="32" t="s">
        <v>890</v>
      </c>
      <c r="C18" s="26" t="s">
        <v>885</v>
      </c>
      <c r="D18" s="26"/>
      <c r="E18" s="26" t="s">
        <v>886</v>
      </c>
      <c r="F18" s="28" t="s">
        <v>887</v>
      </c>
      <c r="G18" s="26"/>
      <c r="H18" s="26" t="s">
        <v>888</v>
      </c>
      <c r="I18" s="26"/>
      <c r="J18" s="26"/>
      <c r="K18" s="30"/>
      <c r="L18" s="30" t="s">
        <v>873</v>
      </c>
      <c r="M18" s="30"/>
      <c r="N18" s="26" t="s">
        <v>889</v>
      </c>
      <c r="O18" s="31"/>
    </row>
    <row r="19" spans="1:16" ht="78.75" customHeight="1">
      <c r="A19" s="397">
        <v>14</v>
      </c>
      <c r="B19" s="26" t="s">
        <v>890</v>
      </c>
      <c r="C19" s="441" t="s">
        <v>885</v>
      </c>
      <c r="D19" s="441"/>
      <c r="E19" s="441" t="s">
        <v>886</v>
      </c>
      <c r="F19" s="442" t="s">
        <v>891</v>
      </c>
      <c r="G19" s="441" t="s">
        <v>888</v>
      </c>
      <c r="H19" s="441"/>
      <c r="I19" s="441"/>
      <c r="J19" s="441"/>
      <c r="K19" s="441"/>
      <c r="L19" s="441" t="s">
        <v>873</v>
      </c>
      <c r="M19" s="441"/>
      <c r="N19" s="441" t="s">
        <v>892</v>
      </c>
      <c r="O19" s="444"/>
    </row>
    <row r="20" spans="1:16" ht="106.5" customHeight="1">
      <c r="A20" s="396">
        <v>15</v>
      </c>
      <c r="B20" s="26" t="s">
        <v>879</v>
      </c>
      <c r="C20" s="441" t="s">
        <v>880</v>
      </c>
      <c r="D20" s="441"/>
      <c r="E20" s="441" t="s">
        <v>881</v>
      </c>
      <c r="F20" s="442" t="s">
        <v>882</v>
      </c>
      <c r="G20" s="443">
        <v>42465</v>
      </c>
      <c r="H20" s="441"/>
      <c r="I20" s="441"/>
      <c r="J20" s="441"/>
      <c r="K20" s="441"/>
      <c r="L20" s="441" t="s">
        <v>76</v>
      </c>
      <c r="M20" s="441"/>
      <c r="N20" s="441" t="s">
        <v>909</v>
      </c>
      <c r="O20" s="441" t="s">
        <v>883</v>
      </c>
      <c r="P20">
        <f>76</f>
        <v>76</v>
      </c>
    </row>
    <row r="21" spans="1:16" ht="72">
      <c r="A21" s="397">
        <v>16</v>
      </c>
      <c r="B21" s="26" t="s">
        <v>897</v>
      </c>
      <c r="C21" s="26" t="s">
        <v>898</v>
      </c>
      <c r="D21" s="26"/>
      <c r="E21" s="27">
        <v>42709</v>
      </c>
      <c r="F21" s="442" t="s">
        <v>899</v>
      </c>
      <c r="G21" s="27">
        <v>42709</v>
      </c>
      <c r="H21" s="26"/>
      <c r="I21" s="26"/>
      <c r="J21" s="26"/>
      <c r="K21" s="30"/>
      <c r="L21" s="30"/>
      <c r="M21" s="30"/>
      <c r="N21" s="26" t="s">
        <v>910</v>
      </c>
      <c r="O21" s="31" t="s">
        <v>921</v>
      </c>
    </row>
    <row r="22" spans="1:16" ht="85.5" customHeight="1">
      <c r="A22" s="396">
        <v>17</v>
      </c>
      <c r="B22" s="26" t="s">
        <v>890</v>
      </c>
      <c r="C22" s="441" t="s">
        <v>885</v>
      </c>
      <c r="D22" s="441"/>
      <c r="E22" s="441" t="s">
        <v>886</v>
      </c>
      <c r="F22" s="442" t="s">
        <v>891</v>
      </c>
      <c r="G22" s="441" t="s">
        <v>888</v>
      </c>
      <c r="H22" s="441"/>
      <c r="I22" s="441"/>
      <c r="J22" s="441"/>
      <c r="K22" s="441"/>
      <c r="L22" s="441" t="s">
        <v>873</v>
      </c>
      <c r="M22" s="441"/>
      <c r="N22" s="441" t="s">
        <v>892</v>
      </c>
      <c r="O22" s="444"/>
    </row>
    <row r="23" spans="1:16" ht="58.5" customHeight="1">
      <c r="A23" s="397">
        <v>18</v>
      </c>
      <c r="B23" s="26" t="s">
        <v>828</v>
      </c>
      <c r="C23" s="26" t="s">
        <v>829</v>
      </c>
      <c r="D23" s="26"/>
      <c r="E23" s="27">
        <v>42434</v>
      </c>
      <c r="F23" s="28" t="s">
        <v>830</v>
      </c>
      <c r="G23" s="27">
        <v>42434</v>
      </c>
      <c r="H23" s="26"/>
      <c r="I23" s="26"/>
      <c r="J23" s="26"/>
      <c r="K23" s="26"/>
      <c r="L23" s="26" t="s">
        <v>360</v>
      </c>
      <c r="M23" s="26"/>
      <c r="N23" s="26" t="s">
        <v>911</v>
      </c>
      <c r="O23" s="32" t="s">
        <v>18</v>
      </c>
    </row>
    <row r="24" spans="1:16" ht="57.75" customHeight="1">
      <c r="A24" s="396">
        <v>19</v>
      </c>
      <c r="B24" s="26" t="s">
        <v>828</v>
      </c>
      <c r="C24" s="26" t="s">
        <v>829</v>
      </c>
      <c r="D24" s="26"/>
      <c r="E24" s="27">
        <v>42434</v>
      </c>
      <c r="F24" s="28" t="s">
        <v>830</v>
      </c>
      <c r="G24" s="27">
        <v>42434</v>
      </c>
      <c r="H24" s="26"/>
      <c r="I24" s="26"/>
      <c r="J24" s="26"/>
      <c r="K24" s="26"/>
      <c r="L24" s="26" t="s">
        <v>360</v>
      </c>
      <c r="M24" s="26"/>
      <c r="N24" s="26" t="s">
        <v>911</v>
      </c>
      <c r="O24" s="26" t="s">
        <v>18</v>
      </c>
    </row>
    <row r="25" spans="1:16" ht="68.25" customHeight="1">
      <c r="A25" s="397">
        <v>20</v>
      </c>
      <c r="B25" s="28" t="s">
        <v>773</v>
      </c>
      <c r="C25" s="28" t="s">
        <v>845</v>
      </c>
      <c r="D25" s="28"/>
      <c r="E25" s="44">
        <v>42434</v>
      </c>
      <c r="F25" s="28" t="s">
        <v>775</v>
      </c>
      <c r="G25" s="134"/>
      <c r="H25" s="44">
        <v>42460</v>
      </c>
      <c r="I25" s="28"/>
      <c r="J25" s="28"/>
      <c r="K25" s="394"/>
      <c r="L25" s="28" t="s">
        <v>539</v>
      </c>
      <c r="M25" s="28"/>
      <c r="N25" s="395" t="s">
        <v>926</v>
      </c>
      <c r="O25" s="28" t="s">
        <v>846</v>
      </c>
    </row>
    <row r="26" spans="1:16" ht="84" customHeight="1">
      <c r="A26" s="396">
        <v>21</v>
      </c>
      <c r="B26" s="26" t="s">
        <v>896</v>
      </c>
      <c r="C26" s="26" t="s">
        <v>893</v>
      </c>
      <c r="D26" s="26"/>
      <c r="E26" s="26" t="s">
        <v>894</v>
      </c>
      <c r="F26" s="28" t="s">
        <v>891</v>
      </c>
      <c r="G26" s="26" t="s">
        <v>894</v>
      </c>
      <c r="H26" s="26"/>
      <c r="I26" s="26" t="s">
        <v>17</v>
      </c>
      <c r="J26" s="26" t="s">
        <v>895</v>
      </c>
      <c r="K26" s="26"/>
      <c r="L26" s="26"/>
      <c r="M26" s="26"/>
      <c r="N26" s="26" t="s">
        <v>925</v>
      </c>
      <c r="O26" s="26" t="s">
        <v>792</v>
      </c>
    </row>
    <row r="27" spans="1:16" ht="72" customHeight="1">
      <c r="A27" s="397">
        <v>22</v>
      </c>
      <c r="B27" s="26" t="s">
        <v>917</v>
      </c>
      <c r="C27" s="26" t="s">
        <v>923</v>
      </c>
      <c r="D27" s="621" t="s">
        <v>1372</v>
      </c>
      <c r="E27" s="27">
        <v>42527</v>
      </c>
      <c r="F27" s="28" t="s">
        <v>918</v>
      </c>
      <c r="G27" s="26" t="s">
        <v>919</v>
      </c>
      <c r="H27" s="26"/>
      <c r="I27" s="26" t="s">
        <v>118</v>
      </c>
      <c r="J27" s="26" t="s">
        <v>924</v>
      </c>
      <c r="K27" s="26"/>
      <c r="L27" s="26"/>
      <c r="M27" s="26"/>
      <c r="N27" s="26" t="s">
        <v>930</v>
      </c>
      <c r="O27" s="26" t="s">
        <v>920</v>
      </c>
    </row>
    <row r="28" spans="1:16" ht="57" customHeight="1">
      <c r="A28" s="396">
        <v>23</v>
      </c>
      <c r="B28" s="26" t="s">
        <v>147</v>
      </c>
      <c r="C28" s="26" t="s">
        <v>148</v>
      </c>
      <c r="D28" s="26"/>
      <c r="E28" s="449">
        <v>42527</v>
      </c>
      <c r="F28" s="28" t="s">
        <v>932</v>
      </c>
      <c r="G28" s="27" t="s">
        <v>927</v>
      </c>
      <c r="H28" s="26"/>
      <c r="I28" s="26" t="s">
        <v>17</v>
      </c>
      <c r="J28" s="26" t="s">
        <v>928</v>
      </c>
      <c r="K28" s="402"/>
      <c r="L28" s="26"/>
      <c r="M28" s="26"/>
      <c r="N28" s="401" t="s">
        <v>1267</v>
      </c>
      <c r="O28" s="26" t="s">
        <v>202</v>
      </c>
    </row>
    <row r="29" spans="1:16" ht="67.5">
      <c r="A29" s="397">
        <v>24</v>
      </c>
      <c r="B29" s="26" t="s">
        <v>917</v>
      </c>
      <c r="C29" s="26" t="s">
        <v>923</v>
      </c>
      <c r="D29" s="26"/>
      <c r="E29" s="27">
        <v>42527</v>
      </c>
      <c r="F29" s="28" t="s">
        <v>918</v>
      </c>
      <c r="G29" s="26" t="s">
        <v>919</v>
      </c>
      <c r="H29" s="26"/>
      <c r="I29" s="26" t="s">
        <v>931</v>
      </c>
      <c r="J29" s="26" t="s">
        <v>924</v>
      </c>
      <c r="K29" s="26"/>
      <c r="L29" s="26"/>
      <c r="M29" s="26"/>
      <c r="N29" s="26" t="s">
        <v>935</v>
      </c>
      <c r="O29" s="26" t="s">
        <v>920</v>
      </c>
    </row>
    <row r="30" spans="1:16" ht="56.25">
      <c r="A30" s="396">
        <v>25</v>
      </c>
      <c r="B30" s="26" t="s">
        <v>896</v>
      </c>
      <c r="C30" s="26" t="s">
        <v>893</v>
      </c>
      <c r="D30" s="26"/>
      <c r="E30" s="26" t="s">
        <v>894</v>
      </c>
      <c r="F30" s="28" t="s">
        <v>891</v>
      </c>
      <c r="G30" s="26" t="s">
        <v>894</v>
      </c>
      <c r="H30" s="26"/>
      <c r="I30" s="26" t="s">
        <v>17</v>
      </c>
      <c r="J30" s="26" t="s">
        <v>895</v>
      </c>
      <c r="K30" s="26"/>
      <c r="L30" s="26"/>
      <c r="M30" s="26"/>
      <c r="N30" s="26" t="s">
        <v>936</v>
      </c>
      <c r="O30" s="26" t="s">
        <v>792</v>
      </c>
    </row>
    <row r="31" spans="1:16" ht="78.75" customHeight="1">
      <c r="A31" s="397">
        <v>26</v>
      </c>
      <c r="B31" s="28" t="s">
        <v>621</v>
      </c>
      <c r="C31" s="28" t="s">
        <v>922</v>
      </c>
      <c r="D31" s="28"/>
      <c r="E31" s="44">
        <v>42557</v>
      </c>
      <c r="F31" s="28" t="s">
        <v>623</v>
      </c>
      <c r="G31" s="196" t="s">
        <v>886</v>
      </c>
      <c r="H31" s="44"/>
      <c r="I31" s="28" t="s">
        <v>17</v>
      </c>
      <c r="J31" s="28" t="s">
        <v>916</v>
      </c>
      <c r="K31" s="394"/>
      <c r="L31" s="28"/>
      <c r="M31" s="445"/>
      <c r="N31" s="395" t="s">
        <v>936</v>
      </c>
      <c r="O31" s="28" t="s">
        <v>642</v>
      </c>
    </row>
    <row r="32" spans="1:16" ht="63.75" customHeight="1">
      <c r="A32" s="396">
        <v>27</v>
      </c>
      <c r="B32" s="26" t="s">
        <v>259</v>
      </c>
      <c r="C32" s="28" t="s">
        <v>48</v>
      </c>
      <c r="D32" s="28"/>
      <c r="E32" s="26" t="s">
        <v>933</v>
      </c>
      <c r="F32" s="28" t="s">
        <v>934</v>
      </c>
      <c r="G32" s="26" t="s">
        <v>933</v>
      </c>
      <c r="H32" s="26"/>
      <c r="I32" s="26" t="s">
        <v>77</v>
      </c>
      <c r="J32" s="26" t="s">
        <v>942</v>
      </c>
      <c r="K32" s="26"/>
      <c r="L32" s="26"/>
      <c r="M32" s="26"/>
      <c r="N32" s="26" t="s">
        <v>937</v>
      </c>
      <c r="O32" s="26" t="s">
        <v>202</v>
      </c>
    </row>
    <row r="33" spans="1:19" ht="105">
      <c r="A33" s="397">
        <v>28</v>
      </c>
      <c r="B33" s="26" t="s">
        <v>823</v>
      </c>
      <c r="C33" s="455" t="s">
        <v>822</v>
      </c>
      <c r="D33" s="455"/>
      <c r="E33" s="27" t="s">
        <v>913</v>
      </c>
      <c r="F33" s="453" t="s">
        <v>824</v>
      </c>
      <c r="G33" s="26" t="s">
        <v>914</v>
      </c>
      <c r="H33" s="26"/>
      <c r="I33" s="26" t="s">
        <v>77</v>
      </c>
      <c r="J33" s="26" t="s">
        <v>915</v>
      </c>
      <c r="K33" s="26"/>
      <c r="L33" s="26"/>
      <c r="M33" s="26"/>
      <c r="N33" s="26" t="s">
        <v>967</v>
      </c>
      <c r="O33" s="26" t="s">
        <v>792</v>
      </c>
    </row>
    <row r="34" spans="1:19" ht="56.25">
      <c r="A34" s="396">
        <v>29</v>
      </c>
      <c r="B34" s="26" t="s">
        <v>259</v>
      </c>
      <c r="C34" s="28" t="s">
        <v>48</v>
      </c>
      <c r="D34" s="28"/>
      <c r="E34" s="26" t="s">
        <v>933</v>
      </c>
      <c r="F34" s="28" t="s">
        <v>938</v>
      </c>
      <c r="G34" s="26" t="s">
        <v>933</v>
      </c>
      <c r="H34" s="26"/>
      <c r="I34" s="26" t="s">
        <v>77</v>
      </c>
      <c r="J34" s="26" t="s">
        <v>943</v>
      </c>
      <c r="K34" s="26"/>
      <c r="L34" s="26"/>
      <c r="M34" s="26"/>
      <c r="N34" s="26" t="s">
        <v>990</v>
      </c>
      <c r="O34" s="26" t="s">
        <v>34</v>
      </c>
    </row>
    <row r="35" spans="1:19" ht="45">
      <c r="A35" s="397">
        <v>30</v>
      </c>
      <c r="B35" s="28" t="s">
        <v>947</v>
      </c>
      <c r="C35" s="28" t="s">
        <v>948</v>
      </c>
      <c r="D35" s="28"/>
      <c r="E35" s="28" t="s">
        <v>949</v>
      </c>
      <c r="F35" s="28" t="s">
        <v>950</v>
      </c>
      <c r="G35" s="44">
        <v>42649</v>
      </c>
      <c r="H35" s="28"/>
      <c r="I35" s="28"/>
      <c r="J35" s="28"/>
      <c r="K35" s="28"/>
      <c r="L35" s="28" t="s">
        <v>76</v>
      </c>
      <c r="M35" s="28"/>
      <c r="N35" s="28" t="s">
        <v>978</v>
      </c>
      <c r="O35" s="28" t="s">
        <v>18</v>
      </c>
    </row>
    <row r="36" spans="1:19" s="456" customFormat="1" ht="78.75">
      <c r="A36" s="396">
        <v>31</v>
      </c>
      <c r="B36" s="26" t="s">
        <v>951</v>
      </c>
      <c r="C36" s="26" t="s">
        <v>952</v>
      </c>
      <c r="D36" s="26"/>
      <c r="E36" s="26" t="s">
        <v>953</v>
      </c>
      <c r="F36" s="28" t="s">
        <v>954</v>
      </c>
      <c r="G36" s="26" t="s">
        <v>933</v>
      </c>
      <c r="H36" s="440"/>
      <c r="I36" s="26"/>
      <c r="J36" s="26"/>
      <c r="K36" s="26"/>
      <c r="L36" s="33"/>
      <c r="M36" s="26"/>
      <c r="N36" s="26" t="s">
        <v>977</v>
      </c>
      <c r="O36" s="26" t="s">
        <v>912</v>
      </c>
      <c r="S36" s="415"/>
    </row>
    <row r="37" spans="1:19" ht="45">
      <c r="A37" s="397">
        <v>32</v>
      </c>
      <c r="B37" s="26" t="s">
        <v>968</v>
      </c>
      <c r="C37" s="26" t="s">
        <v>969</v>
      </c>
      <c r="D37" s="26"/>
      <c r="E37" s="26" t="s">
        <v>970</v>
      </c>
      <c r="F37" s="28" t="s">
        <v>971</v>
      </c>
      <c r="G37" s="26"/>
      <c r="H37" s="26"/>
      <c r="I37" s="26"/>
      <c r="J37" s="26"/>
      <c r="K37" s="26"/>
      <c r="L37" s="26"/>
      <c r="M37" s="26"/>
      <c r="N37" s="26" t="s">
        <v>976</v>
      </c>
      <c r="O37" s="26" t="s">
        <v>996</v>
      </c>
    </row>
    <row r="38" spans="1:19" ht="45">
      <c r="A38" s="396">
        <v>33</v>
      </c>
      <c r="B38" s="532" t="s">
        <v>972</v>
      </c>
      <c r="C38" s="26" t="s">
        <v>973</v>
      </c>
      <c r="D38" s="26"/>
      <c r="E38" s="27">
        <v>42467</v>
      </c>
      <c r="F38" s="28" t="s">
        <v>974</v>
      </c>
      <c r="G38" s="27">
        <v>42376</v>
      </c>
      <c r="H38" s="26"/>
      <c r="I38" s="26" t="s">
        <v>17</v>
      </c>
      <c r="J38" s="26" t="s">
        <v>975</v>
      </c>
      <c r="K38" s="26"/>
      <c r="L38" s="26"/>
      <c r="M38" s="26"/>
      <c r="N38" s="26" t="s">
        <v>979</v>
      </c>
      <c r="O38" s="26" t="s">
        <v>18</v>
      </c>
    </row>
    <row r="39" spans="1:19" s="594" customFormat="1" ht="72.75" customHeight="1">
      <c r="A39" s="590">
        <v>34</v>
      </c>
      <c r="B39" s="591" t="s">
        <v>997</v>
      </c>
      <c r="C39" s="591" t="s">
        <v>665</v>
      </c>
      <c r="D39" s="591"/>
      <c r="E39" s="591" t="s">
        <v>998</v>
      </c>
      <c r="F39" s="592" t="s">
        <v>999</v>
      </c>
      <c r="G39" s="591" t="s">
        <v>1000</v>
      </c>
      <c r="H39" s="591"/>
      <c r="I39" s="591"/>
      <c r="J39" s="591"/>
      <c r="K39" s="591"/>
      <c r="L39" s="593" t="s">
        <v>873</v>
      </c>
      <c r="M39" s="591"/>
      <c r="N39" s="591" t="s">
        <v>1013</v>
      </c>
      <c r="O39" s="591" t="s">
        <v>921</v>
      </c>
      <c r="S39" s="595"/>
    </row>
    <row r="40" spans="1:19" ht="56.25">
      <c r="A40" s="396">
        <v>35</v>
      </c>
      <c r="B40" s="458" t="s">
        <v>1022</v>
      </c>
      <c r="C40" s="26" t="s">
        <v>1023</v>
      </c>
      <c r="D40" s="26"/>
      <c r="E40" s="26" t="s">
        <v>1009</v>
      </c>
      <c r="F40" s="28" t="s">
        <v>1024</v>
      </c>
      <c r="G40" s="26" t="s">
        <v>1025</v>
      </c>
      <c r="H40" s="26"/>
      <c r="I40" s="26"/>
      <c r="J40" s="26"/>
      <c r="K40" s="26"/>
      <c r="L40" s="28" t="s">
        <v>76</v>
      </c>
      <c r="M40" s="26"/>
      <c r="N40" s="26" t="s">
        <v>1026</v>
      </c>
      <c r="O40" s="26"/>
    </row>
    <row r="41" spans="1:19" ht="45">
      <c r="A41" s="397">
        <v>36</v>
      </c>
      <c r="B41" s="457" t="s">
        <v>1018</v>
      </c>
      <c r="C41" s="26" t="s">
        <v>1019</v>
      </c>
      <c r="D41" s="26"/>
      <c r="E41" s="26" t="s">
        <v>1009</v>
      </c>
      <c r="F41" s="28" t="s">
        <v>1020</v>
      </c>
      <c r="G41" s="26" t="s">
        <v>913</v>
      </c>
      <c r="H41" s="26"/>
      <c r="I41" s="26"/>
      <c r="J41" s="26"/>
      <c r="K41" s="26"/>
      <c r="L41" s="28" t="s">
        <v>76</v>
      </c>
      <c r="M41" s="26"/>
      <c r="N41" s="26" t="s">
        <v>1021</v>
      </c>
      <c r="O41" s="26"/>
    </row>
    <row r="42" spans="1:19" ht="87.75" customHeight="1">
      <c r="A42" s="396">
        <v>37</v>
      </c>
      <c r="B42" s="26" t="s">
        <v>962</v>
      </c>
      <c r="C42" s="26" t="s">
        <v>963</v>
      </c>
      <c r="D42" s="26"/>
      <c r="E42" s="26" t="s">
        <v>964</v>
      </c>
      <c r="F42" s="28" t="s">
        <v>965</v>
      </c>
      <c r="G42" s="26" t="s">
        <v>964</v>
      </c>
      <c r="H42" s="26"/>
      <c r="I42" s="26"/>
      <c r="J42" s="26"/>
      <c r="K42" s="26"/>
      <c r="L42" s="26" t="s">
        <v>360</v>
      </c>
      <c r="M42" s="26"/>
      <c r="N42" s="26" t="s">
        <v>1011</v>
      </c>
      <c r="O42" s="26" t="s">
        <v>235</v>
      </c>
    </row>
    <row r="43" spans="1:19" ht="66" customHeight="1">
      <c r="A43" s="397">
        <v>38</v>
      </c>
      <c r="B43" s="28" t="s">
        <v>621</v>
      </c>
      <c r="C43" s="28" t="s">
        <v>922</v>
      </c>
      <c r="D43" s="28"/>
      <c r="E43" s="44">
        <v>42557</v>
      </c>
      <c r="F43" s="28" t="s">
        <v>623</v>
      </c>
      <c r="G43" s="196" t="s">
        <v>886</v>
      </c>
      <c r="H43" s="44"/>
      <c r="I43" s="28" t="s">
        <v>17</v>
      </c>
      <c r="J43" s="28" t="s">
        <v>991</v>
      </c>
      <c r="K43" s="394"/>
      <c r="L43" s="28"/>
      <c r="M43" s="445"/>
      <c r="N43" s="26" t="s">
        <v>1012</v>
      </c>
      <c r="O43" s="28" t="s">
        <v>983</v>
      </c>
    </row>
    <row r="44" spans="1:19" ht="74.25" customHeight="1">
      <c r="A44" s="396">
        <v>39</v>
      </c>
      <c r="B44" s="26" t="s">
        <v>1001</v>
      </c>
      <c r="C44" s="26" t="s">
        <v>1002</v>
      </c>
      <c r="D44" s="26"/>
      <c r="E44" s="26" t="s">
        <v>1003</v>
      </c>
      <c r="F44" s="28" t="s">
        <v>1004</v>
      </c>
      <c r="G44" s="27">
        <v>42528</v>
      </c>
      <c r="H44" s="26"/>
      <c r="I44" s="26"/>
      <c r="J44" s="26"/>
      <c r="K44" s="26"/>
      <c r="L44" s="28" t="s">
        <v>76</v>
      </c>
      <c r="M44" s="26"/>
      <c r="N44" s="26" t="s">
        <v>1014</v>
      </c>
      <c r="O44" s="26"/>
    </row>
    <row r="45" spans="1:19" ht="48" customHeight="1">
      <c r="A45" s="397">
        <v>40</v>
      </c>
      <c r="B45" s="26" t="s">
        <v>980</v>
      </c>
      <c r="C45" s="26" t="s">
        <v>981</v>
      </c>
      <c r="D45" s="26"/>
      <c r="E45" s="27">
        <v>42589</v>
      </c>
      <c r="F45" s="28" t="s">
        <v>982</v>
      </c>
      <c r="G45" s="27">
        <v>42407</v>
      </c>
      <c r="H45" s="26"/>
      <c r="I45" s="26"/>
      <c r="J45" s="26"/>
      <c r="K45" s="26"/>
      <c r="L45" s="26" t="s">
        <v>46</v>
      </c>
      <c r="M45" s="26"/>
      <c r="N45" s="26" t="s">
        <v>1015</v>
      </c>
      <c r="O45" s="26" t="s">
        <v>983</v>
      </c>
    </row>
    <row r="46" spans="1:19" ht="70.5" customHeight="1">
      <c r="A46" s="396">
        <v>41</v>
      </c>
      <c r="B46" s="26" t="s">
        <v>986</v>
      </c>
      <c r="C46" s="26" t="s">
        <v>987</v>
      </c>
      <c r="D46" s="26"/>
      <c r="E46" s="27">
        <v>42589</v>
      </c>
      <c r="F46" s="28" t="s">
        <v>988</v>
      </c>
      <c r="G46" s="26" t="s">
        <v>949</v>
      </c>
      <c r="H46" s="26"/>
      <c r="I46" s="26"/>
      <c r="J46" s="26"/>
      <c r="K46" s="26"/>
      <c r="L46" s="28" t="s">
        <v>76</v>
      </c>
      <c r="M46" s="26"/>
      <c r="N46" s="26" t="s">
        <v>1016</v>
      </c>
      <c r="O46" s="26" t="s">
        <v>989</v>
      </c>
    </row>
    <row r="47" spans="1:19" ht="47.25" customHeight="1">
      <c r="A47" s="397">
        <v>42</v>
      </c>
      <c r="B47" s="33" t="s">
        <v>1017</v>
      </c>
      <c r="C47" s="33" t="s">
        <v>984</v>
      </c>
      <c r="D47" s="33"/>
      <c r="E47" s="449">
        <v>42589</v>
      </c>
      <c r="F47" s="33" t="s">
        <v>985</v>
      </c>
      <c r="G47" s="449">
        <v>42589</v>
      </c>
      <c r="H47" s="33"/>
      <c r="I47" s="33" t="s">
        <v>17</v>
      </c>
      <c r="J47" s="33"/>
      <c r="K47" s="33"/>
      <c r="L47" s="33" t="s">
        <v>360</v>
      </c>
      <c r="M47" s="33"/>
      <c r="N47" s="395" t="s">
        <v>1067</v>
      </c>
      <c r="O47" s="33" t="s">
        <v>1027</v>
      </c>
      <c r="P47" s="465" t="s">
        <v>1057</v>
      </c>
    </row>
    <row r="48" spans="1:19" ht="53.25" customHeight="1">
      <c r="A48" s="396">
        <v>43</v>
      </c>
      <c r="B48" s="33" t="s">
        <v>259</v>
      </c>
      <c r="C48" s="33" t="s">
        <v>1054</v>
      </c>
      <c r="D48" s="33"/>
      <c r="E48" s="33" t="s">
        <v>1035</v>
      </c>
      <c r="F48" s="33" t="s">
        <v>1056</v>
      </c>
      <c r="G48" s="33" t="s">
        <v>1035</v>
      </c>
      <c r="H48" s="33"/>
      <c r="I48" s="33" t="s">
        <v>77</v>
      </c>
      <c r="J48" s="33" t="s">
        <v>1055</v>
      </c>
      <c r="K48" s="33"/>
      <c r="L48" s="33"/>
      <c r="M48" s="33"/>
      <c r="N48" s="395" t="s">
        <v>1067</v>
      </c>
      <c r="O48" s="33" t="s">
        <v>34</v>
      </c>
      <c r="P48" s="465" t="s">
        <v>1057</v>
      </c>
    </row>
    <row r="49" spans="1:16" ht="73.5" customHeight="1">
      <c r="A49" s="397">
        <v>44</v>
      </c>
      <c r="B49" s="33" t="s">
        <v>992</v>
      </c>
      <c r="C49" s="33" t="s">
        <v>993</v>
      </c>
      <c r="D49" s="33"/>
      <c r="E49" s="449">
        <v>42711</v>
      </c>
      <c r="F49" s="33" t="s">
        <v>994</v>
      </c>
      <c r="G49" s="449">
        <v>42711</v>
      </c>
      <c r="H49" s="33"/>
      <c r="I49" s="33" t="s">
        <v>17</v>
      </c>
      <c r="J49" s="33" t="s">
        <v>995</v>
      </c>
      <c r="K49" s="33"/>
      <c r="L49" s="33"/>
      <c r="M49" s="33"/>
      <c r="N49" s="449">
        <v>42529</v>
      </c>
      <c r="O49" s="33" t="s">
        <v>996</v>
      </c>
      <c r="P49" s="465" t="s">
        <v>1066</v>
      </c>
    </row>
    <row r="50" spans="1:16" ht="71.25" customHeight="1">
      <c r="A50" s="396">
        <v>45</v>
      </c>
      <c r="B50" s="26" t="s">
        <v>1005</v>
      </c>
      <c r="C50" s="26" t="s">
        <v>1006</v>
      </c>
      <c r="D50" s="26"/>
      <c r="E50" s="26" t="s">
        <v>1007</v>
      </c>
      <c r="F50" s="28" t="s">
        <v>1008</v>
      </c>
      <c r="G50" s="26" t="s">
        <v>1009</v>
      </c>
      <c r="H50" s="26"/>
      <c r="I50" s="26" t="s">
        <v>17</v>
      </c>
      <c r="J50" s="26" t="s">
        <v>1010</v>
      </c>
      <c r="K50" s="26"/>
      <c r="L50" s="26"/>
      <c r="M50" s="26"/>
      <c r="N50" s="26" t="s">
        <v>1080</v>
      </c>
      <c r="O50" s="26" t="s">
        <v>235</v>
      </c>
      <c r="P50" s="398"/>
    </row>
    <row r="51" spans="1:16" ht="67.5">
      <c r="A51" s="397">
        <v>46</v>
      </c>
      <c r="B51" s="33" t="s">
        <v>1059</v>
      </c>
      <c r="C51" s="33" t="s">
        <v>1060</v>
      </c>
      <c r="D51" s="33"/>
      <c r="E51" s="449">
        <v>42468</v>
      </c>
      <c r="F51" s="33" t="s">
        <v>982</v>
      </c>
      <c r="G51" s="33" t="s">
        <v>1061</v>
      </c>
      <c r="H51" s="33"/>
      <c r="I51" s="33" t="s">
        <v>17</v>
      </c>
      <c r="J51" s="33" t="s">
        <v>1062</v>
      </c>
      <c r="K51" s="33"/>
      <c r="L51" s="33"/>
      <c r="M51" s="33"/>
      <c r="N51" s="33" t="s">
        <v>1095</v>
      </c>
      <c r="O51" s="33"/>
      <c r="P51" s="467"/>
    </row>
    <row r="52" spans="1:16" ht="67.5">
      <c r="A52" s="396">
        <v>47</v>
      </c>
      <c r="B52" s="32" t="s">
        <v>1085</v>
      </c>
      <c r="C52" s="26" t="s">
        <v>1086</v>
      </c>
      <c r="D52" s="26"/>
      <c r="E52" s="27">
        <v>42621</v>
      </c>
      <c r="F52" s="28" t="s">
        <v>1087</v>
      </c>
      <c r="G52" s="27">
        <v>42529</v>
      </c>
      <c r="H52" s="26"/>
      <c r="I52" s="26"/>
      <c r="J52" s="26"/>
      <c r="K52" s="26"/>
      <c r="L52" s="26" t="s">
        <v>76</v>
      </c>
      <c r="M52" s="26"/>
      <c r="N52" s="26" t="s">
        <v>1096</v>
      </c>
      <c r="O52" s="26" t="s">
        <v>202</v>
      </c>
    </row>
    <row r="53" spans="1:16" ht="67.5">
      <c r="A53" s="397">
        <v>48</v>
      </c>
      <c r="B53" s="468" t="s">
        <v>1081</v>
      </c>
      <c r="C53" s="33" t="s">
        <v>1082</v>
      </c>
      <c r="D53" s="33"/>
      <c r="E53" s="449">
        <v>42621</v>
      </c>
      <c r="F53" s="33" t="s">
        <v>1083</v>
      </c>
      <c r="G53" s="449">
        <v>42529</v>
      </c>
      <c r="H53" s="33"/>
      <c r="I53" s="33"/>
      <c r="J53" s="33"/>
      <c r="K53" s="33"/>
      <c r="L53" s="33" t="s">
        <v>360</v>
      </c>
      <c r="M53" s="33"/>
      <c r="N53" s="26" t="s">
        <v>1097</v>
      </c>
      <c r="O53" s="33" t="s">
        <v>202</v>
      </c>
    </row>
    <row r="54" spans="1:16" ht="33.75">
      <c r="A54" s="396">
        <v>49</v>
      </c>
      <c r="B54" s="33" t="s">
        <v>1017</v>
      </c>
      <c r="C54" s="33" t="s">
        <v>984</v>
      </c>
      <c r="D54" s="33"/>
      <c r="E54" s="449">
        <v>42589</v>
      </c>
      <c r="F54" s="33" t="s">
        <v>985</v>
      </c>
      <c r="G54" s="449">
        <v>42589</v>
      </c>
      <c r="H54" s="33"/>
      <c r="I54" s="33" t="s">
        <v>17</v>
      </c>
      <c r="J54" s="33"/>
      <c r="K54" s="33"/>
      <c r="L54" s="33" t="s">
        <v>360</v>
      </c>
      <c r="M54" s="33"/>
      <c r="N54" s="395" t="s">
        <v>1098</v>
      </c>
      <c r="O54" s="416" t="s">
        <v>715</v>
      </c>
    </row>
    <row r="55" spans="1:16" ht="67.5">
      <c r="A55" s="397">
        <v>50</v>
      </c>
      <c r="B55" s="33" t="s">
        <v>1134</v>
      </c>
      <c r="C55" s="33" t="s">
        <v>1063</v>
      </c>
      <c r="D55" s="33"/>
      <c r="E55" s="449">
        <v>42468</v>
      </c>
      <c r="F55" s="33" t="s">
        <v>1064</v>
      </c>
      <c r="G55" s="449">
        <v>42377</v>
      </c>
      <c r="H55" s="33"/>
      <c r="I55" s="33" t="s">
        <v>17</v>
      </c>
      <c r="J55" s="33" t="s">
        <v>1065</v>
      </c>
      <c r="K55" s="33"/>
      <c r="L55" s="33"/>
      <c r="M55" s="33"/>
      <c r="N55" s="395" t="s">
        <v>1099</v>
      </c>
      <c r="O55" s="33" t="s">
        <v>1071</v>
      </c>
    </row>
    <row r="56" spans="1:16" ht="45">
      <c r="A56" s="396">
        <v>51</v>
      </c>
      <c r="B56" s="33" t="s">
        <v>1100</v>
      </c>
      <c r="C56" s="33" t="s">
        <v>1101</v>
      </c>
      <c r="D56" s="33"/>
      <c r="E56" s="449" t="s">
        <v>1102</v>
      </c>
      <c r="F56" s="33" t="s">
        <v>1103</v>
      </c>
      <c r="G56" s="449" t="s">
        <v>1104</v>
      </c>
      <c r="H56" s="33"/>
      <c r="I56" s="33"/>
      <c r="J56" s="33"/>
      <c r="K56" s="33"/>
      <c r="L56" s="26" t="s">
        <v>76</v>
      </c>
      <c r="M56" s="33"/>
      <c r="N56" s="395" t="s">
        <v>1106</v>
      </c>
      <c r="O56" s="33" t="s">
        <v>1105</v>
      </c>
    </row>
    <row r="57" spans="1:16" ht="67.5">
      <c r="A57" s="397">
        <v>52</v>
      </c>
      <c r="B57" s="33" t="s">
        <v>1028</v>
      </c>
      <c r="C57" s="33" t="s">
        <v>1029</v>
      </c>
      <c r="D57" s="33"/>
      <c r="E57" s="33" t="s">
        <v>1030</v>
      </c>
      <c r="F57" s="33" t="s">
        <v>1031</v>
      </c>
      <c r="G57" s="33" t="s">
        <v>1030</v>
      </c>
      <c r="H57" s="33"/>
      <c r="I57" s="33" t="s">
        <v>17</v>
      </c>
      <c r="J57" s="33" t="s">
        <v>1032</v>
      </c>
      <c r="K57" s="33"/>
      <c r="L57" s="33"/>
      <c r="M57" s="33"/>
      <c r="N57" s="33" t="s">
        <v>1107</v>
      </c>
    </row>
    <row r="58" spans="1:16" ht="56.25">
      <c r="A58" s="396">
        <v>53</v>
      </c>
      <c r="B58" s="33" t="s">
        <v>127</v>
      </c>
      <c r="C58" s="33" t="s">
        <v>626</v>
      </c>
      <c r="D58" s="33"/>
      <c r="E58" s="449">
        <v>42285</v>
      </c>
      <c r="F58" s="33" t="s">
        <v>1084</v>
      </c>
      <c r="G58" s="449" t="s">
        <v>118</v>
      </c>
      <c r="H58" s="469"/>
      <c r="I58" s="468"/>
      <c r="J58" s="468"/>
      <c r="K58" s="470"/>
      <c r="L58" s="468"/>
      <c r="M58" s="471"/>
      <c r="N58" s="33" t="s">
        <v>1135</v>
      </c>
      <c r="O58" s="33" t="s">
        <v>202</v>
      </c>
    </row>
    <row r="59" spans="1:16" ht="45">
      <c r="A59" s="397">
        <v>54</v>
      </c>
      <c r="B59" s="26" t="s">
        <v>1073</v>
      </c>
      <c r="C59" s="26" t="s">
        <v>1074</v>
      </c>
      <c r="D59" s="26"/>
      <c r="E59" s="27">
        <v>42468</v>
      </c>
      <c r="F59" s="28" t="s">
        <v>1075</v>
      </c>
      <c r="G59" s="472">
        <v>42377</v>
      </c>
      <c r="H59" s="27">
        <v>42618</v>
      </c>
      <c r="I59" s="26"/>
      <c r="J59" s="26"/>
      <c r="K59" s="26"/>
      <c r="L59" s="26"/>
      <c r="M59" s="26"/>
      <c r="N59" s="26" t="s">
        <v>1136</v>
      </c>
      <c r="O59" s="26" t="s">
        <v>18</v>
      </c>
    </row>
    <row r="60" spans="1:16" ht="84.75" customHeight="1">
      <c r="A60" s="396">
        <v>55</v>
      </c>
      <c r="B60" s="468" t="s">
        <v>1076</v>
      </c>
      <c r="C60" s="33" t="s">
        <v>1077</v>
      </c>
      <c r="D60" s="33"/>
      <c r="E60" s="449">
        <v>42408</v>
      </c>
      <c r="F60" s="33" t="s">
        <v>1078</v>
      </c>
      <c r="G60" s="449">
        <v>42408</v>
      </c>
      <c r="H60" s="33"/>
      <c r="I60" s="33" t="s">
        <v>17</v>
      </c>
      <c r="J60" s="33" t="s">
        <v>1079</v>
      </c>
      <c r="K60" s="33"/>
      <c r="L60" s="33"/>
      <c r="M60" s="33"/>
      <c r="N60" s="33" t="s">
        <v>1151</v>
      </c>
      <c r="O60" s="33" t="s">
        <v>1152</v>
      </c>
      <c r="P60" s="33"/>
    </row>
    <row r="61" spans="1:16" ht="66" customHeight="1">
      <c r="A61" s="397">
        <v>56</v>
      </c>
      <c r="B61" s="33" t="s">
        <v>1068</v>
      </c>
      <c r="C61" s="33" t="s">
        <v>1069</v>
      </c>
      <c r="D61" s="33"/>
      <c r="E61" s="449">
        <v>42468</v>
      </c>
      <c r="F61" s="33" t="s">
        <v>1070</v>
      </c>
      <c r="G61" s="449">
        <v>42559</v>
      </c>
      <c r="H61" s="33"/>
      <c r="I61" s="33"/>
      <c r="J61" s="33"/>
      <c r="K61" s="33"/>
      <c r="L61" s="33" t="s">
        <v>76</v>
      </c>
      <c r="M61" s="33"/>
      <c r="N61" s="33" t="s">
        <v>1154</v>
      </c>
      <c r="O61" s="33" t="s">
        <v>1153</v>
      </c>
      <c r="P61" s="473" t="s">
        <v>996</v>
      </c>
    </row>
    <row r="62" spans="1:16" ht="71.25" customHeight="1">
      <c r="A62" s="396">
        <v>57</v>
      </c>
      <c r="B62" s="33" t="s">
        <v>1068</v>
      </c>
      <c r="C62" s="33" t="s">
        <v>1069</v>
      </c>
      <c r="D62" s="33"/>
      <c r="E62" s="449">
        <v>42468</v>
      </c>
      <c r="F62" s="33" t="s">
        <v>1072</v>
      </c>
      <c r="G62" s="449">
        <v>42559</v>
      </c>
      <c r="H62" s="33"/>
      <c r="I62" s="33"/>
      <c r="J62" s="33"/>
      <c r="K62" s="33"/>
      <c r="L62" s="33" t="s">
        <v>76</v>
      </c>
      <c r="M62" s="33"/>
      <c r="N62" s="33" t="s">
        <v>1154</v>
      </c>
    </row>
    <row r="63" spans="1:16" ht="75" customHeight="1">
      <c r="A63" s="397">
        <v>58</v>
      </c>
      <c r="B63" s="33" t="s">
        <v>1068</v>
      </c>
      <c r="C63" s="33" t="s">
        <v>1069</v>
      </c>
      <c r="D63" s="33"/>
      <c r="E63" s="449">
        <v>42468</v>
      </c>
      <c r="F63" s="33" t="s">
        <v>1072</v>
      </c>
      <c r="G63" s="449">
        <v>42559</v>
      </c>
      <c r="H63" s="33"/>
      <c r="I63" s="33"/>
      <c r="J63" s="33"/>
      <c r="K63" s="33"/>
      <c r="L63" s="33" t="s">
        <v>76</v>
      </c>
      <c r="M63" s="33"/>
      <c r="N63" s="33" t="s">
        <v>1154</v>
      </c>
    </row>
    <row r="64" spans="1:16" ht="45">
      <c r="A64" s="396">
        <v>59</v>
      </c>
      <c r="B64" s="468" t="s">
        <v>1088</v>
      </c>
      <c r="C64" s="33" t="s">
        <v>1089</v>
      </c>
      <c r="D64" s="33"/>
      <c r="E64" s="33" t="s">
        <v>1090</v>
      </c>
      <c r="F64" s="33" t="s">
        <v>1091</v>
      </c>
      <c r="G64" s="449" t="s">
        <v>927</v>
      </c>
      <c r="H64" s="33"/>
      <c r="I64" s="33" t="s">
        <v>17</v>
      </c>
      <c r="J64" s="33" t="s">
        <v>1092</v>
      </c>
      <c r="K64" s="33"/>
      <c r="L64" s="33"/>
      <c r="M64" s="33"/>
      <c r="N64" s="33" t="s">
        <v>1156</v>
      </c>
      <c r="O64" s="33" t="s">
        <v>1093</v>
      </c>
    </row>
    <row r="65" spans="1:19" ht="101.25">
      <c r="A65" s="397">
        <v>60</v>
      </c>
      <c r="B65" s="468" t="s">
        <v>1130</v>
      </c>
      <c r="C65" s="26" t="s">
        <v>1155</v>
      </c>
      <c r="D65" s="26"/>
      <c r="E65" s="26" t="s">
        <v>1131</v>
      </c>
      <c r="F65" s="28" t="s">
        <v>1132</v>
      </c>
      <c r="G65" s="26" t="s">
        <v>1133</v>
      </c>
      <c r="H65" s="26"/>
      <c r="I65" s="26" t="s">
        <v>17</v>
      </c>
      <c r="J65" s="26"/>
      <c r="K65" s="26"/>
      <c r="L65" s="26"/>
      <c r="M65" s="26"/>
      <c r="N65" s="26" t="s">
        <v>1157</v>
      </c>
      <c r="O65" s="26"/>
    </row>
    <row r="66" spans="1:19" ht="56.25">
      <c r="A66" s="396">
        <v>61</v>
      </c>
      <c r="B66" s="32" t="s">
        <v>1125</v>
      </c>
      <c r="C66" s="26" t="s">
        <v>1126</v>
      </c>
      <c r="D66" s="26"/>
      <c r="E66" s="26" t="s">
        <v>1120</v>
      </c>
      <c r="F66" s="28" t="s">
        <v>1127</v>
      </c>
      <c r="G66" s="26" t="s">
        <v>1128</v>
      </c>
      <c r="H66" s="26"/>
      <c r="I66" s="26" t="s">
        <v>17</v>
      </c>
      <c r="J66" s="26" t="s">
        <v>1129</v>
      </c>
      <c r="K66" s="26"/>
      <c r="L66" s="26"/>
      <c r="M66" s="26"/>
      <c r="N66" s="26" t="s">
        <v>1157</v>
      </c>
      <c r="O66" s="416" t="s">
        <v>18</v>
      </c>
    </row>
    <row r="67" spans="1:19" ht="101.25">
      <c r="A67" s="397">
        <v>62</v>
      </c>
      <c r="B67" s="32" t="s">
        <v>1113</v>
      </c>
      <c r="C67" s="26" t="s">
        <v>1114</v>
      </c>
      <c r="D67" s="26"/>
      <c r="E67" s="26" t="s">
        <v>1115</v>
      </c>
      <c r="F67" s="28" t="s">
        <v>1116</v>
      </c>
      <c r="G67" s="26" t="s">
        <v>1115</v>
      </c>
      <c r="H67" s="26"/>
      <c r="I67" s="26" t="s">
        <v>17</v>
      </c>
      <c r="J67" s="26" t="s">
        <v>1117</v>
      </c>
      <c r="K67" s="26"/>
      <c r="L67" s="26"/>
      <c r="M67" s="26"/>
      <c r="N67" s="26" t="s">
        <v>1157</v>
      </c>
      <c r="O67" s="26" t="s">
        <v>202</v>
      </c>
    </row>
    <row r="68" spans="1:19" ht="45">
      <c r="A68" s="396">
        <v>63</v>
      </c>
      <c r="B68" s="468" t="s">
        <v>1118</v>
      </c>
      <c r="C68" s="33" t="s">
        <v>1119</v>
      </c>
      <c r="D68" s="33"/>
      <c r="E68" s="33" t="s">
        <v>1120</v>
      </c>
      <c r="F68" s="33" t="s">
        <v>1121</v>
      </c>
      <c r="G68" s="33" t="s">
        <v>1122</v>
      </c>
      <c r="H68" s="33"/>
      <c r="I68" s="33" t="s">
        <v>17</v>
      </c>
      <c r="J68" s="33" t="s">
        <v>1123</v>
      </c>
      <c r="K68" s="33"/>
      <c r="L68" s="33"/>
      <c r="M68" s="33"/>
      <c r="N68" s="26" t="s">
        <v>1158</v>
      </c>
    </row>
    <row r="69" spans="1:19" ht="56.25">
      <c r="A69" s="397">
        <v>64</v>
      </c>
      <c r="B69" s="468" t="s">
        <v>1118</v>
      </c>
      <c r="C69" s="33" t="s">
        <v>1119</v>
      </c>
      <c r="D69" s="33"/>
      <c r="E69" s="33" t="s">
        <v>1120</v>
      </c>
      <c r="F69" s="33" t="s">
        <v>1121</v>
      </c>
      <c r="G69" s="33" t="s">
        <v>1122</v>
      </c>
      <c r="H69" s="33"/>
      <c r="I69" s="33" t="s">
        <v>17</v>
      </c>
      <c r="J69" s="33" t="s">
        <v>1123</v>
      </c>
      <c r="K69" s="33"/>
      <c r="L69" s="33"/>
      <c r="M69" s="33"/>
      <c r="N69" s="26" t="s">
        <v>1159</v>
      </c>
    </row>
    <row r="70" spans="1:19" ht="83.25" customHeight="1">
      <c r="A70" s="396">
        <v>65</v>
      </c>
      <c r="B70" s="468" t="s">
        <v>1108</v>
      </c>
      <c r="C70" s="33" t="s">
        <v>1109</v>
      </c>
      <c r="D70" s="33"/>
      <c r="E70" s="33" t="s">
        <v>1110</v>
      </c>
      <c r="F70" s="33" t="s">
        <v>1111</v>
      </c>
      <c r="G70" s="33" t="s">
        <v>1112</v>
      </c>
      <c r="H70" s="33"/>
      <c r="I70" s="33"/>
      <c r="J70" s="33"/>
      <c r="K70" s="33"/>
      <c r="L70" s="33" t="s">
        <v>76</v>
      </c>
      <c r="M70" s="33"/>
      <c r="N70" s="33" t="s">
        <v>1178</v>
      </c>
    </row>
    <row r="71" spans="1:19" ht="72" customHeight="1">
      <c r="A71" s="397">
        <v>66</v>
      </c>
      <c r="B71" s="468" t="s">
        <v>1118</v>
      </c>
      <c r="C71" s="33" t="s">
        <v>1119</v>
      </c>
      <c r="D71" s="33"/>
      <c r="E71" s="33" t="s">
        <v>1120</v>
      </c>
      <c r="F71" s="33" t="s">
        <v>1121</v>
      </c>
      <c r="G71" s="33" t="s">
        <v>1122</v>
      </c>
      <c r="H71" s="33"/>
      <c r="I71" s="33" t="s">
        <v>17</v>
      </c>
      <c r="J71" s="33" t="s">
        <v>1123</v>
      </c>
      <c r="K71" s="33"/>
      <c r="L71" s="33"/>
      <c r="M71" s="33"/>
      <c r="N71" s="33" t="s">
        <v>1179</v>
      </c>
    </row>
    <row r="72" spans="1:19" ht="56.25">
      <c r="A72" s="396">
        <v>67</v>
      </c>
      <c r="B72" s="32" t="s">
        <v>1160</v>
      </c>
      <c r="C72" s="26" t="s">
        <v>1161</v>
      </c>
      <c r="D72" s="26"/>
      <c r="E72" s="26" t="s">
        <v>1162</v>
      </c>
      <c r="F72" s="26" t="s">
        <v>1163</v>
      </c>
      <c r="G72" s="26" t="s">
        <v>1164</v>
      </c>
      <c r="H72" s="26"/>
      <c r="I72" s="26" t="s">
        <v>17</v>
      </c>
      <c r="J72" s="26"/>
      <c r="K72" s="26"/>
      <c r="L72" s="26" t="s">
        <v>360</v>
      </c>
      <c r="M72" s="26"/>
      <c r="N72" s="26" t="s">
        <v>1170</v>
      </c>
    </row>
    <row r="73" spans="1:19" ht="54" customHeight="1">
      <c r="A73" s="397">
        <v>68</v>
      </c>
      <c r="B73" s="26" t="s">
        <v>259</v>
      </c>
      <c r="C73" s="26" t="s">
        <v>1054</v>
      </c>
      <c r="D73" s="26"/>
      <c r="E73" s="26" t="s">
        <v>1137</v>
      </c>
      <c r="F73" s="26" t="s">
        <v>1138</v>
      </c>
      <c r="G73" s="26" t="s">
        <v>1139</v>
      </c>
      <c r="H73" s="26"/>
      <c r="I73" s="26" t="s">
        <v>77</v>
      </c>
      <c r="J73" s="26" t="s">
        <v>1055</v>
      </c>
      <c r="K73" s="26"/>
      <c r="L73" s="26"/>
      <c r="M73" s="26"/>
      <c r="N73" s="401" t="s">
        <v>1098</v>
      </c>
    </row>
    <row r="74" spans="1:19" ht="33.75">
      <c r="A74" s="396">
        <v>69</v>
      </c>
      <c r="B74" s="28" t="s">
        <v>1145</v>
      </c>
      <c r="C74" s="28" t="s">
        <v>1146</v>
      </c>
      <c r="D74" s="28"/>
      <c r="E74" s="44">
        <v>42378</v>
      </c>
      <c r="F74" s="28" t="s">
        <v>1147</v>
      </c>
      <c r="G74" s="28" t="s">
        <v>1148</v>
      </c>
      <c r="H74" s="28"/>
      <c r="I74" s="28"/>
      <c r="J74" s="28"/>
      <c r="K74" s="28"/>
      <c r="L74" s="28" t="s">
        <v>1149</v>
      </c>
      <c r="M74" s="28"/>
      <c r="N74" s="28" t="s">
        <v>1186</v>
      </c>
    </row>
    <row r="75" spans="1:19" ht="56.25">
      <c r="A75" s="397">
        <v>70</v>
      </c>
      <c r="B75" s="26" t="s">
        <v>1140</v>
      </c>
      <c r="C75" s="26" t="s">
        <v>1141</v>
      </c>
      <c r="D75" s="26"/>
      <c r="E75" s="27">
        <v>42378</v>
      </c>
      <c r="F75" s="28" t="s">
        <v>1142</v>
      </c>
      <c r="G75" s="26" t="s">
        <v>1122</v>
      </c>
      <c r="H75" s="26"/>
      <c r="I75" s="26" t="s">
        <v>17</v>
      </c>
      <c r="J75" s="26" t="s">
        <v>1143</v>
      </c>
      <c r="K75" s="26"/>
      <c r="L75" s="26"/>
      <c r="M75" s="26"/>
      <c r="N75" s="26" t="s">
        <v>1187</v>
      </c>
      <c r="O75" s="33" t="s">
        <v>1150</v>
      </c>
    </row>
    <row r="76" spans="1:19" ht="40.5" customHeight="1">
      <c r="A76" s="396">
        <v>71</v>
      </c>
      <c r="B76" s="26" t="s">
        <v>1033</v>
      </c>
      <c r="C76" s="26" t="s">
        <v>1034</v>
      </c>
      <c r="D76" s="26"/>
      <c r="E76" s="27">
        <v>42560</v>
      </c>
      <c r="F76" s="26" t="s">
        <v>1036</v>
      </c>
      <c r="G76" s="27">
        <v>42560</v>
      </c>
      <c r="H76" s="26"/>
      <c r="I76" s="26"/>
      <c r="J76" s="26"/>
      <c r="K76" s="26"/>
      <c r="L76" s="26" t="s">
        <v>360</v>
      </c>
      <c r="M76" s="26"/>
      <c r="N76" s="26" t="s">
        <v>1188</v>
      </c>
      <c r="O76" s="475" t="s">
        <v>202</v>
      </c>
    </row>
    <row r="77" spans="1:19" ht="45">
      <c r="A77" s="397">
        <v>72</v>
      </c>
      <c r="B77" s="480" t="s">
        <v>1183</v>
      </c>
      <c r="C77" s="96" t="s">
        <v>1184</v>
      </c>
      <c r="D77" s="96"/>
      <c r="E77" s="414">
        <v>42499</v>
      </c>
      <c r="F77" s="59" t="s">
        <v>1185</v>
      </c>
      <c r="G77" s="96" t="s">
        <v>1137</v>
      </c>
      <c r="H77" s="96"/>
      <c r="I77" s="96"/>
      <c r="J77" s="96"/>
      <c r="K77" s="96"/>
      <c r="L77" s="96" t="s">
        <v>76</v>
      </c>
      <c r="M77" s="96"/>
      <c r="N77" s="96" t="s">
        <v>1189</v>
      </c>
      <c r="O77" s="479"/>
    </row>
    <row r="78" spans="1:19" s="482" customFormat="1" ht="66" customHeight="1">
      <c r="A78" s="396">
        <v>73</v>
      </c>
      <c r="B78" s="33" t="s">
        <v>1165</v>
      </c>
      <c r="C78" s="26" t="s">
        <v>1166</v>
      </c>
      <c r="D78" s="26"/>
      <c r="E78" s="26" t="s">
        <v>1162</v>
      </c>
      <c r="F78" s="26" t="s">
        <v>1167</v>
      </c>
      <c r="G78" s="26" t="s">
        <v>1168</v>
      </c>
      <c r="H78" s="26"/>
      <c r="I78" s="26" t="s">
        <v>17</v>
      </c>
      <c r="J78" s="26" t="s">
        <v>1169</v>
      </c>
      <c r="K78" s="26"/>
      <c r="L78" s="26"/>
      <c r="M78" s="26"/>
      <c r="N78" s="33" t="s">
        <v>1226</v>
      </c>
      <c r="O78" s="26" t="s">
        <v>18</v>
      </c>
      <c r="S78" s="451"/>
    </row>
    <row r="79" spans="1:19" s="482" customFormat="1" ht="67.5">
      <c r="A79" s="397">
        <v>74</v>
      </c>
      <c r="B79" s="33" t="s">
        <v>1134</v>
      </c>
      <c r="C79" s="28" t="s">
        <v>1063</v>
      </c>
      <c r="D79" s="28"/>
      <c r="E79" s="44" t="s">
        <v>1177</v>
      </c>
      <c r="F79" s="28" t="s">
        <v>1064</v>
      </c>
      <c r="G79" s="44" t="s">
        <v>1177</v>
      </c>
      <c r="H79" s="28"/>
      <c r="I79" s="28" t="s">
        <v>17</v>
      </c>
      <c r="J79" s="28" t="s">
        <v>1065</v>
      </c>
      <c r="K79" s="28"/>
      <c r="L79" s="28"/>
      <c r="M79" s="28"/>
      <c r="N79" s="28" t="s">
        <v>1226</v>
      </c>
      <c r="O79" s="20" t="s">
        <v>1071</v>
      </c>
      <c r="S79" s="451"/>
    </row>
    <row r="80" spans="1:19" s="483" customFormat="1" ht="90">
      <c r="A80" s="396">
        <v>75</v>
      </c>
      <c r="B80" s="26" t="s">
        <v>1171</v>
      </c>
      <c r="C80" s="26" t="s">
        <v>1172</v>
      </c>
      <c r="D80" s="26"/>
      <c r="E80" s="26" t="s">
        <v>1173</v>
      </c>
      <c r="F80" s="26" t="s">
        <v>1174</v>
      </c>
      <c r="G80" s="26" t="s">
        <v>1175</v>
      </c>
      <c r="H80" s="26"/>
      <c r="I80" s="26" t="s">
        <v>17</v>
      </c>
      <c r="J80" s="26" t="s">
        <v>1176</v>
      </c>
      <c r="K80" s="26"/>
      <c r="L80" s="26"/>
      <c r="M80" s="26"/>
      <c r="N80" s="26" t="s">
        <v>1228</v>
      </c>
      <c r="O80" s="26" t="s">
        <v>34</v>
      </c>
      <c r="S80" s="481"/>
    </row>
    <row r="81" spans="1:19" s="80" customFormat="1" ht="56.25">
      <c r="A81" s="397">
        <v>76</v>
      </c>
      <c r="B81" s="26" t="s">
        <v>500</v>
      </c>
      <c r="C81" s="26" t="s">
        <v>1180</v>
      </c>
      <c r="D81" s="26"/>
      <c r="E81" s="26" t="s">
        <v>1177</v>
      </c>
      <c r="F81" s="28" t="s">
        <v>1181</v>
      </c>
      <c r="G81" s="26" t="s">
        <v>1182</v>
      </c>
      <c r="H81" s="26"/>
      <c r="I81" s="26"/>
      <c r="J81" s="26"/>
      <c r="K81" s="26"/>
      <c r="L81" s="26" t="s">
        <v>360</v>
      </c>
      <c r="M81" s="26"/>
      <c r="N81" s="26" t="s">
        <v>1229</v>
      </c>
      <c r="O81" s="26" t="s">
        <v>1227</v>
      </c>
      <c r="S81" s="83"/>
    </row>
    <row r="82" spans="1:19" s="80" customFormat="1" ht="45">
      <c r="A82" s="396">
        <v>77</v>
      </c>
      <c r="B82" s="38" t="s">
        <v>1201</v>
      </c>
      <c r="C82" s="28" t="s">
        <v>1202</v>
      </c>
      <c r="D82" s="28"/>
      <c r="E82" s="28" t="s">
        <v>1203</v>
      </c>
      <c r="F82" s="28" t="s">
        <v>1204</v>
      </c>
      <c r="G82" s="28" t="s">
        <v>1205</v>
      </c>
      <c r="H82" s="28"/>
      <c r="I82" s="28" t="s">
        <v>1206</v>
      </c>
      <c r="J82" s="28" t="s">
        <v>1207</v>
      </c>
      <c r="K82" s="28"/>
      <c r="L82" s="28"/>
      <c r="M82" s="28"/>
      <c r="N82" s="484" t="s">
        <v>1230</v>
      </c>
      <c r="O82" s="28" t="s">
        <v>1208</v>
      </c>
      <c r="S82" s="83"/>
    </row>
    <row r="83" spans="1:19" ht="45">
      <c r="A83" s="397">
        <v>78</v>
      </c>
      <c r="B83" s="38" t="s">
        <v>1209</v>
      </c>
      <c r="C83" s="28" t="s">
        <v>1210</v>
      </c>
      <c r="D83" s="28"/>
      <c r="E83" s="44">
        <v>42561</v>
      </c>
      <c r="F83" s="28" t="s">
        <v>1204</v>
      </c>
      <c r="G83" s="27">
        <v>42561</v>
      </c>
      <c r="H83" s="26"/>
      <c r="I83" s="26" t="s">
        <v>17</v>
      </c>
      <c r="J83" s="26"/>
      <c r="K83" s="26"/>
      <c r="L83" s="26"/>
      <c r="M83" s="26"/>
      <c r="N83" s="484" t="s">
        <v>1231</v>
      </c>
      <c r="O83" s="26" t="s">
        <v>1211</v>
      </c>
    </row>
    <row r="84" spans="1:19" ht="58.5">
      <c r="A84" s="396">
        <v>79</v>
      </c>
      <c r="B84" s="33" t="s">
        <v>1073</v>
      </c>
      <c r="C84" s="28" t="s">
        <v>1074</v>
      </c>
      <c r="D84" s="28"/>
      <c r="E84" s="44">
        <v>42468</v>
      </c>
      <c r="F84" s="28" t="s">
        <v>1075</v>
      </c>
      <c r="G84" s="44">
        <v>42377</v>
      </c>
      <c r="H84" s="44">
        <v>42618</v>
      </c>
      <c r="I84" s="28"/>
      <c r="J84" s="28"/>
      <c r="K84" s="28"/>
      <c r="L84" s="28"/>
      <c r="M84" s="28"/>
      <c r="N84" s="28" t="s">
        <v>1136</v>
      </c>
      <c r="O84" s="20" t="s">
        <v>18</v>
      </c>
      <c r="P84" s="486" t="s">
        <v>1233</v>
      </c>
    </row>
    <row r="85" spans="1:19" ht="129">
      <c r="A85" s="397">
        <v>80</v>
      </c>
      <c r="B85" s="468" t="s">
        <v>1088</v>
      </c>
      <c r="C85" s="28" t="s">
        <v>1089</v>
      </c>
      <c r="D85" s="28"/>
      <c r="E85" s="478" t="s">
        <v>1205</v>
      </c>
      <c r="F85" s="28" t="s">
        <v>1212</v>
      </c>
      <c r="G85" s="26" t="s">
        <v>1194</v>
      </c>
      <c r="H85" s="26"/>
      <c r="I85" s="26" t="s">
        <v>17</v>
      </c>
      <c r="J85" s="26" t="s">
        <v>1213</v>
      </c>
      <c r="K85" s="26"/>
      <c r="L85" s="26"/>
      <c r="M85" s="26"/>
      <c r="N85" s="26" t="s">
        <v>1234</v>
      </c>
      <c r="O85" s="40" t="s">
        <v>1214</v>
      </c>
      <c r="P85" s="487" t="s">
        <v>1232</v>
      </c>
    </row>
    <row r="86" spans="1:19" ht="56.25">
      <c r="A86" s="396">
        <v>81</v>
      </c>
      <c r="B86" s="33" t="s">
        <v>1190</v>
      </c>
      <c r="C86" s="26" t="s">
        <v>1191</v>
      </c>
      <c r="D86" s="26"/>
      <c r="E86" s="26" t="s">
        <v>1192</v>
      </c>
      <c r="F86" s="59" t="s">
        <v>1193</v>
      </c>
      <c r="G86" s="26" t="s">
        <v>1194</v>
      </c>
      <c r="H86" s="26"/>
      <c r="I86" s="26" t="s">
        <v>17</v>
      </c>
      <c r="J86" s="26" t="s">
        <v>1195</v>
      </c>
      <c r="K86" s="26"/>
      <c r="L86" s="26"/>
      <c r="M86" s="26"/>
      <c r="N86" s="26" t="s">
        <v>1239</v>
      </c>
      <c r="O86" s="26" t="s">
        <v>235</v>
      </c>
      <c r="P86" s="485" t="s">
        <v>1241</v>
      </c>
    </row>
    <row r="87" spans="1:19" ht="56.25">
      <c r="A87" s="397">
        <v>82</v>
      </c>
      <c r="B87" s="33" t="s">
        <v>1190</v>
      </c>
      <c r="C87" s="26" t="s">
        <v>1191</v>
      </c>
      <c r="D87" s="26"/>
      <c r="E87" s="26" t="s">
        <v>1192</v>
      </c>
      <c r="F87" s="59" t="s">
        <v>1197</v>
      </c>
      <c r="G87" s="26" t="s">
        <v>1194</v>
      </c>
      <c r="H87" s="26"/>
      <c r="I87" s="26" t="s">
        <v>17</v>
      </c>
      <c r="J87" s="26" t="s">
        <v>1196</v>
      </c>
      <c r="K87" s="26"/>
      <c r="L87" s="26"/>
      <c r="M87" s="26"/>
      <c r="N87" s="26" t="s">
        <v>1240</v>
      </c>
      <c r="O87" s="26" t="s">
        <v>235</v>
      </c>
      <c r="P87" s="485" t="s">
        <v>1241</v>
      </c>
    </row>
    <row r="88" spans="1:19" ht="53.25" customHeight="1">
      <c r="A88" s="516">
        <v>83</v>
      </c>
      <c r="B88" s="517" t="s">
        <v>259</v>
      </c>
      <c r="C88" s="200" t="s">
        <v>1054</v>
      </c>
      <c r="D88" s="200"/>
      <c r="E88" s="200" t="s">
        <v>1198</v>
      </c>
      <c r="F88" s="200" t="s">
        <v>1199</v>
      </c>
      <c r="G88" s="200" t="s">
        <v>1198</v>
      </c>
      <c r="H88" s="200"/>
      <c r="I88" s="200" t="s">
        <v>77</v>
      </c>
      <c r="J88" s="200" t="s">
        <v>1200</v>
      </c>
      <c r="K88" s="200"/>
      <c r="L88" s="200"/>
      <c r="M88" s="200"/>
      <c r="N88" s="200" t="s">
        <v>1242</v>
      </c>
      <c r="O88" s="518" t="s">
        <v>34</v>
      </c>
      <c r="P88" s="85"/>
    </row>
    <row r="89" spans="1:19" ht="56.25">
      <c r="A89" s="397">
        <v>84</v>
      </c>
      <c r="B89" s="468" t="s">
        <v>1160</v>
      </c>
      <c r="C89" s="33" t="s">
        <v>1161</v>
      </c>
      <c r="D89" s="33"/>
      <c r="E89" s="33" t="s">
        <v>1162</v>
      </c>
      <c r="F89" s="33" t="s">
        <v>1163</v>
      </c>
      <c r="G89" s="33" t="s">
        <v>1164</v>
      </c>
      <c r="H89" s="33"/>
      <c r="I89" s="33" t="s">
        <v>931</v>
      </c>
      <c r="J89" s="33"/>
      <c r="K89" s="26"/>
      <c r="L89" s="26" t="s">
        <v>360</v>
      </c>
      <c r="M89" s="26"/>
      <c r="N89" s="26" t="s">
        <v>1242</v>
      </c>
      <c r="O89" s="26"/>
      <c r="P89" s="85"/>
    </row>
    <row r="90" spans="1:19" s="53" customFormat="1" ht="99" customHeight="1">
      <c r="A90" s="506">
        <v>92</v>
      </c>
      <c r="B90" s="28" t="s">
        <v>1215</v>
      </c>
      <c r="C90" s="28" t="s">
        <v>1216</v>
      </c>
      <c r="D90" s="28"/>
      <c r="E90" s="44" t="s">
        <v>1205</v>
      </c>
      <c r="F90" s="28" t="s">
        <v>1217</v>
      </c>
      <c r="G90" s="44" t="s">
        <v>1198</v>
      </c>
      <c r="H90" s="44"/>
      <c r="I90" s="28"/>
      <c r="J90" s="28"/>
      <c r="K90" s="28"/>
      <c r="L90" s="28" t="s">
        <v>76</v>
      </c>
      <c r="M90" s="28"/>
      <c r="N90" s="28" t="s">
        <v>1243</v>
      </c>
      <c r="O90" s="28" t="s">
        <v>715</v>
      </c>
      <c r="P90" s="460"/>
      <c r="S90" s="451"/>
    </row>
    <row r="91" spans="1:19" s="53" customFormat="1" ht="56.25">
      <c r="A91" s="478">
        <v>93</v>
      </c>
      <c r="B91" s="28" t="s">
        <v>1125</v>
      </c>
      <c r="C91" s="26" t="s">
        <v>1126</v>
      </c>
      <c r="D91" s="26"/>
      <c r="E91" s="26" t="s">
        <v>1120</v>
      </c>
      <c r="F91" s="28" t="s">
        <v>1127</v>
      </c>
      <c r="G91" s="26" t="s">
        <v>1128</v>
      </c>
      <c r="H91" s="26"/>
      <c r="I91" s="26" t="s">
        <v>17</v>
      </c>
      <c r="J91" s="26" t="s">
        <v>1236</v>
      </c>
      <c r="K91" s="26"/>
      <c r="L91" s="26"/>
      <c r="M91" s="26"/>
      <c r="N91" s="28" t="s">
        <v>1243</v>
      </c>
      <c r="O91" s="26" t="s">
        <v>18</v>
      </c>
      <c r="S91" s="451"/>
    </row>
    <row r="92" spans="1:19" ht="67.5">
      <c r="A92" s="478">
        <v>95</v>
      </c>
      <c r="B92" s="28" t="s">
        <v>1245</v>
      </c>
      <c r="C92" s="38" t="s">
        <v>1246</v>
      </c>
      <c r="D92" s="38"/>
      <c r="E92" s="44">
        <v>42411</v>
      </c>
      <c r="F92" s="59" t="s">
        <v>1247</v>
      </c>
      <c r="G92" s="528" t="s">
        <v>1248</v>
      </c>
      <c r="H92" s="528"/>
      <c r="I92" s="528" t="s">
        <v>17</v>
      </c>
      <c r="J92" s="528" t="s">
        <v>1249</v>
      </c>
      <c r="K92" s="32"/>
      <c r="L92" s="32"/>
      <c r="M92" s="528"/>
      <c r="N92" s="32" t="s">
        <v>1264</v>
      </c>
      <c r="O92" s="528" t="s">
        <v>1250</v>
      </c>
      <c r="P92" s="528"/>
    </row>
    <row r="93" spans="1:19">
      <c r="A93" s="397">
        <v>88</v>
      </c>
      <c r="B93" s="533"/>
      <c r="C93" s="316"/>
      <c r="D93" s="316"/>
      <c r="E93" s="512"/>
      <c r="F93" s="511"/>
      <c r="G93" s="85"/>
      <c r="H93" s="85"/>
      <c r="I93" s="464"/>
      <c r="J93" s="464"/>
      <c r="K93" s="510"/>
      <c r="L93" s="509"/>
      <c r="M93" s="85"/>
      <c r="N93" s="462"/>
      <c r="O93" s="85"/>
      <c r="P93" s="85"/>
    </row>
    <row r="94" spans="1:19">
      <c r="A94" s="516">
        <v>89</v>
      </c>
      <c r="B94" s="534"/>
      <c r="C94" s="514"/>
      <c r="D94" s="514"/>
      <c r="E94" s="515"/>
      <c r="F94" s="513"/>
    </row>
    <row r="95" spans="1:19">
      <c r="A95" s="397">
        <v>90</v>
      </c>
      <c r="B95" s="534"/>
      <c r="C95" s="514"/>
      <c r="D95" s="514"/>
      <c r="E95" s="515"/>
      <c r="F95" s="513"/>
    </row>
    <row r="96" spans="1:19">
      <c r="A96" s="516">
        <v>91</v>
      </c>
      <c r="B96" s="534"/>
      <c r="C96" s="514"/>
      <c r="D96" s="514"/>
      <c r="E96" s="515"/>
      <c r="F96" s="513"/>
    </row>
    <row r="97" spans="1:6">
      <c r="A97" s="397">
        <v>92</v>
      </c>
      <c r="B97" s="534"/>
      <c r="C97" s="514"/>
      <c r="D97" s="514"/>
      <c r="E97" s="515"/>
      <c r="F97" s="513"/>
    </row>
    <row r="98" spans="1:6">
      <c r="A98" s="516">
        <v>93</v>
      </c>
      <c r="B98" s="534"/>
      <c r="C98" s="514"/>
      <c r="D98" s="514"/>
      <c r="E98" s="515"/>
      <c r="F98" s="513"/>
    </row>
    <row r="99" spans="1:6">
      <c r="A99" s="397">
        <v>94</v>
      </c>
      <c r="B99" s="534"/>
      <c r="C99" s="514"/>
      <c r="D99" s="514"/>
      <c r="E99" s="515"/>
      <c r="F99" s="513"/>
    </row>
    <row r="100" spans="1:6">
      <c r="A100" s="516">
        <v>95</v>
      </c>
      <c r="B100" s="534"/>
      <c r="C100" s="514"/>
      <c r="D100" s="514"/>
      <c r="E100" s="515"/>
      <c r="F100" s="513"/>
    </row>
    <row r="101" spans="1:6">
      <c r="A101" s="397">
        <v>96</v>
      </c>
      <c r="B101" s="534"/>
      <c r="C101" s="514"/>
      <c r="D101" s="514"/>
      <c r="E101" s="515"/>
      <c r="F101" s="513"/>
    </row>
    <row r="102" spans="1:6">
      <c r="A102" s="516">
        <v>97</v>
      </c>
      <c r="B102" s="534"/>
      <c r="C102" s="514"/>
      <c r="D102" s="514"/>
      <c r="E102" s="515"/>
      <c r="F102" s="513"/>
    </row>
    <row r="103" spans="1:6">
      <c r="A103" s="397">
        <v>98</v>
      </c>
    </row>
    <row r="104" spans="1:6">
      <c r="A104" s="396">
        <v>99</v>
      </c>
    </row>
    <row r="105" spans="1:6">
      <c r="A105" s="397">
        <v>100</v>
      </c>
    </row>
    <row r="106" spans="1:6">
      <c r="A106" s="396">
        <v>101</v>
      </c>
    </row>
    <row r="107" spans="1:6">
      <c r="A107" s="397">
        <v>102</v>
      </c>
    </row>
    <row r="108" spans="1:6">
      <c r="A108" s="396">
        <v>103</v>
      </c>
    </row>
    <row r="109" spans="1:6">
      <c r="A109" s="397">
        <v>104</v>
      </c>
    </row>
    <row r="110" spans="1:6">
      <c r="A110" s="396">
        <v>105</v>
      </c>
    </row>
    <row r="111" spans="1:6">
      <c r="A111" s="397">
        <v>106</v>
      </c>
    </row>
    <row r="112" spans="1:6">
      <c r="A112" s="396">
        <v>107</v>
      </c>
    </row>
    <row r="113" spans="1:1">
      <c r="A113" s="397">
        <v>108</v>
      </c>
    </row>
    <row r="114" spans="1:1">
      <c r="A114" s="396">
        <v>109</v>
      </c>
    </row>
    <row r="115" spans="1:1">
      <c r="A115" s="397">
        <v>110</v>
      </c>
    </row>
    <row r="116" spans="1:1">
      <c r="A116" s="396">
        <v>111</v>
      </c>
    </row>
    <row r="117" spans="1:1">
      <c r="A117" s="397">
        <v>112</v>
      </c>
    </row>
    <row r="118" spans="1:1">
      <c r="A118" s="396">
        <v>113</v>
      </c>
    </row>
    <row r="119" spans="1:1">
      <c r="A119" s="397">
        <v>114</v>
      </c>
    </row>
    <row r="120" spans="1:1">
      <c r="A120" s="396">
        <v>115</v>
      </c>
    </row>
    <row r="121" spans="1:1">
      <c r="A121" s="397">
        <v>116</v>
      </c>
    </row>
    <row r="122" spans="1:1">
      <c r="A122" s="396">
        <v>117</v>
      </c>
    </row>
    <row r="123" spans="1:1">
      <c r="A123" s="397">
        <v>118</v>
      </c>
    </row>
    <row r="124" spans="1:1">
      <c r="A124" s="396">
        <v>119</v>
      </c>
    </row>
    <row r="125" spans="1:1">
      <c r="A125" s="397">
        <v>120</v>
      </c>
    </row>
    <row r="126" spans="1:1">
      <c r="A126" s="396">
        <v>121</v>
      </c>
    </row>
    <row r="127" spans="1:1">
      <c r="A127" s="397">
        <v>122</v>
      </c>
    </row>
    <row r="128" spans="1:1">
      <c r="A128" s="396">
        <v>123</v>
      </c>
    </row>
    <row r="129" spans="1:1">
      <c r="A129" s="397">
        <v>124</v>
      </c>
    </row>
    <row r="130" spans="1:1">
      <c r="A130" s="396">
        <v>125</v>
      </c>
    </row>
    <row r="131" spans="1:1">
      <c r="A131" s="397">
        <v>126</v>
      </c>
    </row>
    <row r="132" spans="1:1">
      <c r="A132" s="396">
        <v>127</v>
      </c>
    </row>
    <row r="133" spans="1:1">
      <c r="A133" s="397">
        <v>128</v>
      </c>
    </row>
    <row r="134" spans="1:1">
      <c r="A134" s="396">
        <v>129</v>
      </c>
    </row>
    <row r="135" spans="1:1">
      <c r="A135" s="397">
        <v>130</v>
      </c>
    </row>
    <row r="136" spans="1:1">
      <c r="A136" s="396">
        <v>131</v>
      </c>
    </row>
    <row r="137" spans="1:1">
      <c r="A137" s="397">
        <v>132</v>
      </c>
    </row>
    <row r="138" spans="1:1">
      <c r="A138" s="396">
        <v>133</v>
      </c>
    </row>
    <row r="139" spans="1:1">
      <c r="A139" s="397">
        <v>134</v>
      </c>
    </row>
    <row r="140" spans="1:1">
      <c r="A140" s="396">
        <v>135</v>
      </c>
    </row>
    <row r="141" spans="1:1">
      <c r="A141" s="397">
        <v>136</v>
      </c>
    </row>
    <row r="142" spans="1:1">
      <c r="A142" s="396">
        <v>137</v>
      </c>
    </row>
    <row r="143" spans="1:1">
      <c r="A143" s="397">
        <v>138</v>
      </c>
    </row>
    <row r="144" spans="1:1">
      <c r="A144" s="396">
        <v>139</v>
      </c>
    </row>
    <row r="145" spans="1:1">
      <c r="A145" s="397">
        <v>140</v>
      </c>
    </row>
    <row r="146" spans="1:1">
      <c r="A146" s="396">
        <v>141</v>
      </c>
    </row>
    <row r="147" spans="1:1">
      <c r="A147" s="397">
        <v>142</v>
      </c>
    </row>
    <row r="148" spans="1:1">
      <c r="A148" s="396">
        <v>143</v>
      </c>
    </row>
    <row r="149" spans="1:1">
      <c r="A149" s="397">
        <v>144</v>
      </c>
    </row>
    <row r="150" spans="1:1">
      <c r="A150" s="396">
        <v>145</v>
      </c>
    </row>
    <row r="151" spans="1:1">
      <c r="A151" s="397">
        <v>146</v>
      </c>
    </row>
    <row r="152" spans="1:1">
      <c r="A152" s="396">
        <v>147</v>
      </c>
    </row>
    <row r="153" spans="1:1">
      <c r="A153" s="397">
        <v>148</v>
      </c>
    </row>
    <row r="154" spans="1:1">
      <c r="A154" s="396">
        <v>149</v>
      </c>
    </row>
    <row r="155" spans="1:1">
      <c r="A155" s="397">
        <v>150</v>
      </c>
    </row>
    <row r="156" spans="1:1">
      <c r="A156" s="396">
        <v>151</v>
      </c>
    </row>
    <row r="157" spans="1:1">
      <c r="A157" s="397">
        <v>152</v>
      </c>
    </row>
    <row r="158" spans="1:1">
      <c r="A158" s="396">
        <v>153</v>
      </c>
    </row>
    <row r="159" spans="1:1">
      <c r="A159" s="397">
        <v>154</v>
      </c>
    </row>
    <row r="160" spans="1:1">
      <c r="A160" s="396">
        <v>155</v>
      </c>
    </row>
    <row r="161" spans="1:1">
      <c r="A161" s="397">
        <v>156</v>
      </c>
    </row>
    <row r="162" spans="1:1">
      <c r="A162" s="396">
        <v>157</v>
      </c>
    </row>
    <row r="163" spans="1:1">
      <c r="A163" s="397">
        <v>158</v>
      </c>
    </row>
    <row r="164" spans="1:1">
      <c r="A164" s="396">
        <v>159</v>
      </c>
    </row>
    <row r="165" spans="1:1">
      <c r="A165" s="397">
        <v>160</v>
      </c>
    </row>
    <row r="166" spans="1:1">
      <c r="A166" s="396">
        <v>161</v>
      </c>
    </row>
    <row r="167" spans="1:1">
      <c r="A167" s="397">
        <v>162</v>
      </c>
    </row>
    <row r="168" spans="1:1">
      <c r="A168" s="396">
        <v>163</v>
      </c>
    </row>
    <row r="169" spans="1:1">
      <c r="A169" s="397">
        <v>164</v>
      </c>
    </row>
    <row r="170" spans="1:1">
      <c r="A170" s="396">
        <v>165</v>
      </c>
    </row>
    <row r="171" spans="1:1">
      <c r="A171" s="397">
        <v>166</v>
      </c>
    </row>
    <row r="172" spans="1:1">
      <c r="A172" s="396">
        <v>167</v>
      </c>
    </row>
    <row r="173" spans="1:1">
      <c r="A173" s="397">
        <v>168</v>
      </c>
    </row>
    <row r="174" spans="1:1">
      <c r="A174" s="396">
        <v>169</v>
      </c>
    </row>
    <row r="175" spans="1:1">
      <c r="A175" s="397">
        <v>170</v>
      </c>
    </row>
    <row r="176" spans="1:1">
      <c r="A176" s="396">
        <v>171</v>
      </c>
    </row>
    <row r="177" spans="1:1">
      <c r="A177" s="397">
        <v>172</v>
      </c>
    </row>
    <row r="178" spans="1:1">
      <c r="A178" s="396">
        <v>173</v>
      </c>
    </row>
    <row r="179" spans="1:1">
      <c r="A179" s="397">
        <v>174</v>
      </c>
    </row>
    <row r="180" spans="1:1">
      <c r="A180" s="396">
        <v>175</v>
      </c>
    </row>
    <row r="181" spans="1:1">
      <c r="A181" s="397">
        <v>176</v>
      </c>
    </row>
    <row r="182" spans="1:1">
      <c r="A182" s="396">
        <v>177</v>
      </c>
    </row>
    <row r="183" spans="1:1">
      <c r="A183" s="397">
        <v>178</v>
      </c>
    </row>
    <row r="184" spans="1:1">
      <c r="A184" s="396">
        <v>179</v>
      </c>
    </row>
    <row r="185" spans="1:1">
      <c r="A185" s="397">
        <v>180</v>
      </c>
    </row>
    <row r="186" spans="1:1">
      <c r="A186" s="396">
        <v>181</v>
      </c>
    </row>
    <row r="187" spans="1:1">
      <c r="A187" s="397">
        <v>182</v>
      </c>
    </row>
    <row r="188" spans="1:1">
      <c r="A188" s="396">
        <v>183</v>
      </c>
    </row>
    <row r="189" spans="1:1">
      <c r="A189" s="397">
        <v>184</v>
      </c>
    </row>
    <row r="190" spans="1:1">
      <c r="A190" s="396">
        <v>185</v>
      </c>
    </row>
    <row r="191" spans="1:1">
      <c r="A191" s="397">
        <v>186</v>
      </c>
    </row>
    <row r="192" spans="1:1">
      <c r="A192" s="396">
        <v>187</v>
      </c>
    </row>
    <row r="193" spans="1:1">
      <c r="A193" s="397">
        <v>188</v>
      </c>
    </row>
    <row r="194" spans="1:1">
      <c r="A194" s="396">
        <v>189</v>
      </c>
    </row>
    <row r="195" spans="1:1">
      <c r="A195" s="397">
        <v>190</v>
      </c>
    </row>
    <row r="196" spans="1:1">
      <c r="A196" s="396">
        <v>191</v>
      </c>
    </row>
    <row r="197" spans="1:1">
      <c r="A197" s="397">
        <v>192</v>
      </c>
    </row>
    <row r="198" spans="1:1">
      <c r="A198" s="396">
        <v>193</v>
      </c>
    </row>
    <row r="199" spans="1:1">
      <c r="A199" s="397">
        <v>194</v>
      </c>
    </row>
    <row r="200" spans="1:1">
      <c r="A200" s="396">
        <v>195</v>
      </c>
    </row>
    <row r="201" spans="1:1">
      <c r="A201" s="397">
        <v>196</v>
      </c>
    </row>
    <row r="202" spans="1:1">
      <c r="A202" s="396">
        <v>197</v>
      </c>
    </row>
    <row r="203" spans="1:1">
      <c r="A203" s="397">
        <v>198</v>
      </c>
    </row>
    <row r="204" spans="1:1">
      <c r="A204" s="396">
        <v>199</v>
      </c>
    </row>
    <row r="205" spans="1:1">
      <c r="A205" s="397">
        <v>200</v>
      </c>
    </row>
    <row r="206" spans="1:1">
      <c r="A206" s="396">
        <v>201</v>
      </c>
    </row>
    <row r="207" spans="1:1">
      <c r="A207" s="397">
        <v>202</v>
      </c>
    </row>
    <row r="208" spans="1:1">
      <c r="A208" s="397">
        <v>202</v>
      </c>
    </row>
    <row r="209" spans="1:1">
      <c r="A209" s="396">
        <v>203</v>
      </c>
    </row>
    <row r="210" spans="1:1">
      <c r="A210" s="397">
        <v>204</v>
      </c>
    </row>
    <row r="211" spans="1:1">
      <c r="A211" s="396">
        <v>205</v>
      </c>
    </row>
    <row r="212" spans="1:1">
      <c r="A212" s="397">
        <v>206</v>
      </c>
    </row>
    <row r="213" spans="1:1">
      <c r="A213" s="396">
        <v>207</v>
      </c>
    </row>
    <row r="214" spans="1:1">
      <c r="A214" s="397">
        <v>208</v>
      </c>
    </row>
    <row r="215" spans="1:1">
      <c r="A215" s="396">
        <v>209</v>
      </c>
    </row>
    <row r="216" spans="1:1">
      <c r="A216" s="397">
        <v>210</v>
      </c>
    </row>
    <row r="217" spans="1:1">
      <c r="A217" s="396">
        <v>211</v>
      </c>
    </row>
    <row r="218" spans="1:1">
      <c r="A218" s="397">
        <v>212</v>
      </c>
    </row>
    <row r="219" spans="1:1">
      <c r="A219" s="396">
        <v>213</v>
      </c>
    </row>
    <row r="220" spans="1:1">
      <c r="A220" s="397">
        <v>214</v>
      </c>
    </row>
    <row r="221" spans="1:1">
      <c r="A221" s="396">
        <v>215</v>
      </c>
    </row>
    <row r="222" spans="1:1">
      <c r="A222" s="397">
        <v>216</v>
      </c>
    </row>
    <row r="223" spans="1:1">
      <c r="A223" s="396">
        <v>217</v>
      </c>
    </row>
    <row r="224" spans="1:1">
      <c r="A224" s="397">
        <v>218</v>
      </c>
    </row>
    <row r="225" spans="1:1">
      <c r="A225" s="396">
        <v>219</v>
      </c>
    </row>
    <row r="226" spans="1:1">
      <c r="A226" s="397">
        <v>220</v>
      </c>
    </row>
    <row r="227" spans="1:1">
      <c r="A227" s="396">
        <v>221</v>
      </c>
    </row>
    <row r="228" spans="1:1">
      <c r="A228" s="397">
        <v>222</v>
      </c>
    </row>
    <row r="229" spans="1:1">
      <c r="A229" s="396">
        <v>223</v>
      </c>
    </row>
    <row r="230" spans="1:1">
      <c r="A230" s="397">
        <v>224</v>
      </c>
    </row>
    <row r="231" spans="1:1">
      <c r="A231" s="396">
        <v>225</v>
      </c>
    </row>
    <row r="232" spans="1:1">
      <c r="A232" s="397">
        <v>226</v>
      </c>
    </row>
    <row r="233" spans="1:1">
      <c r="A233" s="396">
        <v>227</v>
      </c>
    </row>
    <row r="234" spans="1:1">
      <c r="A234" s="397">
        <v>228</v>
      </c>
    </row>
    <row r="235" spans="1:1">
      <c r="A235" s="396">
        <v>229</v>
      </c>
    </row>
    <row r="236" spans="1:1">
      <c r="A236" s="397">
        <v>230</v>
      </c>
    </row>
    <row r="237" spans="1:1">
      <c r="A237" s="396">
        <v>231</v>
      </c>
    </row>
    <row r="238" spans="1:1">
      <c r="A238" s="397">
        <v>232</v>
      </c>
    </row>
    <row r="239" spans="1:1">
      <c r="A239" s="396">
        <v>233</v>
      </c>
    </row>
    <row r="240" spans="1:1">
      <c r="A240" s="397">
        <v>234</v>
      </c>
    </row>
    <row r="241" spans="1:1">
      <c r="A241" s="396">
        <v>235</v>
      </c>
    </row>
    <row r="242" spans="1:1">
      <c r="A242" s="397">
        <v>236</v>
      </c>
    </row>
    <row r="243" spans="1:1">
      <c r="A243" s="396">
        <v>237</v>
      </c>
    </row>
    <row r="244" spans="1:1">
      <c r="A244" s="397">
        <v>238</v>
      </c>
    </row>
    <row r="245" spans="1:1">
      <c r="A245" s="396">
        <v>239</v>
      </c>
    </row>
    <row r="246" spans="1:1">
      <c r="A246" s="397">
        <v>240</v>
      </c>
    </row>
    <row r="247" spans="1:1">
      <c r="A247" s="396">
        <v>241</v>
      </c>
    </row>
    <row r="248" spans="1:1">
      <c r="A248" s="397">
        <v>242</v>
      </c>
    </row>
    <row r="249" spans="1:1">
      <c r="A249" s="396">
        <v>243</v>
      </c>
    </row>
    <row r="250" spans="1:1">
      <c r="A250" s="397">
        <v>244</v>
      </c>
    </row>
    <row r="251" spans="1:1">
      <c r="A251" s="396">
        <v>245</v>
      </c>
    </row>
    <row r="252" spans="1:1">
      <c r="A252" s="397">
        <v>246</v>
      </c>
    </row>
    <row r="253" spans="1:1">
      <c r="A253" s="396">
        <v>247</v>
      </c>
    </row>
    <row r="254" spans="1:1">
      <c r="A254" s="397">
        <v>248</v>
      </c>
    </row>
  </sheetData>
  <mergeCells count="16">
    <mergeCell ref="O2:O4"/>
    <mergeCell ref="A1:N1"/>
    <mergeCell ref="A2:A4"/>
    <mergeCell ref="B2:B4"/>
    <mergeCell ref="C2:C4"/>
    <mergeCell ref="E2:E4"/>
    <mergeCell ref="F2:H2"/>
    <mergeCell ref="I2:K2"/>
    <mergeCell ref="L2:L4"/>
    <mergeCell ref="M2:M4"/>
    <mergeCell ref="N2:N4"/>
    <mergeCell ref="K3:K4"/>
    <mergeCell ref="J3:J4"/>
    <mergeCell ref="I3:I4"/>
    <mergeCell ref="G3:H3"/>
    <mergeCell ref="F3:F4"/>
  </mergeCells>
  <pageMargins left="0.7" right="0.7" top="0.75" bottom="0.75" header="0.3" footer="0.3"/>
  <pageSetup orientation="portrait" verticalDpi="1200" r:id="rId1"/>
</worksheet>
</file>

<file path=xl/worksheets/sheet10.xml><?xml version="1.0" encoding="utf-8"?>
<worksheet xmlns="http://schemas.openxmlformats.org/spreadsheetml/2006/main" xmlns:r="http://schemas.openxmlformats.org/officeDocument/2006/relationships">
  <dimension ref="A1:N246"/>
  <sheetViews>
    <sheetView topLeftCell="A163" zoomScale="75" zoomScaleNormal="75" workbookViewId="0">
      <selection activeCell="C173" sqref="C173"/>
    </sheetView>
  </sheetViews>
  <sheetFormatPr defaultRowHeight="15"/>
  <cols>
    <col min="1" max="1" width="9.28515625" bestFit="1" customWidth="1"/>
    <col min="2" max="2" width="16.42578125" customWidth="1"/>
    <col min="3" max="3" width="28" customWidth="1"/>
    <col min="4" max="4" width="18.42578125" customWidth="1"/>
    <col min="5" max="5" width="36.7109375" customWidth="1"/>
    <col min="6" max="7" width="12.140625" customWidth="1"/>
    <col min="8" max="8" width="9.28515625" bestFit="1" customWidth="1"/>
    <col min="9" max="9" width="16.42578125" customWidth="1"/>
    <col min="10" max="10" width="9.28515625" bestFit="1" customWidth="1"/>
    <col min="11" max="11" width="11" customWidth="1"/>
    <col min="12" max="12" width="9.28515625" bestFit="1" customWidth="1"/>
    <col min="13" max="13" width="20.28515625" customWidth="1"/>
    <col min="14" max="14" width="14.28515625" style="310" customWidth="1"/>
  </cols>
  <sheetData>
    <row r="1" spans="1:14" ht="23.25">
      <c r="A1" s="820" t="s">
        <v>19</v>
      </c>
      <c r="B1" s="932"/>
      <c r="C1" s="820"/>
      <c r="D1" s="820"/>
      <c r="E1" s="933"/>
      <c r="F1" s="820"/>
      <c r="G1" s="820"/>
      <c r="H1" s="820"/>
      <c r="I1" s="820"/>
      <c r="J1" s="820"/>
      <c r="K1" s="820"/>
      <c r="L1" s="820"/>
      <c r="M1" s="821"/>
      <c r="N1" s="19" t="s">
        <v>0</v>
      </c>
    </row>
    <row r="2" spans="1:14">
      <c r="A2" s="934" t="s">
        <v>1</v>
      </c>
      <c r="B2" s="901" t="s">
        <v>2</v>
      </c>
      <c r="C2" s="828" t="s">
        <v>3</v>
      </c>
      <c r="D2" s="828" t="s">
        <v>4</v>
      </c>
      <c r="E2" s="831" t="s">
        <v>5</v>
      </c>
      <c r="F2" s="832"/>
      <c r="G2" s="833"/>
      <c r="H2" s="831" t="s">
        <v>6</v>
      </c>
      <c r="I2" s="832"/>
      <c r="J2" s="833"/>
      <c r="K2" s="834" t="s">
        <v>7</v>
      </c>
      <c r="L2" s="825" t="s">
        <v>8</v>
      </c>
      <c r="M2" s="894" t="s">
        <v>9</v>
      </c>
      <c r="N2" s="911"/>
    </row>
    <row r="3" spans="1:14">
      <c r="A3" s="934"/>
      <c r="B3" s="902"/>
      <c r="C3" s="829"/>
      <c r="D3" s="829"/>
      <c r="E3" s="825" t="s">
        <v>10</v>
      </c>
      <c r="F3" s="831" t="s">
        <v>11</v>
      </c>
      <c r="G3" s="833"/>
      <c r="H3" s="904" t="s">
        <v>12</v>
      </c>
      <c r="I3" s="904" t="s">
        <v>13</v>
      </c>
      <c r="J3" s="904" t="s">
        <v>14</v>
      </c>
      <c r="K3" s="835"/>
      <c r="L3" s="826"/>
      <c r="M3" s="894"/>
      <c r="N3" s="912"/>
    </row>
    <row r="4" spans="1:14" ht="42.75" customHeight="1">
      <c r="A4" s="934"/>
      <c r="B4" s="903"/>
      <c r="C4" s="830"/>
      <c r="D4" s="830"/>
      <c r="E4" s="827"/>
      <c r="F4" s="204" t="s">
        <v>15</v>
      </c>
      <c r="G4" s="120" t="s">
        <v>16</v>
      </c>
      <c r="H4" s="904"/>
      <c r="I4" s="904"/>
      <c r="J4" s="904"/>
      <c r="K4" s="836"/>
      <c r="L4" s="827"/>
      <c r="M4" s="894"/>
      <c r="N4" s="913"/>
    </row>
    <row r="5" spans="1:14">
      <c r="A5" s="18">
        <v>1</v>
      </c>
      <c r="B5" s="7">
        <v>2</v>
      </c>
      <c r="C5" s="8">
        <v>3</v>
      </c>
      <c r="D5" s="8">
        <v>4</v>
      </c>
      <c r="E5" s="9">
        <v>5</v>
      </c>
      <c r="F5" s="10">
        <v>6</v>
      </c>
      <c r="G5" s="10">
        <v>7</v>
      </c>
      <c r="H5" s="9">
        <v>8</v>
      </c>
      <c r="I5" s="9">
        <v>9</v>
      </c>
      <c r="J5" s="9">
        <v>10</v>
      </c>
      <c r="K5" s="12">
        <v>11</v>
      </c>
      <c r="L5" s="13">
        <v>12</v>
      </c>
      <c r="M5" s="14">
        <v>13</v>
      </c>
      <c r="N5" s="130"/>
    </row>
    <row r="6" spans="1:14" ht="89.25" customHeight="1">
      <c r="A6" s="25">
        <v>1</v>
      </c>
      <c r="B6" s="26" t="s">
        <v>20</v>
      </c>
      <c r="C6" s="26" t="s">
        <v>21</v>
      </c>
      <c r="D6" s="27">
        <v>41955</v>
      </c>
      <c r="E6" s="28" t="s">
        <v>22</v>
      </c>
      <c r="F6" s="27">
        <v>41955</v>
      </c>
      <c r="G6" s="42"/>
      <c r="H6" s="26" t="s">
        <v>17</v>
      </c>
      <c r="I6" s="26" t="s">
        <v>23</v>
      </c>
      <c r="J6" s="26"/>
      <c r="K6" s="30"/>
      <c r="L6" s="26"/>
      <c r="M6" s="55" t="s">
        <v>60</v>
      </c>
      <c r="N6" s="21" t="s">
        <v>24</v>
      </c>
    </row>
    <row r="7" spans="1:14" ht="91.5" customHeight="1">
      <c r="A7" s="25">
        <v>2</v>
      </c>
      <c r="B7" s="26" t="s">
        <v>25</v>
      </c>
      <c r="C7" s="26" t="s">
        <v>26</v>
      </c>
      <c r="D7" s="26" t="s">
        <v>27</v>
      </c>
      <c r="E7" s="28" t="s">
        <v>28</v>
      </c>
      <c r="F7" s="27">
        <v>41955</v>
      </c>
      <c r="G7" s="26"/>
      <c r="H7" s="26" t="s">
        <v>17</v>
      </c>
      <c r="I7" s="26" t="s">
        <v>29</v>
      </c>
      <c r="J7" s="26"/>
      <c r="K7" s="31"/>
      <c r="L7" s="32"/>
      <c r="M7" s="55" t="s">
        <v>61</v>
      </c>
      <c r="N7" s="19" t="s">
        <v>30</v>
      </c>
    </row>
    <row r="8" spans="1:14" ht="82.5" customHeight="1">
      <c r="A8" s="25">
        <v>3</v>
      </c>
      <c r="B8" s="208" t="s">
        <v>38</v>
      </c>
      <c r="C8" s="208" t="s">
        <v>39</v>
      </c>
      <c r="D8" s="208" t="s">
        <v>40</v>
      </c>
      <c r="E8" s="207" t="s">
        <v>41</v>
      </c>
      <c r="F8" s="206">
        <v>41955</v>
      </c>
      <c r="G8" s="208"/>
      <c r="H8" s="208" t="s">
        <v>17</v>
      </c>
      <c r="I8" s="208" t="s">
        <v>80</v>
      </c>
      <c r="J8" s="214"/>
      <c r="K8" s="215"/>
      <c r="L8" s="216"/>
      <c r="M8" s="208" t="s">
        <v>59</v>
      </c>
      <c r="N8" s="208" t="s">
        <v>679</v>
      </c>
    </row>
    <row r="9" spans="1:14" ht="62.25" customHeight="1">
      <c r="A9" s="25">
        <v>4</v>
      </c>
      <c r="B9" s="26" t="s">
        <v>62</v>
      </c>
      <c r="C9" s="26" t="s">
        <v>63</v>
      </c>
      <c r="D9" s="26" t="s">
        <v>32</v>
      </c>
      <c r="E9" s="28" t="s">
        <v>64</v>
      </c>
      <c r="F9" s="27" t="s">
        <v>65</v>
      </c>
      <c r="G9" s="26"/>
      <c r="H9" s="57"/>
      <c r="I9" s="26"/>
      <c r="J9" s="26"/>
      <c r="K9" s="40" t="s">
        <v>46</v>
      </c>
      <c r="L9" s="32"/>
      <c r="M9" s="55" t="s">
        <v>66</v>
      </c>
      <c r="N9" s="19" t="s">
        <v>34</v>
      </c>
    </row>
    <row r="10" spans="1:14" ht="62.25" customHeight="1">
      <c r="A10" s="25">
        <v>5</v>
      </c>
      <c r="B10" s="28" t="s">
        <v>42</v>
      </c>
      <c r="C10" s="26" t="s">
        <v>43</v>
      </c>
      <c r="D10" s="26" t="s">
        <v>44</v>
      </c>
      <c r="E10" s="28" t="s">
        <v>45</v>
      </c>
      <c r="F10" s="27">
        <v>41651</v>
      </c>
      <c r="G10" s="26"/>
      <c r="H10" s="58"/>
      <c r="I10" s="26"/>
      <c r="J10" s="26"/>
      <c r="K10" s="26" t="s">
        <v>46</v>
      </c>
      <c r="L10" s="32"/>
      <c r="M10" s="55" t="s">
        <v>67</v>
      </c>
      <c r="N10" s="19" t="s">
        <v>677</v>
      </c>
    </row>
    <row r="11" spans="1:14" ht="62.25" customHeight="1">
      <c r="A11" s="25">
        <v>6</v>
      </c>
      <c r="B11" s="25" t="s">
        <v>70</v>
      </c>
      <c r="C11" s="26" t="s">
        <v>68</v>
      </c>
      <c r="D11" s="26" t="s">
        <v>69</v>
      </c>
      <c r="E11" s="28" t="s">
        <v>71</v>
      </c>
      <c r="F11" s="27">
        <v>41924</v>
      </c>
      <c r="G11" s="26"/>
      <c r="H11" s="26"/>
      <c r="I11" s="26"/>
      <c r="J11" s="26"/>
      <c r="K11" s="26" t="s">
        <v>76</v>
      </c>
      <c r="L11" s="32"/>
      <c r="M11" s="55" t="s">
        <v>72</v>
      </c>
      <c r="N11" s="19" t="s">
        <v>732</v>
      </c>
    </row>
    <row r="12" spans="1:14" ht="62.25" customHeight="1">
      <c r="A12" s="25">
        <v>7</v>
      </c>
      <c r="B12" s="25" t="s">
        <v>73</v>
      </c>
      <c r="C12" s="26" t="s">
        <v>74</v>
      </c>
      <c r="D12" s="26" t="s">
        <v>69</v>
      </c>
      <c r="E12" s="28" t="s">
        <v>75</v>
      </c>
      <c r="F12" s="27">
        <v>41924</v>
      </c>
      <c r="G12" s="26"/>
      <c r="H12" s="26"/>
      <c r="I12" s="26"/>
      <c r="J12" s="26"/>
      <c r="K12" s="31" t="s">
        <v>76</v>
      </c>
      <c r="L12" s="32"/>
      <c r="M12" s="55" t="s">
        <v>72</v>
      </c>
      <c r="N12" s="19" t="s">
        <v>732</v>
      </c>
    </row>
    <row r="13" spans="1:14" ht="80.25" customHeight="1">
      <c r="A13" s="25">
        <v>8</v>
      </c>
      <c r="B13" s="28" t="s">
        <v>54</v>
      </c>
      <c r="C13" s="28" t="s">
        <v>55</v>
      </c>
      <c r="D13" s="28" t="s">
        <v>56</v>
      </c>
      <c r="E13" s="28" t="s">
        <v>676</v>
      </c>
      <c r="F13" s="28" t="s">
        <v>57</v>
      </c>
      <c r="G13" s="37"/>
      <c r="H13" s="38"/>
      <c r="I13" s="38"/>
      <c r="J13" s="38"/>
      <c r="K13" s="28" t="s">
        <v>58</v>
      </c>
      <c r="L13" s="41"/>
      <c r="M13" s="54" t="s">
        <v>83</v>
      </c>
      <c r="N13" s="33" t="s">
        <v>731</v>
      </c>
    </row>
    <row r="14" spans="1:14" ht="90" customHeight="1">
      <c r="A14" s="25">
        <v>9</v>
      </c>
      <c r="B14" s="207" t="s">
        <v>82</v>
      </c>
      <c r="C14" s="208" t="s">
        <v>31</v>
      </c>
      <c r="D14" s="208" t="s">
        <v>32</v>
      </c>
      <c r="E14" s="207" t="s">
        <v>53</v>
      </c>
      <c r="F14" s="208" t="s">
        <v>33</v>
      </c>
      <c r="G14" s="209"/>
      <c r="H14" s="208" t="s">
        <v>17</v>
      </c>
      <c r="I14" s="208" t="s">
        <v>79</v>
      </c>
      <c r="J14" s="225"/>
      <c r="K14" s="208"/>
      <c r="L14" s="209"/>
      <c r="M14" s="207" t="s">
        <v>83</v>
      </c>
      <c r="N14" s="208" t="s">
        <v>18</v>
      </c>
    </row>
    <row r="15" spans="1:14" ht="79.5" customHeight="1">
      <c r="A15" s="25">
        <v>10</v>
      </c>
      <c r="B15" s="26" t="s">
        <v>35</v>
      </c>
      <c r="C15" s="26" t="s">
        <v>50</v>
      </c>
      <c r="D15" s="26" t="s">
        <v>37</v>
      </c>
      <c r="E15" s="28" t="s">
        <v>51</v>
      </c>
      <c r="F15" s="26" t="s">
        <v>36</v>
      </c>
      <c r="G15" s="42"/>
      <c r="H15" s="26" t="s">
        <v>17</v>
      </c>
      <c r="I15" s="26" t="s">
        <v>52</v>
      </c>
      <c r="J15" s="26" t="s">
        <v>81</v>
      </c>
      <c r="K15" s="26"/>
      <c r="L15" s="42"/>
      <c r="M15" s="55" t="s">
        <v>102</v>
      </c>
      <c r="N15" s="26" t="s">
        <v>34</v>
      </c>
    </row>
    <row r="16" spans="1:14" ht="95.25" customHeight="1">
      <c r="A16" s="25">
        <v>11</v>
      </c>
      <c r="B16" s="33" t="s">
        <v>89</v>
      </c>
      <c r="C16" s="26" t="s">
        <v>90</v>
      </c>
      <c r="D16" s="26" t="s">
        <v>86</v>
      </c>
      <c r="E16" s="28" t="s">
        <v>91</v>
      </c>
      <c r="F16" s="27">
        <v>42278</v>
      </c>
      <c r="G16" s="26"/>
      <c r="H16" s="26" t="s">
        <v>77</v>
      </c>
      <c r="I16" s="33" t="s">
        <v>92</v>
      </c>
      <c r="J16" s="26"/>
      <c r="K16" s="26"/>
      <c r="L16" s="26"/>
      <c r="M16" s="55" t="s">
        <v>102</v>
      </c>
      <c r="N16" s="26" t="s">
        <v>93</v>
      </c>
    </row>
    <row r="17" spans="1:14" ht="62.25" customHeight="1">
      <c r="A17" s="25">
        <v>12</v>
      </c>
      <c r="B17" s="26" t="s">
        <v>84</v>
      </c>
      <c r="C17" s="26" t="s">
        <v>85</v>
      </c>
      <c r="D17" s="26" t="s">
        <v>86</v>
      </c>
      <c r="E17" s="28" t="s">
        <v>87</v>
      </c>
      <c r="F17" s="26" t="s">
        <v>88</v>
      </c>
      <c r="G17" s="26"/>
      <c r="H17" s="26"/>
      <c r="I17" s="26"/>
      <c r="J17" s="26"/>
      <c r="K17" s="28" t="s">
        <v>58</v>
      </c>
      <c r="L17" s="26"/>
      <c r="M17" s="55" t="s">
        <v>113</v>
      </c>
      <c r="N17" s="26" t="s">
        <v>724</v>
      </c>
    </row>
    <row r="18" spans="1:14" ht="69" customHeight="1">
      <c r="A18" s="25">
        <v>13</v>
      </c>
      <c r="B18" s="28" t="s">
        <v>96</v>
      </c>
      <c r="C18" s="28" t="s">
        <v>97</v>
      </c>
      <c r="D18" s="44">
        <v>42037</v>
      </c>
      <c r="E18" s="28" t="s">
        <v>98</v>
      </c>
      <c r="F18" s="44">
        <v>42055</v>
      </c>
      <c r="G18" s="28"/>
      <c r="H18" s="28" t="s">
        <v>17</v>
      </c>
      <c r="I18" s="28" t="s">
        <v>99</v>
      </c>
      <c r="J18" s="61"/>
      <c r="K18" s="62"/>
      <c r="L18" s="38"/>
      <c r="M18" s="54" t="s">
        <v>114</v>
      </c>
      <c r="N18" s="26" t="s">
        <v>93</v>
      </c>
    </row>
    <row r="19" spans="1:14" ht="75" customHeight="1">
      <c r="A19" s="25">
        <v>14</v>
      </c>
      <c r="B19" s="28" t="s">
        <v>38</v>
      </c>
      <c r="C19" s="28" t="s">
        <v>138</v>
      </c>
      <c r="D19" s="44">
        <v>42036</v>
      </c>
      <c r="E19" s="28" t="s">
        <v>41</v>
      </c>
      <c r="F19" s="44"/>
      <c r="G19" s="28" t="s">
        <v>94</v>
      </c>
      <c r="H19" s="28" t="s">
        <v>17</v>
      </c>
      <c r="I19" s="28" t="s">
        <v>95</v>
      </c>
      <c r="J19" s="61"/>
      <c r="K19" s="62"/>
      <c r="L19" s="38"/>
      <c r="M19" s="54" t="s">
        <v>126</v>
      </c>
      <c r="N19" s="45" t="s">
        <v>18</v>
      </c>
    </row>
    <row r="20" spans="1:14" ht="62.25" customHeight="1">
      <c r="A20" s="25">
        <v>15</v>
      </c>
      <c r="B20" s="207" t="s">
        <v>42</v>
      </c>
      <c r="C20" s="207" t="s">
        <v>43</v>
      </c>
      <c r="D20" s="211">
        <v>42037</v>
      </c>
      <c r="E20" s="207" t="s">
        <v>45</v>
      </c>
      <c r="F20" s="211"/>
      <c r="G20" s="207" t="s">
        <v>112</v>
      </c>
      <c r="H20" s="232"/>
      <c r="I20" s="207"/>
      <c r="J20" s="207"/>
      <c r="K20" s="207" t="s">
        <v>46</v>
      </c>
      <c r="L20" s="213"/>
      <c r="M20" s="207" t="s">
        <v>126</v>
      </c>
      <c r="N20" s="208" t="s">
        <v>677</v>
      </c>
    </row>
    <row r="21" spans="1:14" ht="62.25" customHeight="1">
      <c r="A21" s="25">
        <v>16</v>
      </c>
      <c r="B21" s="33" t="s">
        <v>38</v>
      </c>
      <c r="C21" s="26" t="s">
        <v>39</v>
      </c>
      <c r="D21" s="27">
        <v>42037</v>
      </c>
      <c r="E21" s="28" t="s">
        <v>125</v>
      </c>
      <c r="F21" s="27"/>
      <c r="G21" s="26" t="s">
        <v>94</v>
      </c>
      <c r="H21" s="26" t="s">
        <v>17</v>
      </c>
      <c r="I21" s="33" t="s">
        <v>100</v>
      </c>
      <c r="J21" s="39"/>
      <c r="K21" s="31"/>
      <c r="L21" s="32"/>
      <c r="M21" s="55" t="s">
        <v>126</v>
      </c>
      <c r="N21" s="30" t="s">
        <v>18</v>
      </c>
    </row>
    <row r="22" spans="1:14" ht="94.5" customHeight="1">
      <c r="A22" s="25">
        <v>17</v>
      </c>
      <c r="B22" s="208" t="s">
        <v>108</v>
      </c>
      <c r="C22" s="208" t="s">
        <v>109</v>
      </c>
      <c r="D22" s="206">
        <v>42037</v>
      </c>
      <c r="E22" s="207" t="s">
        <v>110</v>
      </c>
      <c r="F22" s="206" t="s">
        <v>111</v>
      </c>
      <c r="G22" s="208"/>
      <c r="H22" s="208"/>
      <c r="I22" s="208"/>
      <c r="J22" s="210"/>
      <c r="K22" s="208" t="s">
        <v>76</v>
      </c>
      <c r="L22" s="210"/>
      <c r="M22" s="208" t="s">
        <v>60</v>
      </c>
      <c r="N22" s="210" t="s">
        <v>678</v>
      </c>
    </row>
    <row r="23" spans="1:14" ht="85.5" customHeight="1">
      <c r="A23" s="25">
        <v>18</v>
      </c>
      <c r="B23" s="28" t="s">
        <v>38</v>
      </c>
      <c r="C23" s="26" t="s">
        <v>39</v>
      </c>
      <c r="D23" s="27">
        <v>42036</v>
      </c>
      <c r="E23" s="28" t="s">
        <v>41</v>
      </c>
      <c r="F23" s="27"/>
      <c r="G23" s="26" t="s">
        <v>94</v>
      </c>
      <c r="H23" s="26" t="s">
        <v>17</v>
      </c>
      <c r="I23" s="26" t="s">
        <v>95</v>
      </c>
      <c r="J23" s="39"/>
      <c r="K23" s="31"/>
      <c r="L23" s="32"/>
      <c r="M23" s="55" t="s">
        <v>126</v>
      </c>
      <c r="N23" s="30" t="s">
        <v>18</v>
      </c>
    </row>
    <row r="24" spans="1:14" ht="81" customHeight="1">
      <c r="A24" s="25">
        <v>19</v>
      </c>
      <c r="B24" s="26" t="s">
        <v>103</v>
      </c>
      <c r="C24" s="26" t="s">
        <v>104</v>
      </c>
      <c r="D24" s="27">
        <v>42126</v>
      </c>
      <c r="E24" s="28" t="s">
        <v>105</v>
      </c>
      <c r="F24" s="27">
        <v>42037</v>
      </c>
      <c r="G24" s="26"/>
      <c r="H24" s="26" t="s">
        <v>106</v>
      </c>
      <c r="I24" s="26" t="s">
        <v>107</v>
      </c>
      <c r="J24" s="30"/>
      <c r="K24" s="30"/>
      <c r="L24" s="30"/>
      <c r="M24" s="55" t="s">
        <v>137</v>
      </c>
      <c r="N24" s="30" t="s">
        <v>18</v>
      </c>
    </row>
    <row r="25" spans="1:14" ht="105.75" customHeight="1">
      <c r="A25" s="25">
        <v>20</v>
      </c>
      <c r="B25" s="208" t="s">
        <v>680</v>
      </c>
      <c r="C25" s="208" t="s">
        <v>148</v>
      </c>
      <c r="D25" s="217">
        <v>42250</v>
      </c>
      <c r="E25" s="207" t="s">
        <v>258</v>
      </c>
      <c r="F25" s="206">
        <v>42038</v>
      </c>
      <c r="G25" s="208"/>
      <c r="H25" s="208"/>
      <c r="I25" s="208"/>
      <c r="J25" s="208"/>
      <c r="K25" s="208" t="s">
        <v>76</v>
      </c>
      <c r="L25" s="208"/>
      <c r="M25" s="208" t="s">
        <v>193</v>
      </c>
      <c r="N25" s="208" t="s">
        <v>202</v>
      </c>
    </row>
    <row r="26" spans="1:14" ht="86.25" customHeight="1">
      <c r="A26" s="25">
        <v>21</v>
      </c>
      <c r="B26" s="123" t="s">
        <v>681</v>
      </c>
      <c r="C26" s="48" t="s">
        <v>148</v>
      </c>
      <c r="D26" s="50">
        <v>42250</v>
      </c>
      <c r="E26" s="49" t="s">
        <v>739</v>
      </c>
      <c r="F26" s="50">
        <v>42038</v>
      </c>
      <c r="G26" s="48"/>
      <c r="H26" s="48"/>
      <c r="I26" s="48"/>
      <c r="J26" s="52"/>
      <c r="K26" s="48" t="s">
        <v>76</v>
      </c>
      <c r="L26" s="52"/>
      <c r="M26" s="48" t="s">
        <v>193</v>
      </c>
      <c r="N26" s="48" t="s">
        <v>694</v>
      </c>
    </row>
    <row r="27" spans="1:14" ht="82.5" customHeight="1">
      <c r="A27" s="25">
        <v>22</v>
      </c>
      <c r="B27" s="205" t="s">
        <v>121</v>
      </c>
      <c r="C27" s="205" t="s">
        <v>122</v>
      </c>
      <c r="D27" s="206">
        <v>42051</v>
      </c>
      <c r="E27" s="207" t="s">
        <v>124</v>
      </c>
      <c r="F27" s="208" t="s">
        <v>123</v>
      </c>
      <c r="G27" s="209"/>
      <c r="H27" s="209" t="s">
        <v>17</v>
      </c>
      <c r="I27" s="208" t="s">
        <v>274</v>
      </c>
      <c r="J27" s="209"/>
      <c r="K27" s="208"/>
      <c r="L27" s="209"/>
      <c r="M27" s="208" t="s">
        <v>343</v>
      </c>
      <c r="N27" s="208" t="s">
        <v>612</v>
      </c>
    </row>
    <row r="28" spans="1:14" ht="62.25" customHeight="1">
      <c r="A28" s="25">
        <v>23</v>
      </c>
      <c r="B28" s="208" t="s">
        <v>127</v>
      </c>
      <c r="C28" s="208" t="s">
        <v>128</v>
      </c>
      <c r="D28" s="208" t="s">
        <v>130</v>
      </c>
      <c r="E28" s="207" t="s">
        <v>129</v>
      </c>
      <c r="F28" s="208" t="s">
        <v>117</v>
      </c>
      <c r="G28" s="208"/>
      <c r="H28" s="208" t="s">
        <v>17</v>
      </c>
      <c r="I28" s="208" t="s">
        <v>131</v>
      </c>
      <c r="J28" s="210"/>
      <c r="K28" s="210"/>
      <c r="L28" s="210"/>
      <c r="M28" s="208" t="s">
        <v>139</v>
      </c>
      <c r="N28" s="210" t="s">
        <v>132</v>
      </c>
    </row>
    <row r="29" spans="1:14" ht="62.25" customHeight="1">
      <c r="A29" s="25">
        <v>24</v>
      </c>
      <c r="B29" s="208" t="s">
        <v>133</v>
      </c>
      <c r="C29" s="208" t="s">
        <v>134</v>
      </c>
      <c r="D29" s="208" t="s">
        <v>135</v>
      </c>
      <c r="E29" s="207" t="s">
        <v>140</v>
      </c>
      <c r="F29" s="208" t="s">
        <v>117</v>
      </c>
      <c r="G29" s="208"/>
      <c r="H29" s="208" t="s">
        <v>77</v>
      </c>
      <c r="I29" s="208" t="s">
        <v>141</v>
      </c>
      <c r="J29" s="208"/>
      <c r="K29" s="208"/>
      <c r="L29" s="208"/>
      <c r="M29" s="208" t="s">
        <v>139</v>
      </c>
      <c r="N29" s="208" t="s">
        <v>624</v>
      </c>
    </row>
    <row r="30" spans="1:14" ht="62.25" customHeight="1">
      <c r="A30" s="25">
        <v>25</v>
      </c>
      <c r="B30" s="207" t="s">
        <v>115</v>
      </c>
      <c r="C30" s="207" t="s">
        <v>116</v>
      </c>
      <c r="D30" s="207" t="s">
        <v>117</v>
      </c>
      <c r="E30" s="207" t="s">
        <v>136</v>
      </c>
      <c r="F30" s="211" t="s">
        <v>118</v>
      </c>
      <c r="G30" s="207"/>
      <c r="H30" s="212"/>
      <c r="I30" s="207"/>
      <c r="J30" s="207"/>
      <c r="K30" s="207" t="s">
        <v>119</v>
      </c>
      <c r="L30" s="213"/>
      <c r="M30" s="208" t="s">
        <v>146</v>
      </c>
      <c r="N30" s="207" t="s">
        <v>120</v>
      </c>
    </row>
    <row r="31" spans="1:14" ht="81" customHeight="1">
      <c r="A31" s="25">
        <v>26</v>
      </c>
      <c r="B31" s="123" t="s">
        <v>681</v>
      </c>
      <c r="C31" s="48" t="s">
        <v>148</v>
      </c>
      <c r="D31" s="50">
        <v>42250</v>
      </c>
      <c r="E31" s="49" t="s">
        <v>149</v>
      </c>
      <c r="F31" s="50">
        <v>42038</v>
      </c>
      <c r="G31" s="48"/>
      <c r="H31" s="48"/>
      <c r="I31" s="48"/>
      <c r="J31" s="52"/>
      <c r="K31" s="48" t="s">
        <v>76</v>
      </c>
      <c r="L31" s="52"/>
      <c r="M31" s="55" t="s">
        <v>431</v>
      </c>
      <c r="N31" s="48" t="s">
        <v>150</v>
      </c>
    </row>
    <row r="32" spans="1:14" ht="62.25" customHeight="1">
      <c r="A32" s="25">
        <v>27</v>
      </c>
      <c r="B32" s="207" t="s">
        <v>142</v>
      </c>
      <c r="C32" s="208" t="s">
        <v>416</v>
      </c>
      <c r="D32" s="206">
        <v>42097</v>
      </c>
      <c r="E32" s="207" t="s">
        <v>144</v>
      </c>
      <c r="F32" s="206">
        <v>42097</v>
      </c>
      <c r="G32" s="208"/>
      <c r="H32" s="208" t="s">
        <v>77</v>
      </c>
      <c r="I32" s="208" t="s">
        <v>145</v>
      </c>
      <c r="J32" s="208"/>
      <c r="K32" s="208"/>
      <c r="L32" s="208"/>
      <c r="M32" s="208" t="s">
        <v>163</v>
      </c>
      <c r="N32" s="208" t="s">
        <v>18</v>
      </c>
    </row>
    <row r="33" spans="1:14" ht="62.25" customHeight="1">
      <c r="A33" s="25">
        <v>28</v>
      </c>
      <c r="B33" s="47" t="s">
        <v>47</v>
      </c>
      <c r="C33" s="47" t="s">
        <v>48</v>
      </c>
      <c r="D33" s="47" t="s">
        <v>32</v>
      </c>
      <c r="E33" s="188" t="s">
        <v>49</v>
      </c>
      <c r="F33" s="63" t="s">
        <v>32</v>
      </c>
      <c r="G33" s="47" t="s">
        <v>135</v>
      </c>
      <c r="H33" s="47" t="s">
        <v>77</v>
      </c>
      <c r="I33" s="47" t="s">
        <v>78</v>
      </c>
      <c r="J33" s="47"/>
      <c r="K33" s="64"/>
      <c r="L33" s="65"/>
      <c r="M33" s="81" t="s">
        <v>162</v>
      </c>
      <c r="N33" s="21" t="s">
        <v>24</v>
      </c>
    </row>
    <row r="34" spans="1:14" ht="60.75" customHeight="1">
      <c r="A34" s="25">
        <v>29</v>
      </c>
      <c r="B34" s="47" t="s">
        <v>62</v>
      </c>
      <c r="C34" s="47" t="s">
        <v>63</v>
      </c>
      <c r="D34" s="63">
        <v>42097</v>
      </c>
      <c r="E34" s="47" t="s">
        <v>64</v>
      </c>
      <c r="F34" s="129"/>
      <c r="G34" s="63" t="s">
        <v>135</v>
      </c>
      <c r="H34" s="131"/>
      <c r="I34" s="47"/>
      <c r="J34" s="47"/>
      <c r="K34" s="66" t="s">
        <v>539</v>
      </c>
      <c r="L34" s="65"/>
      <c r="M34" s="81" t="s">
        <v>162</v>
      </c>
      <c r="N34" s="47" t="s">
        <v>169</v>
      </c>
    </row>
    <row r="35" spans="1:14" ht="62.25" customHeight="1">
      <c r="A35" s="25">
        <v>30</v>
      </c>
      <c r="B35" s="290"/>
      <c r="C35" s="290"/>
      <c r="D35" s="290"/>
      <c r="E35" s="290"/>
      <c r="F35" s="290"/>
      <c r="G35" s="290"/>
      <c r="H35" s="290"/>
      <c r="I35" s="290"/>
      <c r="J35" s="290"/>
      <c r="K35" s="290"/>
      <c r="L35" s="290"/>
      <c r="M35" s="290"/>
      <c r="N35" s="291"/>
    </row>
    <row r="36" spans="1:14" ht="62.25" customHeight="1">
      <c r="A36" s="25">
        <v>31</v>
      </c>
      <c r="B36" s="98" t="s">
        <v>151</v>
      </c>
      <c r="C36" s="98" t="s">
        <v>152</v>
      </c>
      <c r="D36" s="98" t="s">
        <v>155</v>
      </c>
      <c r="E36" s="98" t="s">
        <v>154</v>
      </c>
      <c r="F36" s="98" t="s">
        <v>153</v>
      </c>
      <c r="G36" s="98"/>
      <c r="H36" s="98" t="s">
        <v>17</v>
      </c>
      <c r="I36" s="98" t="s">
        <v>156</v>
      </c>
      <c r="J36" s="98"/>
      <c r="K36" s="98"/>
      <c r="L36" s="98"/>
      <c r="M36" s="98" t="s">
        <v>187</v>
      </c>
      <c r="N36" s="208" t="s">
        <v>202</v>
      </c>
    </row>
    <row r="37" spans="1:14" ht="62.25" customHeight="1">
      <c r="A37" s="25">
        <v>32</v>
      </c>
      <c r="B37" s="208" t="s">
        <v>170</v>
      </c>
      <c r="C37" s="208" t="s">
        <v>171</v>
      </c>
      <c r="D37" s="208" t="s">
        <v>172</v>
      </c>
      <c r="E37" s="207" t="s">
        <v>173</v>
      </c>
      <c r="F37" s="208" t="s">
        <v>172</v>
      </c>
      <c r="G37" s="209"/>
      <c r="H37" s="208" t="s">
        <v>17</v>
      </c>
      <c r="I37" s="208" t="s">
        <v>174</v>
      </c>
      <c r="J37" s="210"/>
      <c r="K37" s="210"/>
      <c r="L37" s="219"/>
      <c r="M37" s="205" t="s">
        <v>187</v>
      </c>
      <c r="N37" s="210" t="s">
        <v>175</v>
      </c>
    </row>
    <row r="38" spans="1:14" ht="62.25" customHeight="1">
      <c r="A38" s="25">
        <v>33</v>
      </c>
      <c r="B38" s="208" t="s">
        <v>164</v>
      </c>
      <c r="C38" s="208" t="s">
        <v>165</v>
      </c>
      <c r="D38" s="208" t="s">
        <v>166</v>
      </c>
      <c r="E38" s="207" t="s">
        <v>167</v>
      </c>
      <c r="F38" s="208" t="s">
        <v>168</v>
      </c>
      <c r="G38" s="208"/>
      <c r="H38" s="208"/>
      <c r="I38" s="208"/>
      <c r="J38" s="210"/>
      <c r="K38" s="208" t="s">
        <v>76</v>
      </c>
      <c r="L38" s="210"/>
      <c r="M38" s="208" t="s">
        <v>194</v>
      </c>
      <c r="N38" s="210" t="s">
        <v>18</v>
      </c>
    </row>
    <row r="39" spans="1:14" ht="62.25" customHeight="1">
      <c r="A39" s="25">
        <v>34</v>
      </c>
      <c r="B39" s="207" t="s">
        <v>142</v>
      </c>
      <c r="C39" s="207" t="s">
        <v>143</v>
      </c>
      <c r="D39" s="211" t="s">
        <v>182</v>
      </c>
      <c r="E39" s="207" t="s">
        <v>157</v>
      </c>
      <c r="F39" s="211" t="s">
        <v>182</v>
      </c>
      <c r="G39" s="207"/>
      <c r="H39" s="207" t="s">
        <v>77</v>
      </c>
      <c r="I39" s="207" t="s">
        <v>158</v>
      </c>
      <c r="J39" s="218"/>
      <c r="K39" s="218"/>
      <c r="L39" s="218"/>
      <c r="M39" s="207" t="s">
        <v>348</v>
      </c>
      <c r="N39" s="207" t="s">
        <v>18</v>
      </c>
    </row>
    <row r="40" spans="1:14" ht="62.25" customHeight="1">
      <c r="A40" s="25">
        <v>35</v>
      </c>
      <c r="B40" s="226" t="s">
        <v>103</v>
      </c>
      <c r="C40" s="226" t="s">
        <v>104</v>
      </c>
      <c r="D40" s="261" t="s">
        <v>159</v>
      </c>
      <c r="E40" s="222" t="s">
        <v>105</v>
      </c>
      <c r="F40" s="227"/>
      <c r="G40" s="226" t="s">
        <v>155</v>
      </c>
      <c r="H40" s="226"/>
      <c r="I40" s="226"/>
      <c r="J40" s="226"/>
      <c r="K40" s="226"/>
      <c r="L40" s="226"/>
      <c r="M40" s="226"/>
      <c r="N40" s="208" t="s">
        <v>18</v>
      </c>
    </row>
    <row r="41" spans="1:14" ht="73.5" customHeight="1">
      <c r="A41" s="25">
        <v>36</v>
      </c>
      <c r="B41" s="207" t="s">
        <v>160</v>
      </c>
      <c r="C41" s="207" t="s">
        <v>161</v>
      </c>
      <c r="D41" s="207" t="s">
        <v>159</v>
      </c>
      <c r="E41" s="207" t="s">
        <v>105</v>
      </c>
      <c r="F41" s="207" t="s">
        <v>153</v>
      </c>
      <c r="G41" s="207"/>
      <c r="H41" s="207"/>
      <c r="I41" s="207"/>
      <c r="J41" s="207"/>
      <c r="K41" s="208" t="s">
        <v>76</v>
      </c>
      <c r="L41" s="207"/>
      <c r="M41" s="207" t="s">
        <v>220</v>
      </c>
      <c r="N41" s="207" t="s">
        <v>682</v>
      </c>
    </row>
    <row r="42" spans="1:14" ht="62.25" customHeight="1">
      <c r="A42" s="25">
        <v>37</v>
      </c>
      <c r="B42" s="98" t="s">
        <v>195</v>
      </c>
      <c r="C42" s="49" t="s">
        <v>196</v>
      </c>
      <c r="D42" s="67">
        <v>42189</v>
      </c>
      <c r="E42" s="49" t="s">
        <v>197</v>
      </c>
      <c r="F42" s="51">
        <v>42098</v>
      </c>
      <c r="G42" s="49"/>
      <c r="H42" s="49"/>
      <c r="I42" s="49"/>
      <c r="J42" s="49"/>
      <c r="K42" s="48" t="s">
        <v>76</v>
      </c>
      <c r="L42" s="49"/>
      <c r="M42" s="49" t="s">
        <v>221</v>
      </c>
      <c r="N42" s="49" t="s">
        <v>18</v>
      </c>
    </row>
    <row r="43" spans="1:14" ht="62.25" customHeight="1">
      <c r="A43" s="25">
        <v>38</v>
      </c>
      <c r="B43" s="207" t="s">
        <v>170</v>
      </c>
      <c r="C43" s="207" t="s">
        <v>171</v>
      </c>
      <c r="D43" s="207" t="s">
        <v>172</v>
      </c>
      <c r="E43" s="207" t="s">
        <v>176</v>
      </c>
      <c r="F43" s="207" t="s">
        <v>172</v>
      </c>
      <c r="G43" s="207"/>
      <c r="H43" s="207" t="s">
        <v>17</v>
      </c>
      <c r="I43" s="207" t="s">
        <v>277</v>
      </c>
      <c r="J43" s="207"/>
      <c r="K43" s="207"/>
      <c r="L43" s="207"/>
      <c r="M43" s="207" t="s">
        <v>222</v>
      </c>
      <c r="N43" s="207" t="s">
        <v>175</v>
      </c>
    </row>
    <row r="44" spans="1:14" ht="75" customHeight="1">
      <c r="A44" s="25">
        <v>39</v>
      </c>
      <c r="B44" s="207" t="s">
        <v>121</v>
      </c>
      <c r="C44" s="208" t="s">
        <v>122</v>
      </c>
      <c r="D44" s="205" t="s">
        <v>159</v>
      </c>
      <c r="E44" s="207" t="s">
        <v>124</v>
      </c>
      <c r="F44" s="208" t="s">
        <v>118</v>
      </c>
      <c r="G44" s="209"/>
      <c r="H44" s="209" t="s">
        <v>17</v>
      </c>
      <c r="I44" s="208" t="s">
        <v>273</v>
      </c>
      <c r="J44" s="209"/>
      <c r="K44" s="208"/>
      <c r="L44" s="209"/>
      <c r="M44" s="208" t="s">
        <v>231</v>
      </c>
      <c r="N44" s="208" t="s">
        <v>691</v>
      </c>
    </row>
    <row r="45" spans="1:14" ht="70.5" customHeight="1">
      <c r="A45" s="25">
        <v>40</v>
      </c>
      <c r="B45" s="208" t="s">
        <v>183</v>
      </c>
      <c r="C45" s="208" t="s">
        <v>184</v>
      </c>
      <c r="D45" s="208" t="s">
        <v>166</v>
      </c>
      <c r="E45" s="207" t="s">
        <v>185</v>
      </c>
      <c r="F45" s="208" t="s">
        <v>186</v>
      </c>
      <c r="G45" s="208"/>
      <c r="H45" s="208" t="s">
        <v>17</v>
      </c>
      <c r="I45" s="208" t="s">
        <v>223</v>
      </c>
      <c r="J45" s="208"/>
      <c r="K45" s="208"/>
      <c r="L45" s="208"/>
      <c r="M45" s="208" t="s">
        <v>232</v>
      </c>
      <c r="N45" s="33" t="s">
        <v>731</v>
      </c>
    </row>
    <row r="46" spans="1:14" ht="103.5" customHeight="1">
      <c r="A46" s="25">
        <v>41</v>
      </c>
      <c r="B46" s="222" t="s">
        <v>177</v>
      </c>
      <c r="C46" s="222" t="s">
        <v>178</v>
      </c>
      <c r="D46" s="222" t="s">
        <v>179</v>
      </c>
      <c r="E46" s="222" t="s">
        <v>180</v>
      </c>
      <c r="F46" s="222" t="s">
        <v>179</v>
      </c>
      <c r="G46" s="222"/>
      <c r="H46" s="222" t="s">
        <v>17</v>
      </c>
      <c r="I46" s="222" t="s">
        <v>181</v>
      </c>
      <c r="J46" s="222"/>
      <c r="K46" s="222"/>
      <c r="L46" s="222"/>
      <c r="M46" s="207" t="s">
        <v>245</v>
      </c>
      <c r="N46" s="21" t="s">
        <v>24</v>
      </c>
    </row>
    <row r="47" spans="1:14" ht="93" customHeight="1">
      <c r="A47" s="25">
        <v>42</v>
      </c>
      <c r="B47" s="71" t="s">
        <v>177</v>
      </c>
      <c r="C47" s="71" t="s">
        <v>178</v>
      </c>
      <c r="D47" s="71" t="s">
        <v>179</v>
      </c>
      <c r="E47" s="71" t="s">
        <v>180</v>
      </c>
      <c r="F47" s="71" t="s">
        <v>179</v>
      </c>
      <c r="G47" s="71"/>
      <c r="H47" s="71" t="s">
        <v>17</v>
      </c>
      <c r="I47" s="71" t="s">
        <v>181</v>
      </c>
      <c r="J47" s="71"/>
      <c r="K47" s="71"/>
      <c r="L47" s="71"/>
      <c r="M47" s="20" t="s">
        <v>245</v>
      </c>
      <c r="N47" s="21" t="s">
        <v>24</v>
      </c>
    </row>
    <row r="48" spans="1:14" ht="62.25" customHeight="1">
      <c r="A48" s="25">
        <v>43</v>
      </c>
      <c r="B48" s="20" t="s">
        <v>190</v>
      </c>
      <c r="C48" s="20" t="s">
        <v>191</v>
      </c>
      <c r="D48" s="72">
        <v>42098</v>
      </c>
      <c r="E48" s="20" t="s">
        <v>203</v>
      </c>
      <c r="F48" s="72">
        <v>42098</v>
      </c>
      <c r="G48" s="20"/>
      <c r="H48" s="20" t="s">
        <v>17</v>
      </c>
      <c r="I48" s="20"/>
      <c r="J48" s="20"/>
      <c r="K48" s="20" t="s">
        <v>189</v>
      </c>
      <c r="L48" s="20"/>
      <c r="M48" s="20" t="s">
        <v>250</v>
      </c>
      <c r="N48" s="49" t="s">
        <v>192</v>
      </c>
    </row>
    <row r="49" spans="1:14" ht="62.25" customHeight="1">
      <c r="A49" s="25">
        <v>44</v>
      </c>
      <c r="B49" s="222" t="s">
        <v>208</v>
      </c>
      <c r="C49" s="222" t="s">
        <v>209</v>
      </c>
      <c r="D49" s="223">
        <v>42159</v>
      </c>
      <c r="E49" s="222" t="s">
        <v>210</v>
      </c>
      <c r="F49" s="222" t="s">
        <v>166</v>
      </c>
      <c r="G49" s="222"/>
      <c r="H49" s="222" t="s">
        <v>17</v>
      </c>
      <c r="I49" s="222" t="s">
        <v>211</v>
      </c>
      <c r="J49" s="222"/>
      <c r="K49" s="222"/>
      <c r="L49" s="222"/>
      <c r="M49" s="207" t="s">
        <v>250</v>
      </c>
      <c r="N49" s="207" t="s">
        <v>212</v>
      </c>
    </row>
    <row r="50" spans="1:14" ht="62.25" customHeight="1">
      <c r="A50" s="25">
        <v>45</v>
      </c>
      <c r="B50" s="207" t="s">
        <v>276</v>
      </c>
      <c r="C50" s="207" t="s">
        <v>242</v>
      </c>
      <c r="D50" s="207" t="s">
        <v>179</v>
      </c>
      <c r="E50" s="207" t="s">
        <v>243</v>
      </c>
      <c r="F50" s="207" t="s">
        <v>118</v>
      </c>
      <c r="G50" s="207"/>
      <c r="H50" s="207" t="s">
        <v>106</v>
      </c>
      <c r="I50" s="207" t="s">
        <v>244</v>
      </c>
      <c r="J50" s="207"/>
      <c r="K50" s="207"/>
      <c r="L50" s="207"/>
      <c r="M50" s="207" t="s">
        <v>253</v>
      </c>
      <c r="N50" s="208" t="s">
        <v>202</v>
      </c>
    </row>
    <row r="51" spans="1:14" ht="62.25" customHeight="1">
      <c r="A51" s="25">
        <v>46</v>
      </c>
      <c r="B51" s="20" t="s">
        <v>215</v>
      </c>
      <c r="C51" s="20" t="s">
        <v>216</v>
      </c>
      <c r="D51" s="72">
        <v>42220</v>
      </c>
      <c r="E51" s="20" t="s">
        <v>217</v>
      </c>
      <c r="F51" s="72">
        <v>42220</v>
      </c>
      <c r="G51" s="20"/>
      <c r="H51" s="20" t="s">
        <v>17</v>
      </c>
      <c r="I51" s="20" t="s">
        <v>218</v>
      </c>
      <c r="J51" s="73"/>
      <c r="K51" s="73"/>
      <c r="L51" s="73"/>
      <c r="M51" s="19" t="s">
        <v>253</v>
      </c>
      <c r="N51" s="21" t="s">
        <v>24</v>
      </c>
    </row>
    <row r="52" spans="1:14" ht="62.25" customHeight="1">
      <c r="A52" s="25">
        <v>47</v>
      </c>
      <c r="B52" s="207" t="s">
        <v>115</v>
      </c>
      <c r="C52" s="207" t="s">
        <v>116</v>
      </c>
      <c r="D52" s="207" t="s">
        <v>166</v>
      </c>
      <c r="E52" s="207" t="s">
        <v>136</v>
      </c>
      <c r="F52" s="208"/>
      <c r="G52" s="211" t="s">
        <v>249</v>
      </c>
      <c r="H52" s="212"/>
      <c r="I52" s="207"/>
      <c r="J52" s="207"/>
      <c r="K52" s="208" t="s">
        <v>76</v>
      </c>
      <c r="L52" s="213"/>
      <c r="M52" s="207" t="s">
        <v>252</v>
      </c>
      <c r="N52" s="207" t="s">
        <v>120</v>
      </c>
    </row>
    <row r="53" spans="1:14" ht="62.25" customHeight="1">
      <c r="A53" s="25">
        <v>48</v>
      </c>
      <c r="B53" s="205" t="s">
        <v>204</v>
      </c>
      <c r="C53" s="205" t="s">
        <v>205</v>
      </c>
      <c r="D53" s="211">
        <v>42189</v>
      </c>
      <c r="E53" s="207" t="s">
        <v>197</v>
      </c>
      <c r="F53" s="211">
        <v>42098</v>
      </c>
      <c r="G53" s="207"/>
      <c r="H53" s="207"/>
      <c r="I53" s="207"/>
      <c r="J53" s="207"/>
      <c r="K53" s="207" t="s">
        <v>76</v>
      </c>
      <c r="L53" s="207"/>
      <c r="M53" s="207" t="s">
        <v>252</v>
      </c>
      <c r="N53" s="207" t="s">
        <v>34</v>
      </c>
    </row>
    <row r="54" spans="1:14" ht="62.25" customHeight="1">
      <c r="A54" s="25">
        <v>49</v>
      </c>
      <c r="B54" s="207" t="s">
        <v>246</v>
      </c>
      <c r="C54" s="207" t="s">
        <v>247</v>
      </c>
      <c r="D54" s="207" t="s">
        <v>239</v>
      </c>
      <c r="E54" s="207" t="s">
        <v>248</v>
      </c>
      <c r="F54" s="207" t="s">
        <v>155</v>
      </c>
      <c r="G54" s="207"/>
      <c r="H54" s="207"/>
      <c r="I54" s="207"/>
      <c r="J54" s="207"/>
      <c r="K54" s="208" t="s">
        <v>76</v>
      </c>
      <c r="L54" s="207"/>
      <c r="M54" s="207" t="s">
        <v>251</v>
      </c>
      <c r="N54" s="207" t="s">
        <v>732</v>
      </c>
    </row>
    <row r="55" spans="1:14" ht="62.25" customHeight="1">
      <c r="A55" s="25">
        <v>50</v>
      </c>
      <c r="B55" s="208" t="s">
        <v>278</v>
      </c>
      <c r="C55" s="224" t="s">
        <v>271</v>
      </c>
      <c r="D55" s="208" t="s">
        <v>254</v>
      </c>
      <c r="E55" s="207" t="s">
        <v>255</v>
      </c>
      <c r="F55" s="206">
        <v>42189</v>
      </c>
      <c r="G55" s="208"/>
      <c r="H55" s="208"/>
      <c r="I55" s="208"/>
      <c r="J55" s="208"/>
      <c r="K55" s="208" t="s">
        <v>76</v>
      </c>
      <c r="L55" s="208"/>
      <c r="M55" s="208" t="s">
        <v>269</v>
      </c>
      <c r="N55" s="208" t="s">
        <v>256</v>
      </c>
    </row>
    <row r="56" spans="1:14" ht="62.25" customHeight="1">
      <c r="A56" s="25">
        <v>51</v>
      </c>
      <c r="B56" s="208" t="s">
        <v>717</v>
      </c>
      <c r="C56" s="224" t="s">
        <v>718</v>
      </c>
      <c r="D56" s="311">
        <v>42096</v>
      </c>
      <c r="E56" s="207" t="s">
        <v>719</v>
      </c>
      <c r="F56" s="311">
        <v>42096</v>
      </c>
      <c r="G56" s="208"/>
      <c r="H56" s="208"/>
      <c r="I56" s="208"/>
      <c r="J56" s="208"/>
      <c r="K56" s="208" t="s">
        <v>76</v>
      </c>
      <c r="L56" s="208"/>
      <c r="M56" s="208" t="s">
        <v>269</v>
      </c>
      <c r="N56" s="208" t="s">
        <v>34</v>
      </c>
    </row>
    <row r="57" spans="1:14" ht="62.25" customHeight="1">
      <c r="A57" s="25">
        <v>52</v>
      </c>
      <c r="B57" s="208" t="s">
        <v>233</v>
      </c>
      <c r="C57" s="208" t="s">
        <v>237</v>
      </c>
      <c r="D57" s="224" t="s">
        <v>234</v>
      </c>
      <c r="E57" s="207" t="s">
        <v>236</v>
      </c>
      <c r="F57" s="208" t="s">
        <v>234</v>
      </c>
      <c r="G57" s="209"/>
      <c r="H57" s="208" t="s">
        <v>17</v>
      </c>
      <c r="I57" s="208" t="s">
        <v>275</v>
      </c>
      <c r="J57" s="208"/>
      <c r="K57" s="208"/>
      <c r="L57" s="209"/>
      <c r="M57" s="208" t="s">
        <v>270</v>
      </c>
      <c r="N57" s="210" t="s">
        <v>235</v>
      </c>
    </row>
    <row r="58" spans="1:14" ht="62.25" customHeight="1">
      <c r="A58" s="25">
        <v>53</v>
      </c>
      <c r="B58" s="76" t="s">
        <v>363</v>
      </c>
      <c r="C58" s="76" t="s">
        <v>279</v>
      </c>
      <c r="D58" s="77">
        <v>42159</v>
      </c>
      <c r="E58" s="76" t="s">
        <v>219</v>
      </c>
      <c r="F58" s="77">
        <v>42039</v>
      </c>
      <c r="G58" s="76"/>
      <c r="H58" s="76"/>
      <c r="I58" s="76"/>
      <c r="J58" s="76"/>
      <c r="K58" s="19" t="s">
        <v>76</v>
      </c>
      <c r="L58" s="76"/>
      <c r="M58" s="19" t="s">
        <v>269</v>
      </c>
      <c r="N58" s="33" t="s">
        <v>18</v>
      </c>
    </row>
    <row r="59" spans="1:14" ht="62.25" customHeight="1">
      <c r="A59" s="25">
        <v>54</v>
      </c>
      <c r="B59" s="205" t="s">
        <v>226</v>
      </c>
      <c r="C59" s="205" t="s">
        <v>206</v>
      </c>
      <c r="D59" s="217">
        <v>42159</v>
      </c>
      <c r="E59" s="205" t="s">
        <v>197</v>
      </c>
      <c r="F59" s="205" t="s">
        <v>118</v>
      </c>
      <c r="G59" s="205"/>
      <c r="H59" s="205" t="s">
        <v>17</v>
      </c>
      <c r="I59" s="205" t="s">
        <v>207</v>
      </c>
      <c r="J59" s="205"/>
      <c r="K59" s="205"/>
      <c r="L59" s="205"/>
      <c r="M59" s="208" t="s">
        <v>269</v>
      </c>
      <c r="N59" s="205" t="s">
        <v>18</v>
      </c>
    </row>
    <row r="60" spans="1:14" ht="62.25" customHeight="1">
      <c r="A60" s="25">
        <v>55</v>
      </c>
      <c r="B60" s="205" t="s">
        <v>238</v>
      </c>
      <c r="C60" s="205" t="s">
        <v>241</v>
      </c>
      <c r="D60" s="205" t="s">
        <v>239</v>
      </c>
      <c r="E60" s="205" t="s">
        <v>240</v>
      </c>
      <c r="F60" s="217">
        <v>42008</v>
      </c>
      <c r="G60" s="205"/>
      <c r="H60" s="205"/>
      <c r="I60" s="205"/>
      <c r="J60" s="205"/>
      <c r="K60" s="208" t="s">
        <v>76</v>
      </c>
      <c r="L60" s="205"/>
      <c r="M60" s="208" t="s">
        <v>269</v>
      </c>
      <c r="N60" s="208" t="s">
        <v>202</v>
      </c>
    </row>
    <row r="61" spans="1:14" ht="62.25" customHeight="1">
      <c r="A61" s="25">
        <v>56</v>
      </c>
      <c r="B61" s="205" t="s">
        <v>199</v>
      </c>
      <c r="C61" s="205" t="s">
        <v>200</v>
      </c>
      <c r="D61" s="217">
        <v>42008</v>
      </c>
      <c r="E61" s="205" t="s">
        <v>201</v>
      </c>
      <c r="F61" s="205" t="s">
        <v>186</v>
      </c>
      <c r="G61" s="205"/>
      <c r="H61" s="205"/>
      <c r="I61" s="205"/>
      <c r="J61" s="205"/>
      <c r="K61" s="208" t="s">
        <v>76</v>
      </c>
      <c r="L61" s="205"/>
      <c r="M61" s="208" t="s">
        <v>269</v>
      </c>
      <c r="N61" s="208" t="s">
        <v>202</v>
      </c>
    </row>
    <row r="62" spans="1:14" ht="62.25" customHeight="1">
      <c r="A62" s="25">
        <v>57</v>
      </c>
      <c r="B62" s="68" t="s">
        <v>188</v>
      </c>
      <c r="C62" s="68" t="s">
        <v>224</v>
      </c>
      <c r="D62" s="69">
        <v>42039</v>
      </c>
      <c r="E62" s="70" t="s">
        <v>225</v>
      </c>
      <c r="F62" s="69">
        <v>42039</v>
      </c>
      <c r="G62" s="68"/>
      <c r="H62" s="68" t="s">
        <v>17</v>
      </c>
      <c r="I62" s="68"/>
      <c r="J62" s="68"/>
      <c r="K62" s="68" t="s">
        <v>189</v>
      </c>
      <c r="L62" s="68"/>
      <c r="M62" s="68" t="s">
        <v>272</v>
      </c>
      <c r="N62" s="208" t="s">
        <v>202</v>
      </c>
    </row>
    <row r="63" spans="1:14" ht="62.25" customHeight="1">
      <c r="A63" s="25">
        <v>58</v>
      </c>
      <c r="B63" s="208" t="s">
        <v>230</v>
      </c>
      <c r="C63" s="208" t="s">
        <v>227</v>
      </c>
      <c r="D63" s="208" t="s">
        <v>257</v>
      </c>
      <c r="E63" s="207" t="s">
        <v>228</v>
      </c>
      <c r="F63" s="208" t="s">
        <v>229</v>
      </c>
      <c r="G63" s="208"/>
      <c r="H63" s="208"/>
      <c r="I63" s="208"/>
      <c r="J63" s="208"/>
      <c r="K63" s="208" t="s">
        <v>76</v>
      </c>
      <c r="L63" s="208"/>
      <c r="M63" s="208" t="s">
        <v>281</v>
      </c>
      <c r="N63" s="208" t="s">
        <v>18</v>
      </c>
    </row>
    <row r="64" spans="1:14" ht="62.25" customHeight="1">
      <c r="A64" s="25">
        <v>59</v>
      </c>
      <c r="B64" s="207" t="s">
        <v>121</v>
      </c>
      <c r="C64" s="208" t="s">
        <v>122</v>
      </c>
      <c r="D64" s="205" t="s">
        <v>159</v>
      </c>
      <c r="E64" s="207" t="s">
        <v>124</v>
      </c>
      <c r="F64" s="208" t="s">
        <v>118</v>
      </c>
      <c r="G64" s="209"/>
      <c r="H64" s="209" t="s">
        <v>17</v>
      </c>
      <c r="I64" s="208" t="s">
        <v>273</v>
      </c>
      <c r="J64" s="209"/>
      <c r="K64" s="208"/>
      <c r="L64" s="209"/>
      <c r="M64" s="208" t="s">
        <v>294</v>
      </c>
      <c r="N64" s="208" t="s">
        <v>202</v>
      </c>
    </row>
    <row r="65" spans="1:14" ht="80.25" customHeight="1">
      <c r="A65" s="25">
        <v>60</v>
      </c>
      <c r="B65" s="207" t="s">
        <v>259</v>
      </c>
      <c r="C65" s="207" t="s">
        <v>260</v>
      </c>
      <c r="D65" s="211">
        <v>42040</v>
      </c>
      <c r="E65" s="207" t="s">
        <v>261</v>
      </c>
      <c r="F65" s="211">
        <v>42040</v>
      </c>
      <c r="G65" s="207"/>
      <c r="H65" s="207" t="s">
        <v>17</v>
      </c>
      <c r="I65" s="207" t="s">
        <v>262</v>
      </c>
      <c r="J65" s="207"/>
      <c r="K65" s="207" t="s">
        <v>539</v>
      </c>
      <c r="L65" s="207"/>
      <c r="M65" s="207" t="s">
        <v>293</v>
      </c>
      <c r="N65" s="207" t="s">
        <v>18</v>
      </c>
    </row>
    <row r="66" spans="1:14" ht="62.25" customHeight="1">
      <c r="A66" s="25">
        <v>61</v>
      </c>
      <c r="B66" s="26" t="s">
        <v>288</v>
      </c>
      <c r="C66" s="26" t="s">
        <v>289</v>
      </c>
      <c r="D66" s="26" t="s">
        <v>290</v>
      </c>
      <c r="E66" s="59" t="s">
        <v>291</v>
      </c>
      <c r="F66" s="26" t="s">
        <v>290</v>
      </c>
      <c r="G66" s="26"/>
      <c r="H66" s="26" t="s">
        <v>17</v>
      </c>
      <c r="I66" s="26"/>
      <c r="J66" s="26"/>
      <c r="K66" s="26" t="s">
        <v>280</v>
      </c>
      <c r="L66" s="26"/>
      <c r="M66" s="26" t="s">
        <v>292</v>
      </c>
      <c r="N66" s="26"/>
    </row>
    <row r="67" spans="1:14" ht="62.25" customHeight="1">
      <c r="A67" s="25">
        <v>62</v>
      </c>
      <c r="B67" s="207" t="s">
        <v>213</v>
      </c>
      <c r="C67" s="207" t="s">
        <v>214</v>
      </c>
      <c r="D67" s="211">
        <v>42008</v>
      </c>
      <c r="E67" s="207" t="s">
        <v>210</v>
      </c>
      <c r="F67" s="211">
        <v>42008</v>
      </c>
      <c r="G67" s="207"/>
      <c r="H67" s="207"/>
      <c r="I67" s="207"/>
      <c r="J67" s="207"/>
      <c r="K67" s="207" t="s">
        <v>76</v>
      </c>
      <c r="L67" s="207"/>
      <c r="M67" s="207" t="s">
        <v>301</v>
      </c>
      <c r="N67" s="207" t="s">
        <v>683</v>
      </c>
    </row>
    <row r="68" spans="1:14" ht="75" customHeight="1">
      <c r="A68" s="25">
        <v>63</v>
      </c>
      <c r="B68" s="207" t="s">
        <v>585</v>
      </c>
      <c r="C68" s="207" t="s">
        <v>286</v>
      </c>
      <c r="D68" s="207" t="s">
        <v>287</v>
      </c>
      <c r="E68" s="222" t="s">
        <v>283</v>
      </c>
      <c r="F68" s="211">
        <v>42040</v>
      </c>
      <c r="G68" s="207"/>
      <c r="H68" s="207" t="s">
        <v>17</v>
      </c>
      <c r="I68" s="207" t="s">
        <v>586</v>
      </c>
      <c r="J68" s="207"/>
      <c r="K68" s="207"/>
      <c r="L68" s="207"/>
      <c r="M68" s="208" t="s">
        <v>303</v>
      </c>
      <c r="N68" s="208" t="s">
        <v>202</v>
      </c>
    </row>
    <row r="69" spans="1:14" ht="62.25" customHeight="1">
      <c r="A69" s="25">
        <v>64</v>
      </c>
      <c r="B69" s="208" t="s">
        <v>265</v>
      </c>
      <c r="C69" s="208" t="s">
        <v>266</v>
      </c>
      <c r="D69" s="206">
        <v>42129</v>
      </c>
      <c r="E69" s="207" t="s">
        <v>267</v>
      </c>
      <c r="F69" s="206">
        <v>42040</v>
      </c>
      <c r="G69" s="208"/>
      <c r="H69" s="208" t="s">
        <v>17</v>
      </c>
      <c r="I69" s="208" t="s">
        <v>268</v>
      </c>
      <c r="J69" s="208"/>
      <c r="K69" s="208"/>
      <c r="L69" s="208"/>
      <c r="M69" s="208" t="s">
        <v>303</v>
      </c>
      <c r="N69" s="208" t="s">
        <v>202</v>
      </c>
    </row>
    <row r="70" spans="1:14" ht="62.25" customHeight="1">
      <c r="A70" s="25">
        <v>65</v>
      </c>
      <c r="B70" s="208" t="s">
        <v>259</v>
      </c>
      <c r="C70" s="208" t="s">
        <v>260</v>
      </c>
      <c r="D70" s="206">
        <v>42040</v>
      </c>
      <c r="E70" s="207" t="s">
        <v>263</v>
      </c>
      <c r="F70" s="206">
        <v>42040</v>
      </c>
      <c r="G70" s="208"/>
      <c r="H70" s="208" t="s">
        <v>17</v>
      </c>
      <c r="I70" s="208" t="s">
        <v>264</v>
      </c>
      <c r="J70" s="208"/>
      <c r="K70" s="208"/>
      <c r="L70" s="208"/>
      <c r="M70" s="208" t="s">
        <v>304</v>
      </c>
      <c r="N70" s="208" t="s">
        <v>18</v>
      </c>
    </row>
    <row r="71" spans="1:14" ht="62.25" customHeight="1">
      <c r="A71" s="25">
        <v>66</v>
      </c>
      <c r="B71" s="208" t="s">
        <v>282</v>
      </c>
      <c r="C71" s="226" t="s">
        <v>302</v>
      </c>
      <c r="D71" s="227" t="s">
        <v>284</v>
      </c>
      <c r="E71" s="222" t="s">
        <v>283</v>
      </c>
      <c r="F71" s="227">
        <v>42343</v>
      </c>
      <c r="G71" s="226"/>
      <c r="H71" s="226" t="s">
        <v>17</v>
      </c>
      <c r="I71" s="226" t="s">
        <v>285</v>
      </c>
      <c r="J71" s="226"/>
      <c r="K71" s="226"/>
      <c r="L71" s="226"/>
      <c r="M71" s="226" t="s">
        <v>332</v>
      </c>
      <c r="N71" s="226" t="s">
        <v>733</v>
      </c>
    </row>
    <row r="72" spans="1:14" ht="62.25" customHeight="1">
      <c r="A72" s="25">
        <v>67</v>
      </c>
      <c r="B72" s="222" t="s">
        <v>103</v>
      </c>
      <c r="C72" s="222" t="s">
        <v>104</v>
      </c>
      <c r="D72" s="223">
        <v>42135</v>
      </c>
      <c r="E72" s="222" t="s">
        <v>299</v>
      </c>
      <c r="F72" s="223">
        <v>42129</v>
      </c>
      <c r="G72" s="222"/>
      <c r="H72" s="222" t="s">
        <v>17</v>
      </c>
      <c r="I72" s="222" t="s">
        <v>300</v>
      </c>
      <c r="J72" s="222"/>
      <c r="K72" s="222"/>
      <c r="L72" s="222"/>
      <c r="M72" s="207" t="s">
        <v>333</v>
      </c>
      <c r="N72" s="207" t="s">
        <v>18</v>
      </c>
    </row>
    <row r="73" spans="1:14" ht="62.25" customHeight="1">
      <c r="A73" s="25">
        <v>68</v>
      </c>
      <c r="B73" s="207" t="s">
        <v>295</v>
      </c>
      <c r="C73" s="208" t="s">
        <v>296</v>
      </c>
      <c r="D73" s="208" t="s">
        <v>297</v>
      </c>
      <c r="E73" s="222" t="s">
        <v>298</v>
      </c>
      <c r="F73" s="206">
        <v>42160</v>
      </c>
      <c r="G73" s="208"/>
      <c r="H73" s="208" t="s">
        <v>17</v>
      </c>
      <c r="I73" s="226" t="s">
        <v>371</v>
      </c>
      <c r="J73" s="208"/>
      <c r="K73" s="208"/>
      <c r="L73" s="208"/>
      <c r="M73" s="208" t="s">
        <v>333</v>
      </c>
      <c r="N73" s="208" t="s">
        <v>18</v>
      </c>
    </row>
    <row r="74" spans="1:14" ht="62.25" customHeight="1">
      <c r="A74" s="25">
        <v>69</v>
      </c>
      <c r="B74" s="208" t="s">
        <v>309</v>
      </c>
      <c r="C74" s="208" t="s">
        <v>310</v>
      </c>
      <c r="D74" s="208" t="s">
        <v>311</v>
      </c>
      <c r="E74" s="207" t="s">
        <v>312</v>
      </c>
      <c r="F74" s="208" t="s">
        <v>313</v>
      </c>
      <c r="G74" s="208"/>
      <c r="H74" s="208" t="s">
        <v>17</v>
      </c>
      <c r="I74" s="208" t="s">
        <v>314</v>
      </c>
      <c r="J74" s="208"/>
      <c r="K74" s="208"/>
      <c r="L74" s="208"/>
      <c r="M74" s="208" t="s">
        <v>350</v>
      </c>
      <c r="N74" s="208" t="s">
        <v>18</v>
      </c>
    </row>
    <row r="75" spans="1:14" ht="62.25" customHeight="1">
      <c r="A75" s="25">
        <v>70</v>
      </c>
      <c r="B75" s="233" t="s">
        <v>686</v>
      </c>
      <c r="C75" s="208" t="s">
        <v>339</v>
      </c>
      <c r="D75" s="206">
        <v>42166</v>
      </c>
      <c r="E75" s="207" t="s">
        <v>340</v>
      </c>
      <c r="F75" s="208" t="s">
        <v>341</v>
      </c>
      <c r="G75" s="208"/>
      <c r="H75" s="208" t="s">
        <v>17</v>
      </c>
      <c r="I75" s="208" t="s">
        <v>342</v>
      </c>
      <c r="J75" s="208"/>
      <c r="K75" s="208"/>
      <c r="L75" s="208"/>
      <c r="M75" s="208" t="s">
        <v>350</v>
      </c>
      <c r="N75" s="208" t="s">
        <v>34</v>
      </c>
    </row>
    <row r="76" spans="1:14" ht="62.25" customHeight="1">
      <c r="A76" s="25">
        <v>71</v>
      </c>
      <c r="B76" s="228" t="s">
        <v>305</v>
      </c>
      <c r="C76" s="205" t="s">
        <v>356</v>
      </c>
      <c r="D76" s="205" t="s">
        <v>306</v>
      </c>
      <c r="E76" s="205" t="s">
        <v>307</v>
      </c>
      <c r="F76" s="205" t="s">
        <v>306</v>
      </c>
      <c r="G76" s="205"/>
      <c r="H76" s="205" t="s">
        <v>17</v>
      </c>
      <c r="I76" s="205" t="s">
        <v>308</v>
      </c>
      <c r="J76" s="205"/>
      <c r="K76" s="205"/>
      <c r="L76" s="205"/>
      <c r="M76" s="205" t="s">
        <v>357</v>
      </c>
      <c r="N76" s="205" t="s">
        <v>18</v>
      </c>
    </row>
    <row r="77" spans="1:14" ht="62.25" customHeight="1">
      <c r="A77" s="25">
        <v>72</v>
      </c>
      <c r="B77" s="208" t="s">
        <v>375</v>
      </c>
      <c r="C77" s="208" t="s">
        <v>374</v>
      </c>
      <c r="D77" s="206">
        <v>42172</v>
      </c>
      <c r="E77" s="207" t="s">
        <v>377</v>
      </c>
      <c r="F77" s="206">
        <v>42170</v>
      </c>
      <c r="G77" s="208"/>
      <c r="H77" s="208"/>
      <c r="I77" s="208"/>
      <c r="J77" s="208"/>
      <c r="K77" s="208"/>
      <c r="L77" s="208"/>
      <c r="M77" s="208" t="s">
        <v>376</v>
      </c>
      <c r="N77" s="208" t="s">
        <v>687</v>
      </c>
    </row>
    <row r="78" spans="1:14" ht="62.25" customHeight="1">
      <c r="A78" s="25">
        <v>73</v>
      </c>
      <c r="B78" s="208" t="s">
        <v>375</v>
      </c>
      <c r="C78" s="208" t="s">
        <v>374</v>
      </c>
      <c r="D78" s="206">
        <v>42172</v>
      </c>
      <c r="E78" s="207" t="s">
        <v>377</v>
      </c>
      <c r="F78" s="206">
        <v>42171</v>
      </c>
      <c r="G78" s="208"/>
      <c r="H78" s="208"/>
      <c r="I78" s="208"/>
      <c r="J78" s="208"/>
      <c r="K78" s="208"/>
      <c r="L78" s="208"/>
      <c r="M78" s="208" t="s">
        <v>376</v>
      </c>
      <c r="N78" s="208" t="s">
        <v>687</v>
      </c>
    </row>
    <row r="79" spans="1:14" ht="62.25" customHeight="1">
      <c r="A79" s="25">
        <v>74</v>
      </c>
      <c r="B79" s="208" t="s">
        <v>334</v>
      </c>
      <c r="C79" s="208" t="s">
        <v>335</v>
      </c>
      <c r="D79" s="206">
        <v>42165</v>
      </c>
      <c r="E79" s="207" t="s">
        <v>336</v>
      </c>
      <c r="F79" s="206">
        <v>42283</v>
      </c>
      <c r="G79" s="208"/>
      <c r="H79" s="208" t="s">
        <v>17</v>
      </c>
      <c r="I79" s="208" t="s">
        <v>372</v>
      </c>
      <c r="J79" s="231"/>
      <c r="K79" s="208"/>
      <c r="L79" s="208"/>
      <c r="M79" s="208" t="s">
        <v>358</v>
      </c>
      <c r="N79" s="26" t="s">
        <v>93</v>
      </c>
    </row>
    <row r="80" spans="1:14" ht="62.25" customHeight="1">
      <c r="A80" s="25">
        <v>75</v>
      </c>
      <c r="B80" s="208" t="s">
        <v>334</v>
      </c>
      <c r="C80" s="208" t="s">
        <v>335</v>
      </c>
      <c r="D80" s="206">
        <v>42165</v>
      </c>
      <c r="E80" s="207" t="s">
        <v>337</v>
      </c>
      <c r="F80" s="206">
        <v>42283</v>
      </c>
      <c r="G80" s="208"/>
      <c r="H80" s="208" t="s">
        <v>17</v>
      </c>
      <c r="I80" s="208" t="s">
        <v>373</v>
      </c>
      <c r="J80" s="208"/>
      <c r="K80" s="208"/>
      <c r="L80" s="208"/>
      <c r="M80" s="208" t="s">
        <v>358</v>
      </c>
      <c r="N80" s="21" t="s">
        <v>24</v>
      </c>
    </row>
    <row r="81" spans="1:14" ht="62.25" customHeight="1">
      <c r="A81" s="25">
        <v>76</v>
      </c>
      <c r="B81" s="205" t="s">
        <v>323</v>
      </c>
      <c r="C81" s="208" t="s">
        <v>324</v>
      </c>
      <c r="D81" s="206">
        <v>42100</v>
      </c>
      <c r="E81" s="207" t="s">
        <v>325</v>
      </c>
      <c r="F81" s="208" t="s">
        <v>287</v>
      </c>
      <c r="G81" s="208"/>
      <c r="H81" s="208" t="s">
        <v>17</v>
      </c>
      <c r="I81" s="205" t="s">
        <v>326</v>
      </c>
      <c r="J81" s="208"/>
      <c r="K81" s="208"/>
      <c r="L81" s="208"/>
      <c r="M81" s="208" t="s">
        <v>370</v>
      </c>
      <c r="N81" s="208" t="s">
        <v>327</v>
      </c>
    </row>
    <row r="82" spans="1:14" ht="62.25" customHeight="1">
      <c r="A82" s="25">
        <v>77</v>
      </c>
      <c r="B82" s="33" t="s">
        <v>344</v>
      </c>
      <c r="C82" s="28" t="s">
        <v>345</v>
      </c>
      <c r="D82" s="28" t="s">
        <v>346</v>
      </c>
      <c r="E82" s="28" t="s">
        <v>347</v>
      </c>
      <c r="F82" s="44">
        <v>42344</v>
      </c>
      <c r="G82" s="28"/>
      <c r="H82" s="28"/>
      <c r="I82" s="28"/>
      <c r="J82" s="28"/>
      <c r="K82" s="33" t="s">
        <v>198</v>
      </c>
      <c r="L82" s="28"/>
      <c r="M82" s="28" t="s">
        <v>379</v>
      </c>
      <c r="N82" s="208" t="s">
        <v>202</v>
      </c>
    </row>
    <row r="83" spans="1:14" ht="62.25" customHeight="1">
      <c r="A83" s="25">
        <v>78</v>
      </c>
      <c r="B83" s="205" t="s">
        <v>328</v>
      </c>
      <c r="C83" s="205" t="s">
        <v>329</v>
      </c>
      <c r="D83" s="217">
        <v>42156</v>
      </c>
      <c r="E83" s="205" t="s">
        <v>330</v>
      </c>
      <c r="F83" s="217">
        <v>42010</v>
      </c>
      <c r="G83" s="230"/>
      <c r="H83" s="230" t="s">
        <v>17</v>
      </c>
      <c r="I83" s="205" t="s">
        <v>331</v>
      </c>
      <c r="J83" s="205"/>
      <c r="K83" s="205"/>
      <c r="L83" s="230"/>
      <c r="M83" s="205" t="s">
        <v>370</v>
      </c>
      <c r="N83" s="208" t="s">
        <v>34</v>
      </c>
    </row>
    <row r="84" spans="1:14" ht="62.25" customHeight="1">
      <c r="A84" s="25">
        <v>79</v>
      </c>
      <c r="B84" s="207" t="s">
        <v>322</v>
      </c>
      <c r="C84" s="207" t="s">
        <v>319</v>
      </c>
      <c r="D84" s="211">
        <v>42156</v>
      </c>
      <c r="E84" s="207" t="s">
        <v>320</v>
      </c>
      <c r="F84" s="211">
        <v>42010</v>
      </c>
      <c r="G84" s="207"/>
      <c r="H84" s="207" t="s">
        <v>17</v>
      </c>
      <c r="I84" s="207" t="s">
        <v>321</v>
      </c>
      <c r="J84" s="207"/>
      <c r="K84" s="207"/>
      <c r="L84" s="207"/>
      <c r="M84" s="207" t="s">
        <v>685</v>
      </c>
      <c r="N84" s="207" t="s">
        <v>18</v>
      </c>
    </row>
    <row r="85" spans="1:14" ht="62.25" customHeight="1">
      <c r="A85" s="25">
        <v>80</v>
      </c>
      <c r="B85" s="269" t="s">
        <v>363</v>
      </c>
      <c r="C85" s="280" t="s">
        <v>364</v>
      </c>
      <c r="D85" s="275">
        <v>42184</v>
      </c>
      <c r="E85" s="289" t="s">
        <v>395</v>
      </c>
      <c r="F85" s="275">
        <v>42184</v>
      </c>
      <c r="G85" s="280"/>
      <c r="H85" s="280" t="s">
        <v>17</v>
      </c>
      <c r="I85" s="288" t="s">
        <v>189</v>
      </c>
      <c r="J85" s="280"/>
      <c r="K85" s="280"/>
      <c r="L85" s="280"/>
      <c r="M85" s="280" t="s">
        <v>713</v>
      </c>
      <c r="N85" s="280" t="s">
        <v>381</v>
      </c>
    </row>
    <row r="86" spans="1:14" ht="62.25" customHeight="1">
      <c r="A86" s="25">
        <v>81</v>
      </c>
      <c r="B86" s="205" t="s">
        <v>383</v>
      </c>
      <c r="C86" s="208" t="s">
        <v>362</v>
      </c>
      <c r="D86" s="234">
        <v>42185</v>
      </c>
      <c r="E86" s="222" t="s">
        <v>365</v>
      </c>
      <c r="F86" s="234">
        <v>42184</v>
      </c>
      <c r="G86" s="235"/>
      <c r="H86" s="235"/>
      <c r="I86" s="208"/>
      <c r="J86" s="236"/>
      <c r="K86" s="237" t="s">
        <v>76</v>
      </c>
      <c r="L86" s="236"/>
      <c r="M86" s="208" t="s">
        <v>391</v>
      </c>
      <c r="N86" s="208" t="s">
        <v>18</v>
      </c>
    </row>
    <row r="87" spans="1:14" ht="62.25" customHeight="1">
      <c r="A87" s="25">
        <v>82</v>
      </c>
      <c r="B87" s="288" t="s">
        <v>384</v>
      </c>
      <c r="C87" s="280" t="s">
        <v>362</v>
      </c>
      <c r="D87" s="292">
        <v>42185</v>
      </c>
      <c r="E87" s="289" t="s">
        <v>365</v>
      </c>
      <c r="F87" s="292">
        <v>42184</v>
      </c>
      <c r="G87" s="293"/>
      <c r="H87" s="293"/>
      <c r="I87" s="280"/>
      <c r="J87" s="294"/>
      <c r="K87" s="295" t="s">
        <v>76</v>
      </c>
      <c r="L87" s="294"/>
      <c r="M87" s="280" t="s">
        <v>392</v>
      </c>
      <c r="N87" s="280" t="s">
        <v>18</v>
      </c>
    </row>
    <row r="88" spans="1:14" ht="62.25" customHeight="1">
      <c r="A88" s="25">
        <v>83</v>
      </c>
      <c r="B88" s="296" t="s">
        <v>353</v>
      </c>
      <c r="C88" s="269" t="s">
        <v>354</v>
      </c>
      <c r="D88" s="297">
        <v>42177</v>
      </c>
      <c r="E88" s="269" t="s">
        <v>380</v>
      </c>
      <c r="F88" s="296" t="s">
        <v>118</v>
      </c>
      <c r="G88" s="298"/>
      <c r="H88" s="296" t="s">
        <v>77</v>
      </c>
      <c r="I88" s="269" t="s">
        <v>359</v>
      </c>
      <c r="J88" s="299"/>
      <c r="K88" s="299"/>
      <c r="L88" s="300"/>
      <c r="M88" s="269" t="s">
        <v>401</v>
      </c>
      <c r="N88" s="269" t="s">
        <v>712</v>
      </c>
    </row>
    <row r="89" spans="1:14" ht="62.25" customHeight="1">
      <c r="A89" s="25">
        <v>84</v>
      </c>
      <c r="B89" s="296" t="s">
        <v>355</v>
      </c>
      <c r="C89" s="269" t="s">
        <v>361</v>
      </c>
      <c r="D89" s="297">
        <v>42177</v>
      </c>
      <c r="E89" s="269" t="s">
        <v>382</v>
      </c>
      <c r="F89" s="297">
        <v>42177</v>
      </c>
      <c r="G89" s="298"/>
      <c r="H89" s="296"/>
      <c r="I89" s="269"/>
      <c r="J89" s="296"/>
      <c r="K89" s="296" t="s">
        <v>360</v>
      </c>
      <c r="L89" s="298"/>
      <c r="M89" s="269" t="s">
        <v>455</v>
      </c>
      <c r="N89" s="301" t="s">
        <v>18</v>
      </c>
    </row>
    <row r="90" spans="1:14" ht="62.25" customHeight="1">
      <c r="A90" s="25">
        <v>85</v>
      </c>
      <c r="B90" s="269" t="s">
        <v>363</v>
      </c>
      <c r="C90" s="269" t="s">
        <v>364</v>
      </c>
      <c r="D90" s="270">
        <v>42184</v>
      </c>
      <c r="E90" s="289" t="s">
        <v>395</v>
      </c>
      <c r="F90" s="270">
        <v>42184</v>
      </c>
      <c r="G90" s="269"/>
      <c r="H90" s="269" t="s">
        <v>17</v>
      </c>
      <c r="I90" s="269" t="s">
        <v>189</v>
      </c>
      <c r="J90" s="269"/>
      <c r="K90" s="269"/>
      <c r="L90" s="269"/>
      <c r="M90" s="269" t="s">
        <v>422</v>
      </c>
      <c r="N90" s="269" t="s">
        <v>714</v>
      </c>
    </row>
    <row r="91" spans="1:14" ht="62.25" customHeight="1">
      <c r="A91" s="25">
        <v>86</v>
      </c>
      <c r="B91" s="280" t="s">
        <v>406</v>
      </c>
      <c r="C91" s="280" t="s">
        <v>407</v>
      </c>
      <c r="D91" s="292">
        <v>42212</v>
      </c>
      <c r="E91" s="269" t="s">
        <v>410</v>
      </c>
      <c r="F91" s="292">
        <v>42200</v>
      </c>
      <c r="G91" s="303"/>
      <c r="H91" s="293" t="s">
        <v>17</v>
      </c>
      <c r="I91" s="280" t="s">
        <v>408</v>
      </c>
      <c r="J91" s="293"/>
      <c r="K91" s="293"/>
      <c r="L91" s="303"/>
      <c r="M91" s="280" t="s">
        <v>437</v>
      </c>
      <c r="N91" s="280" t="s">
        <v>399</v>
      </c>
    </row>
    <row r="92" spans="1:14" ht="62.25" customHeight="1">
      <c r="A92" s="25">
        <v>87</v>
      </c>
      <c r="B92" s="280" t="s">
        <v>406</v>
      </c>
      <c r="C92" s="280" t="s">
        <v>407</v>
      </c>
      <c r="D92" s="292">
        <v>42212</v>
      </c>
      <c r="E92" s="269" t="s">
        <v>411</v>
      </c>
      <c r="F92" s="292">
        <v>42200</v>
      </c>
      <c r="G92" s="304"/>
      <c r="H92" s="305"/>
      <c r="I92" s="306"/>
      <c r="J92" s="307"/>
      <c r="K92" s="307"/>
      <c r="L92" s="308"/>
      <c r="M92" s="280" t="s">
        <v>436</v>
      </c>
      <c r="N92" s="280" t="s">
        <v>34</v>
      </c>
    </row>
    <row r="93" spans="1:14" ht="62.25" customHeight="1">
      <c r="A93" s="25">
        <v>88</v>
      </c>
      <c r="B93" s="125" t="s">
        <v>418</v>
      </c>
      <c r="C93" s="125" t="s">
        <v>397</v>
      </c>
      <c r="D93" s="27">
        <v>42206</v>
      </c>
      <c r="E93" s="28" t="s">
        <v>400</v>
      </c>
      <c r="F93" s="127">
        <v>42184</v>
      </c>
      <c r="G93" s="128"/>
      <c r="H93" s="125" t="s">
        <v>17</v>
      </c>
      <c r="I93" s="133" t="s">
        <v>419</v>
      </c>
      <c r="J93" s="125"/>
      <c r="K93" s="125"/>
      <c r="L93" s="128"/>
      <c r="M93" s="125" t="s">
        <v>427</v>
      </c>
      <c r="N93" s="26" t="s">
        <v>709</v>
      </c>
    </row>
    <row r="94" spans="1:14" ht="62.25" customHeight="1">
      <c r="A94" s="25">
        <v>89</v>
      </c>
      <c r="B94" s="125" t="s">
        <v>418</v>
      </c>
      <c r="C94" s="125" t="s">
        <v>397</v>
      </c>
      <c r="D94" s="27">
        <v>42207</v>
      </c>
      <c r="E94" s="28" t="s">
        <v>710</v>
      </c>
      <c r="F94" s="127">
        <v>42194</v>
      </c>
      <c r="G94" s="128"/>
      <c r="H94" s="125" t="s">
        <v>17</v>
      </c>
      <c r="I94" s="125" t="s">
        <v>398</v>
      </c>
      <c r="J94" s="125"/>
      <c r="K94" s="125"/>
      <c r="L94" s="128"/>
      <c r="M94" s="125" t="s">
        <v>423</v>
      </c>
      <c r="N94" s="132" t="s">
        <v>711</v>
      </c>
    </row>
    <row r="95" spans="1:14" ht="62.25" customHeight="1">
      <c r="A95" s="25">
        <v>90</v>
      </c>
      <c r="B95" s="269" t="s">
        <v>322</v>
      </c>
      <c r="C95" s="269" t="s">
        <v>319</v>
      </c>
      <c r="D95" s="270">
        <v>42156</v>
      </c>
      <c r="E95" s="269" t="s">
        <v>320</v>
      </c>
      <c r="F95" s="270">
        <v>42010</v>
      </c>
      <c r="G95" s="269"/>
      <c r="H95" s="269" t="s">
        <v>17</v>
      </c>
      <c r="I95" s="269" t="s">
        <v>321</v>
      </c>
      <c r="J95" s="269"/>
      <c r="K95" s="269"/>
      <c r="L95" s="269"/>
      <c r="M95" s="269" t="s">
        <v>650</v>
      </c>
      <c r="N95" s="269" t="s">
        <v>421</v>
      </c>
    </row>
    <row r="96" spans="1:14" ht="62.25" customHeight="1">
      <c r="A96" s="25">
        <v>91</v>
      </c>
      <c r="B96" s="208" t="s">
        <v>420</v>
      </c>
      <c r="C96" s="208" t="s">
        <v>394</v>
      </c>
      <c r="D96" s="206">
        <v>42193</v>
      </c>
      <c r="E96" s="207" t="s">
        <v>396</v>
      </c>
      <c r="F96" s="206">
        <v>42193</v>
      </c>
      <c r="G96" s="208"/>
      <c r="H96" s="208" t="s">
        <v>17</v>
      </c>
      <c r="I96" s="208" t="s">
        <v>393</v>
      </c>
      <c r="J96" s="208"/>
      <c r="K96" s="208"/>
      <c r="L96" s="208"/>
      <c r="M96" s="220" t="s">
        <v>425</v>
      </c>
      <c r="N96" s="221" t="s">
        <v>426</v>
      </c>
    </row>
    <row r="97" spans="1:14" ht="62.25" customHeight="1">
      <c r="A97" s="25">
        <v>92</v>
      </c>
      <c r="B97" s="26" t="s">
        <v>402</v>
      </c>
      <c r="C97" s="26" t="s">
        <v>403</v>
      </c>
      <c r="D97" s="27">
        <v>42207</v>
      </c>
      <c r="E97" s="28" t="s">
        <v>404</v>
      </c>
      <c r="F97" s="27">
        <v>42207</v>
      </c>
      <c r="G97" s="42"/>
      <c r="H97" s="26" t="s">
        <v>17</v>
      </c>
      <c r="I97" s="26" t="s">
        <v>405</v>
      </c>
      <c r="J97" s="26"/>
      <c r="K97" s="26"/>
      <c r="L97" s="42"/>
      <c r="M97" s="26" t="s">
        <v>428</v>
      </c>
      <c r="N97" s="140" t="s">
        <v>349</v>
      </c>
    </row>
    <row r="98" spans="1:14" ht="62.25" customHeight="1">
      <c r="A98" s="25">
        <v>93</v>
      </c>
      <c r="B98" s="296" t="s">
        <v>355</v>
      </c>
      <c r="C98" s="269" t="s">
        <v>361</v>
      </c>
      <c r="D98" s="297">
        <v>42177</v>
      </c>
      <c r="E98" s="269" t="s">
        <v>382</v>
      </c>
      <c r="F98" s="297">
        <v>42177</v>
      </c>
      <c r="G98" s="298"/>
      <c r="H98" s="296"/>
      <c r="I98" s="269"/>
      <c r="J98" s="296"/>
      <c r="K98" s="296" t="s">
        <v>360</v>
      </c>
      <c r="L98" s="298"/>
      <c r="M98" s="269" t="s">
        <v>429</v>
      </c>
      <c r="N98" s="302" t="s">
        <v>34</v>
      </c>
    </row>
    <row r="99" spans="1:14" ht="62.25" customHeight="1">
      <c r="A99" s="25">
        <v>94</v>
      </c>
      <c r="B99" s="26" t="s">
        <v>402</v>
      </c>
      <c r="C99" s="26" t="s">
        <v>403</v>
      </c>
      <c r="D99" s="27">
        <v>42207</v>
      </c>
      <c r="E99" s="28" t="s">
        <v>404</v>
      </c>
      <c r="F99" s="27">
        <v>42207</v>
      </c>
      <c r="G99" s="42"/>
      <c r="H99" s="26" t="s">
        <v>17</v>
      </c>
      <c r="I99" s="26" t="s">
        <v>405</v>
      </c>
      <c r="J99" s="26"/>
      <c r="K99" s="26"/>
      <c r="L99" s="42"/>
      <c r="M99" s="26" t="s">
        <v>430</v>
      </c>
      <c r="N99" s="83" t="s">
        <v>34</v>
      </c>
    </row>
    <row r="100" spans="1:14" ht="62.25" customHeight="1">
      <c r="A100" s="25">
        <v>95</v>
      </c>
      <c r="B100" s="208" t="s">
        <v>420</v>
      </c>
      <c r="C100" s="208" t="s">
        <v>394</v>
      </c>
      <c r="D100" s="206">
        <v>42193</v>
      </c>
      <c r="E100" s="207" t="s">
        <v>396</v>
      </c>
      <c r="F100" s="206">
        <v>42193</v>
      </c>
      <c r="G100" s="208"/>
      <c r="H100" s="208" t="s">
        <v>17</v>
      </c>
      <c r="I100" s="208" t="s">
        <v>393</v>
      </c>
      <c r="J100" s="208"/>
      <c r="K100" s="208"/>
      <c r="L100" s="208"/>
      <c r="M100" s="220" t="s">
        <v>425</v>
      </c>
      <c r="N100" s="221" t="s">
        <v>426</v>
      </c>
    </row>
    <row r="101" spans="1:14" ht="62.25" customHeight="1">
      <c r="A101" s="25">
        <v>96</v>
      </c>
      <c r="B101" s="26" t="s">
        <v>406</v>
      </c>
      <c r="C101" s="26" t="s">
        <v>407</v>
      </c>
      <c r="D101" s="121">
        <v>42212</v>
      </c>
      <c r="E101" s="28" t="s">
        <v>410</v>
      </c>
      <c r="F101" s="121">
        <v>42200</v>
      </c>
      <c r="G101" s="124"/>
      <c r="H101" s="40" t="s">
        <v>17</v>
      </c>
      <c r="I101" s="26" t="s">
        <v>408</v>
      </c>
      <c r="J101" s="40"/>
      <c r="K101" s="40"/>
      <c r="L101" s="124"/>
      <c r="M101" s="26" t="s">
        <v>436</v>
      </c>
      <c r="N101" s="208" t="s">
        <v>202</v>
      </c>
    </row>
    <row r="102" spans="1:14" ht="62.25" customHeight="1">
      <c r="A102" s="25">
        <v>97</v>
      </c>
      <c r="B102" s="97" t="s">
        <v>406</v>
      </c>
      <c r="C102" s="26" t="s">
        <v>407</v>
      </c>
      <c r="D102" s="121">
        <v>42212</v>
      </c>
      <c r="E102" s="28" t="s">
        <v>411</v>
      </c>
      <c r="F102" s="121">
        <v>42200</v>
      </c>
      <c r="G102" s="134"/>
      <c r="H102" s="159" t="s">
        <v>17</v>
      </c>
      <c r="I102" s="165" t="s">
        <v>559</v>
      </c>
      <c r="J102" s="39"/>
      <c r="K102" s="39"/>
      <c r="L102" s="135"/>
      <c r="M102" s="26" t="s">
        <v>436</v>
      </c>
      <c r="N102" s="140"/>
    </row>
    <row r="103" spans="1:14" ht="62.25" customHeight="1">
      <c r="A103" s="25">
        <v>98</v>
      </c>
      <c r="B103" s="167" t="s">
        <v>412</v>
      </c>
      <c r="C103" s="168" t="s">
        <v>417</v>
      </c>
      <c r="D103" s="169">
        <v>42213</v>
      </c>
      <c r="E103" s="168" t="s">
        <v>413</v>
      </c>
      <c r="F103" s="169">
        <v>42209</v>
      </c>
      <c r="G103" s="170"/>
      <c r="H103" s="167" t="s">
        <v>17</v>
      </c>
      <c r="I103" s="168" t="s">
        <v>414</v>
      </c>
      <c r="J103" s="167"/>
      <c r="K103" s="167"/>
      <c r="L103" s="170"/>
      <c r="M103" s="168" t="s">
        <v>439</v>
      </c>
      <c r="N103" s="140"/>
    </row>
    <row r="104" spans="1:14" ht="62.25" customHeight="1">
      <c r="A104" s="25">
        <v>99</v>
      </c>
      <c r="B104" s="309" t="s">
        <v>440</v>
      </c>
      <c r="C104" s="280" t="s">
        <v>441</v>
      </c>
      <c r="D104" s="275">
        <v>42228</v>
      </c>
      <c r="E104" s="269" t="s">
        <v>442</v>
      </c>
      <c r="F104" s="275">
        <v>42215</v>
      </c>
      <c r="G104" s="280"/>
      <c r="H104" s="280"/>
      <c r="I104" s="280"/>
      <c r="J104" s="280"/>
      <c r="K104" s="309" t="s">
        <v>443</v>
      </c>
      <c r="L104" s="280"/>
      <c r="M104" s="280" t="s">
        <v>444</v>
      </c>
      <c r="N104" s="141" t="s">
        <v>715</v>
      </c>
    </row>
    <row r="105" spans="1:14" ht="62.25" customHeight="1">
      <c r="A105" s="25">
        <v>100</v>
      </c>
      <c r="B105" s="19" t="s">
        <v>445</v>
      </c>
      <c r="C105" s="26" t="s">
        <v>446</v>
      </c>
      <c r="D105" s="137">
        <v>42229</v>
      </c>
      <c r="E105" s="28" t="s">
        <v>447</v>
      </c>
      <c r="F105" s="27" t="s">
        <v>118</v>
      </c>
      <c r="G105" s="26"/>
      <c r="H105" s="26"/>
      <c r="I105" s="26"/>
      <c r="J105" s="26"/>
      <c r="K105" s="19" t="s">
        <v>119</v>
      </c>
      <c r="L105" s="26"/>
      <c r="M105" s="26" t="s">
        <v>448</v>
      </c>
      <c r="N105" s="142" t="s">
        <v>715</v>
      </c>
    </row>
    <row r="106" spans="1:14" ht="62.25" customHeight="1">
      <c r="A106" s="25">
        <v>101</v>
      </c>
      <c r="B106" s="246" t="s">
        <v>449</v>
      </c>
      <c r="C106" s="226" t="s">
        <v>450</v>
      </c>
      <c r="D106" s="247">
        <v>42230</v>
      </c>
      <c r="E106" s="207" t="s">
        <v>457</v>
      </c>
      <c r="F106" s="248">
        <v>42229</v>
      </c>
      <c r="G106" s="249"/>
      <c r="H106" s="249" t="s">
        <v>17</v>
      </c>
      <c r="I106" s="226" t="s">
        <v>458</v>
      </c>
      <c r="J106" s="249"/>
      <c r="K106" s="249"/>
      <c r="L106" s="249"/>
      <c r="M106" s="226" t="s">
        <v>456</v>
      </c>
      <c r="N106" s="208" t="s">
        <v>202</v>
      </c>
    </row>
    <row r="107" spans="1:14" ht="62.25" customHeight="1">
      <c r="A107" s="25">
        <v>102</v>
      </c>
      <c r="B107" s="176" t="s">
        <v>432</v>
      </c>
      <c r="C107" s="176" t="s">
        <v>435</v>
      </c>
      <c r="D107" s="177">
        <v>42227</v>
      </c>
      <c r="E107" s="166" t="s">
        <v>438</v>
      </c>
      <c r="F107" s="177">
        <v>42227</v>
      </c>
      <c r="G107" s="178"/>
      <c r="H107" s="178"/>
      <c r="I107" s="176"/>
      <c r="J107" s="178"/>
      <c r="K107" s="178" t="s">
        <v>280</v>
      </c>
      <c r="L107" s="178"/>
      <c r="M107" s="176" t="s">
        <v>459</v>
      </c>
      <c r="N107" s="142" t="s">
        <v>716</v>
      </c>
    </row>
    <row r="108" spans="1:14" ht="62.25" customHeight="1">
      <c r="A108" s="25">
        <v>103</v>
      </c>
      <c r="B108" s="97" t="s">
        <v>451</v>
      </c>
      <c r="C108" s="26" t="s">
        <v>452</v>
      </c>
      <c r="D108" s="121">
        <v>42236</v>
      </c>
      <c r="E108" s="28" t="s">
        <v>453</v>
      </c>
      <c r="F108" s="121">
        <v>42236</v>
      </c>
      <c r="G108" s="124"/>
      <c r="H108" s="40"/>
      <c r="I108" s="26"/>
      <c r="J108" s="122"/>
      <c r="K108" s="40" t="s">
        <v>76</v>
      </c>
      <c r="L108" s="179"/>
      <c r="M108" s="26" t="s">
        <v>460</v>
      </c>
      <c r="N108" s="208" t="s">
        <v>202</v>
      </c>
    </row>
    <row r="109" spans="1:14" ht="62.25" customHeight="1">
      <c r="A109" s="25">
        <v>104</v>
      </c>
      <c r="B109" s="229" t="s">
        <v>684</v>
      </c>
      <c r="C109" s="207" t="s">
        <v>356</v>
      </c>
      <c r="D109" s="207" t="s">
        <v>306</v>
      </c>
      <c r="E109" s="207" t="s">
        <v>307</v>
      </c>
      <c r="F109" s="207" t="s">
        <v>306</v>
      </c>
      <c r="G109" s="207"/>
      <c r="H109" s="207" t="s">
        <v>17</v>
      </c>
      <c r="I109" s="207" t="s">
        <v>308</v>
      </c>
      <c r="J109" s="207"/>
      <c r="K109" s="207"/>
      <c r="L109" s="207"/>
      <c r="M109" s="207" t="s">
        <v>461</v>
      </c>
      <c r="N109" s="207" t="s">
        <v>18</v>
      </c>
    </row>
    <row r="110" spans="1:14" ht="62.25" customHeight="1">
      <c r="A110" s="25">
        <v>105</v>
      </c>
      <c r="B110" s="97" t="s">
        <v>470</v>
      </c>
      <c r="C110" s="26" t="s">
        <v>471</v>
      </c>
      <c r="D110" s="27">
        <v>42256</v>
      </c>
      <c r="E110" s="28" t="s">
        <v>472</v>
      </c>
      <c r="F110" s="27">
        <v>42248</v>
      </c>
      <c r="G110" s="26"/>
      <c r="H110" s="26" t="s">
        <v>17</v>
      </c>
      <c r="I110" s="97" t="s">
        <v>473</v>
      </c>
      <c r="J110" s="30"/>
      <c r="K110" s="30"/>
      <c r="L110" s="30"/>
      <c r="M110" s="26" t="s">
        <v>495</v>
      </c>
      <c r="N110" s="26" t="s">
        <v>93</v>
      </c>
    </row>
    <row r="111" spans="1:14" ht="62.25" customHeight="1">
      <c r="A111" s="25">
        <v>106</v>
      </c>
      <c r="B111" s="175" t="s">
        <v>466</v>
      </c>
      <c r="C111" s="26" t="s">
        <v>467</v>
      </c>
      <c r="D111" s="121">
        <v>42256</v>
      </c>
      <c r="E111" s="28" t="s">
        <v>468</v>
      </c>
      <c r="F111" s="121">
        <v>42256</v>
      </c>
      <c r="G111" s="40"/>
      <c r="H111" s="40" t="s">
        <v>17</v>
      </c>
      <c r="I111" s="97" t="s">
        <v>469</v>
      </c>
      <c r="J111" s="122"/>
      <c r="K111" s="122"/>
      <c r="L111" s="122"/>
      <c r="M111" s="26" t="s">
        <v>496</v>
      </c>
      <c r="N111" s="122" t="s">
        <v>426</v>
      </c>
    </row>
    <row r="112" spans="1:14" ht="62.25" customHeight="1">
      <c r="A112" s="25">
        <v>107</v>
      </c>
      <c r="B112" s="97" t="s">
        <v>479</v>
      </c>
      <c r="C112" s="26" t="s">
        <v>480</v>
      </c>
      <c r="D112" s="137">
        <v>42251</v>
      </c>
      <c r="E112" s="28" t="s">
        <v>482</v>
      </c>
      <c r="F112" s="26" t="s">
        <v>481</v>
      </c>
      <c r="G112" s="42"/>
      <c r="H112" s="26" t="s">
        <v>17</v>
      </c>
      <c r="I112" s="97" t="s">
        <v>189</v>
      </c>
      <c r="J112" s="30"/>
      <c r="K112" s="30"/>
      <c r="L112" s="29"/>
      <c r="M112" s="26" t="s">
        <v>497</v>
      </c>
      <c r="N112" s="208" t="s">
        <v>202</v>
      </c>
    </row>
    <row r="113" spans="1:14" ht="62.25" customHeight="1">
      <c r="A113" s="25">
        <v>108</v>
      </c>
      <c r="B113" s="154" t="s">
        <v>483</v>
      </c>
      <c r="C113" s="26" t="s">
        <v>484</v>
      </c>
      <c r="D113" s="27">
        <v>42256</v>
      </c>
      <c r="E113" s="28" t="s">
        <v>494</v>
      </c>
      <c r="F113" s="27">
        <v>42251</v>
      </c>
      <c r="G113" s="26"/>
      <c r="H113" s="26"/>
      <c r="I113" s="26"/>
      <c r="J113" s="30"/>
      <c r="K113" s="171" t="s">
        <v>76</v>
      </c>
      <c r="L113" s="30"/>
      <c r="M113" s="26" t="s">
        <v>498</v>
      </c>
      <c r="N113" s="30" t="s">
        <v>485</v>
      </c>
    </row>
    <row r="114" spans="1:14" ht="62.25" customHeight="1">
      <c r="A114" s="25">
        <v>109</v>
      </c>
      <c r="B114" s="26" t="s">
        <v>475</v>
      </c>
      <c r="C114" s="26" t="s">
        <v>476</v>
      </c>
      <c r="D114" s="27">
        <v>42251</v>
      </c>
      <c r="E114" s="28" t="s">
        <v>477</v>
      </c>
      <c r="F114" s="27">
        <v>42244</v>
      </c>
      <c r="G114" s="26"/>
      <c r="H114" s="26" t="s">
        <v>474</v>
      </c>
      <c r="I114" s="26"/>
      <c r="J114" s="30"/>
      <c r="K114" s="30"/>
      <c r="L114" s="30"/>
      <c r="M114" s="26" t="s">
        <v>499</v>
      </c>
      <c r="N114" s="30" t="s">
        <v>478</v>
      </c>
    </row>
    <row r="115" spans="1:14" ht="62.25" customHeight="1">
      <c r="A115" s="25">
        <v>110</v>
      </c>
      <c r="B115" s="25" t="s">
        <v>500</v>
      </c>
      <c r="C115" s="26" t="s">
        <v>501</v>
      </c>
      <c r="D115" s="27">
        <v>42251</v>
      </c>
      <c r="E115" s="28" t="s">
        <v>477</v>
      </c>
      <c r="F115" s="27">
        <v>43831</v>
      </c>
      <c r="G115" s="26"/>
      <c r="H115" s="26" t="s">
        <v>474</v>
      </c>
      <c r="I115" s="26"/>
      <c r="J115" s="30"/>
      <c r="K115" s="30"/>
      <c r="L115" s="30"/>
      <c r="M115" s="26" t="s">
        <v>499</v>
      </c>
      <c r="N115" s="30" t="s">
        <v>478</v>
      </c>
    </row>
    <row r="116" spans="1:14" ht="62.25" customHeight="1">
      <c r="A116" s="25">
        <v>111</v>
      </c>
      <c r="B116" s="98" t="s">
        <v>504</v>
      </c>
      <c r="C116" s="28" t="s">
        <v>505</v>
      </c>
      <c r="D116" s="44">
        <v>42265</v>
      </c>
      <c r="E116" s="28" t="s">
        <v>507</v>
      </c>
      <c r="F116" s="44">
        <v>42259</v>
      </c>
      <c r="G116" s="28"/>
      <c r="H116" s="28" t="s">
        <v>17</v>
      </c>
      <c r="I116" s="98" t="s">
        <v>508</v>
      </c>
      <c r="J116" s="45"/>
      <c r="K116" s="45"/>
      <c r="L116" s="45"/>
      <c r="M116" s="28" t="s">
        <v>519</v>
      </c>
      <c r="N116" s="45" t="s">
        <v>509</v>
      </c>
    </row>
    <row r="117" spans="1:14" ht="62.25" customHeight="1">
      <c r="A117" s="25">
        <v>112</v>
      </c>
      <c r="B117" s="154" t="s">
        <v>502</v>
      </c>
      <c r="C117" s="26" t="s">
        <v>503</v>
      </c>
      <c r="D117" s="137">
        <v>42261</v>
      </c>
      <c r="E117" s="28" t="s">
        <v>506</v>
      </c>
      <c r="F117" s="27">
        <v>42254</v>
      </c>
      <c r="G117" s="26"/>
      <c r="H117" s="26"/>
      <c r="I117" s="26"/>
      <c r="J117" s="30"/>
      <c r="K117" s="171" t="s">
        <v>76</v>
      </c>
      <c r="L117" s="30"/>
      <c r="M117" s="26" t="s">
        <v>518</v>
      </c>
      <c r="N117" s="26" t="s">
        <v>18</v>
      </c>
    </row>
    <row r="118" spans="1:14" ht="62.25" customHeight="1">
      <c r="A118" s="25">
        <v>113</v>
      </c>
      <c r="B118" s="208" t="s">
        <v>115</v>
      </c>
      <c r="C118" s="208" t="s">
        <v>526</v>
      </c>
      <c r="D118" s="206">
        <v>42254</v>
      </c>
      <c r="E118" s="207" t="s">
        <v>487</v>
      </c>
      <c r="F118" s="206">
        <v>42243</v>
      </c>
      <c r="G118" s="208"/>
      <c r="H118" s="208"/>
      <c r="I118" s="208"/>
      <c r="J118" s="208"/>
      <c r="K118" s="208" t="s">
        <v>488</v>
      </c>
      <c r="L118" s="208"/>
      <c r="M118" s="207" t="s">
        <v>519</v>
      </c>
      <c r="N118" s="208" t="s">
        <v>489</v>
      </c>
    </row>
    <row r="119" spans="1:14" ht="62.25" customHeight="1">
      <c r="A119" s="25">
        <v>114</v>
      </c>
      <c r="B119" s="154" t="s">
        <v>479</v>
      </c>
      <c r="C119" s="26" t="s">
        <v>480</v>
      </c>
      <c r="D119" s="137">
        <v>42251</v>
      </c>
      <c r="E119" s="28" t="s">
        <v>482</v>
      </c>
      <c r="F119" s="26" t="s">
        <v>481</v>
      </c>
      <c r="G119" s="42"/>
      <c r="H119" s="26" t="s">
        <v>17</v>
      </c>
      <c r="I119" s="154" t="s">
        <v>189</v>
      </c>
      <c r="J119" s="30"/>
      <c r="K119" s="30"/>
      <c r="L119" s="29"/>
      <c r="M119" s="26" t="s">
        <v>527</v>
      </c>
      <c r="N119" s="208" t="s">
        <v>202</v>
      </c>
    </row>
    <row r="120" spans="1:14" ht="62.25" customHeight="1">
      <c r="A120" s="25">
        <v>115</v>
      </c>
      <c r="B120" s="97" t="s">
        <v>462</v>
      </c>
      <c r="C120" s="28" t="s">
        <v>463</v>
      </c>
      <c r="D120" s="44">
        <v>42256</v>
      </c>
      <c r="E120" s="28" t="s">
        <v>464</v>
      </c>
      <c r="F120" s="44">
        <v>42250</v>
      </c>
      <c r="G120" s="41"/>
      <c r="H120" s="28" t="s">
        <v>17</v>
      </c>
      <c r="I120" s="97" t="s">
        <v>587</v>
      </c>
      <c r="J120" s="45"/>
      <c r="K120" s="45"/>
      <c r="L120" s="145"/>
      <c r="M120" s="26" t="s">
        <v>527</v>
      </c>
      <c r="N120" s="45" t="s">
        <v>465</v>
      </c>
    </row>
    <row r="121" spans="1:14" ht="62.25" customHeight="1">
      <c r="A121" s="25">
        <v>116</v>
      </c>
      <c r="B121" s="171" t="s">
        <v>490</v>
      </c>
      <c r="C121" s="147" t="s">
        <v>491</v>
      </c>
      <c r="D121" s="149">
        <v>42258</v>
      </c>
      <c r="E121" s="147" t="s">
        <v>492</v>
      </c>
      <c r="F121" s="149">
        <v>42256</v>
      </c>
      <c r="G121" s="150"/>
      <c r="H121" s="147"/>
      <c r="I121" s="147"/>
      <c r="J121" s="148"/>
      <c r="K121" s="171" t="s">
        <v>76</v>
      </c>
      <c r="L121" s="151"/>
      <c r="M121" s="147" t="s">
        <v>536</v>
      </c>
      <c r="N121" s="148" t="s">
        <v>493</v>
      </c>
    </row>
    <row r="122" spans="1:14" ht="62.25" customHeight="1">
      <c r="A122" s="25">
        <v>117</v>
      </c>
      <c r="B122" s="174" t="s">
        <v>490</v>
      </c>
      <c r="C122" s="147" t="s">
        <v>535</v>
      </c>
      <c r="D122" s="149">
        <v>42268</v>
      </c>
      <c r="E122" s="147" t="s">
        <v>492</v>
      </c>
      <c r="F122" s="149">
        <v>42256</v>
      </c>
      <c r="G122" s="150"/>
      <c r="H122" s="147"/>
      <c r="I122" s="147"/>
      <c r="J122" s="148"/>
      <c r="K122" s="174" t="s">
        <v>76</v>
      </c>
      <c r="L122" s="151"/>
      <c r="M122" s="147" t="s">
        <v>536</v>
      </c>
      <c r="N122" s="147" t="s">
        <v>525</v>
      </c>
    </row>
    <row r="123" spans="1:14" ht="62.25" customHeight="1">
      <c r="A123" s="25">
        <v>118</v>
      </c>
      <c r="B123" s="246" t="s">
        <v>449</v>
      </c>
      <c r="C123" s="226" t="s">
        <v>450</v>
      </c>
      <c r="D123" s="234">
        <v>42283</v>
      </c>
      <c r="E123" s="207" t="s">
        <v>457</v>
      </c>
      <c r="F123" s="251">
        <v>42258</v>
      </c>
      <c r="G123" s="247"/>
      <c r="H123" s="249"/>
      <c r="I123" s="226"/>
      <c r="J123" s="249"/>
      <c r="K123" s="249"/>
      <c r="L123" s="249"/>
      <c r="M123" s="226" t="s">
        <v>689</v>
      </c>
      <c r="N123" s="210"/>
    </row>
    <row r="124" spans="1:14" ht="73.5" customHeight="1">
      <c r="A124" s="25">
        <v>119</v>
      </c>
      <c r="B124" s="238" t="s">
        <v>523</v>
      </c>
      <c r="C124" s="208" t="s">
        <v>524</v>
      </c>
      <c r="D124" s="239" t="s">
        <v>531</v>
      </c>
      <c r="E124" s="208" t="s">
        <v>532</v>
      </c>
      <c r="F124" s="206" t="s">
        <v>533</v>
      </c>
      <c r="G124" s="209"/>
      <c r="H124" s="208" t="s">
        <v>17</v>
      </c>
      <c r="I124" s="208" t="s">
        <v>558</v>
      </c>
      <c r="J124" s="208"/>
      <c r="K124" s="208"/>
      <c r="L124" s="209"/>
      <c r="M124" s="208" t="s">
        <v>537</v>
      </c>
      <c r="N124" s="208" t="s">
        <v>534</v>
      </c>
    </row>
    <row r="125" spans="1:14" ht="62.25" customHeight="1">
      <c r="A125" s="25">
        <v>120</v>
      </c>
      <c r="B125" s="207" t="s">
        <v>592</v>
      </c>
      <c r="C125" s="208" t="s">
        <v>521</v>
      </c>
      <c r="D125" s="206">
        <v>42268</v>
      </c>
      <c r="E125" s="207" t="s">
        <v>520</v>
      </c>
      <c r="F125" s="206">
        <v>42263</v>
      </c>
      <c r="G125" s="208"/>
      <c r="H125" s="208"/>
      <c r="I125" s="208"/>
      <c r="J125" s="210"/>
      <c r="K125" s="210" t="s">
        <v>360</v>
      </c>
      <c r="L125" s="210"/>
      <c r="M125" s="208" t="s">
        <v>540</v>
      </c>
      <c r="N125" s="208" t="s">
        <v>202</v>
      </c>
    </row>
    <row r="126" spans="1:14" ht="62.25" customHeight="1">
      <c r="A126" s="25">
        <v>121</v>
      </c>
      <c r="B126" s="154" t="s">
        <v>115</v>
      </c>
      <c r="C126" s="26" t="s">
        <v>486</v>
      </c>
      <c r="D126" s="27">
        <v>42271</v>
      </c>
      <c r="E126" s="28" t="s">
        <v>522</v>
      </c>
      <c r="F126" s="27">
        <v>42243</v>
      </c>
      <c r="G126" s="26"/>
      <c r="H126" s="26"/>
      <c r="I126" s="26"/>
      <c r="J126" s="30"/>
      <c r="K126" s="155" t="s">
        <v>488</v>
      </c>
      <c r="L126" s="30"/>
      <c r="M126" s="26" t="s">
        <v>540</v>
      </c>
      <c r="N126" s="208" t="s">
        <v>202</v>
      </c>
    </row>
    <row r="127" spans="1:14" ht="62.25" customHeight="1">
      <c r="A127" s="25">
        <v>122</v>
      </c>
      <c r="B127" s="98" t="s">
        <v>510</v>
      </c>
      <c r="C127" s="26" t="s">
        <v>511</v>
      </c>
      <c r="D127" s="27">
        <v>42275</v>
      </c>
      <c r="E127" s="28" t="s">
        <v>512</v>
      </c>
      <c r="F127" s="27">
        <v>42265</v>
      </c>
      <c r="G127" s="26"/>
      <c r="H127" s="26" t="s">
        <v>17</v>
      </c>
      <c r="I127" s="97" t="s">
        <v>513</v>
      </c>
      <c r="J127" s="30"/>
      <c r="K127" s="30"/>
      <c r="L127" s="30"/>
      <c r="M127" s="26" t="s">
        <v>540</v>
      </c>
      <c r="N127" s="208" t="s">
        <v>202</v>
      </c>
    </row>
    <row r="128" spans="1:14" ht="62.25" customHeight="1">
      <c r="A128" s="25">
        <v>123</v>
      </c>
      <c r="B128" s="246" t="s">
        <v>449</v>
      </c>
      <c r="C128" s="226" t="s">
        <v>450</v>
      </c>
      <c r="D128" s="247">
        <v>42283</v>
      </c>
      <c r="E128" s="207" t="s">
        <v>457</v>
      </c>
      <c r="F128" s="248"/>
      <c r="G128" s="247">
        <v>42282</v>
      </c>
      <c r="H128" s="249"/>
      <c r="I128" s="226"/>
      <c r="J128" s="249"/>
      <c r="K128" s="249" t="s">
        <v>539</v>
      </c>
      <c r="L128" s="249"/>
      <c r="M128" s="226" t="s">
        <v>541</v>
      </c>
      <c r="N128" s="208" t="s">
        <v>202</v>
      </c>
    </row>
    <row r="129" spans="1:14" ht="62.25" customHeight="1">
      <c r="A129" s="25">
        <v>124</v>
      </c>
      <c r="B129" s="246" t="s">
        <v>449</v>
      </c>
      <c r="C129" s="226" t="s">
        <v>450</v>
      </c>
      <c r="D129" s="247">
        <v>42291</v>
      </c>
      <c r="E129" s="207" t="s">
        <v>457</v>
      </c>
      <c r="F129" s="251"/>
      <c r="G129" s="247">
        <v>42304</v>
      </c>
      <c r="H129" s="249"/>
      <c r="I129" s="226"/>
      <c r="J129" s="249"/>
      <c r="K129" s="249" t="s">
        <v>539</v>
      </c>
      <c r="L129" s="249"/>
      <c r="M129" s="226" t="s">
        <v>688</v>
      </c>
      <c r="N129" s="208" t="s">
        <v>202</v>
      </c>
    </row>
    <row r="130" spans="1:14" ht="62.25" customHeight="1">
      <c r="A130" s="25">
        <v>125</v>
      </c>
      <c r="B130" s="252" t="s">
        <v>449</v>
      </c>
      <c r="C130" s="208" t="s">
        <v>450</v>
      </c>
      <c r="D130" s="234">
        <v>42390</v>
      </c>
      <c r="E130" s="207" t="s">
        <v>457</v>
      </c>
      <c r="F130" s="248"/>
      <c r="G130" s="234">
        <v>42694</v>
      </c>
      <c r="H130" s="235"/>
      <c r="I130" s="208"/>
      <c r="J130" s="235"/>
      <c r="K130" s="235" t="s">
        <v>539</v>
      </c>
      <c r="L130" s="235"/>
      <c r="M130" s="208" t="s">
        <v>690</v>
      </c>
      <c r="N130" s="208" t="s">
        <v>202</v>
      </c>
    </row>
    <row r="131" spans="1:14" ht="62.25" customHeight="1">
      <c r="A131" s="25">
        <v>126</v>
      </c>
      <c r="B131" s="207" t="s">
        <v>515</v>
      </c>
      <c r="C131" s="207" t="s">
        <v>514</v>
      </c>
      <c r="D131" s="211">
        <v>42275</v>
      </c>
      <c r="E131" s="207" t="s">
        <v>517</v>
      </c>
      <c r="F131" s="211">
        <v>42275</v>
      </c>
      <c r="G131" s="240"/>
      <c r="H131" s="207" t="s">
        <v>17</v>
      </c>
      <c r="I131" s="207" t="s">
        <v>516</v>
      </c>
      <c r="J131" s="218"/>
      <c r="K131" s="218"/>
      <c r="L131" s="254"/>
      <c r="M131" s="207" t="s">
        <v>560</v>
      </c>
      <c r="N131" s="208" t="s">
        <v>202</v>
      </c>
    </row>
    <row r="132" spans="1:14" ht="62.25" customHeight="1">
      <c r="A132" s="25">
        <v>127</v>
      </c>
      <c r="B132" s="207" t="s">
        <v>549</v>
      </c>
      <c r="C132" s="207" t="s">
        <v>551</v>
      </c>
      <c r="D132" s="211">
        <v>42305</v>
      </c>
      <c r="E132" s="207" t="s">
        <v>550</v>
      </c>
      <c r="F132" s="211">
        <v>42292</v>
      </c>
      <c r="G132" s="240"/>
      <c r="H132" s="207"/>
      <c r="I132" s="207"/>
      <c r="J132" s="207"/>
      <c r="K132" s="207" t="s">
        <v>76</v>
      </c>
      <c r="L132" s="240"/>
      <c r="M132" s="207" t="s">
        <v>561</v>
      </c>
      <c r="N132" s="208" t="s">
        <v>202</v>
      </c>
    </row>
    <row r="133" spans="1:14" ht="62.25" customHeight="1">
      <c r="A133" s="25">
        <v>128</v>
      </c>
      <c r="B133" s="164" t="s">
        <v>542</v>
      </c>
      <c r="C133" s="125" t="s">
        <v>543</v>
      </c>
      <c r="D133" s="128" t="s">
        <v>544</v>
      </c>
      <c r="E133" s="161" t="s">
        <v>557</v>
      </c>
      <c r="F133" s="127">
        <v>42297</v>
      </c>
      <c r="G133" s="128"/>
      <c r="H133" s="125" t="s">
        <v>584</v>
      </c>
      <c r="I133" s="164" t="s">
        <v>545</v>
      </c>
      <c r="J133" s="125"/>
      <c r="K133" s="197"/>
      <c r="L133" s="128"/>
      <c r="M133" s="125" t="s">
        <v>580</v>
      </c>
      <c r="N133" s="26" t="s">
        <v>18</v>
      </c>
    </row>
    <row r="134" spans="1:14" ht="62.25" customHeight="1">
      <c r="A134" s="25">
        <v>129</v>
      </c>
      <c r="B134" s="207" t="s">
        <v>546</v>
      </c>
      <c r="C134" s="208" t="s">
        <v>547</v>
      </c>
      <c r="D134" s="206">
        <v>42289</v>
      </c>
      <c r="E134" s="207" t="s">
        <v>548</v>
      </c>
      <c r="F134" s="206">
        <v>42283</v>
      </c>
      <c r="G134" s="209"/>
      <c r="H134" s="208"/>
      <c r="I134" s="208"/>
      <c r="J134" s="208"/>
      <c r="K134" s="259" t="s">
        <v>76</v>
      </c>
      <c r="L134" s="209"/>
      <c r="M134" s="220" t="s">
        <v>581</v>
      </c>
      <c r="N134" s="216" t="s">
        <v>18</v>
      </c>
    </row>
    <row r="135" spans="1:14" ht="62.25" customHeight="1">
      <c r="A135" s="25">
        <v>130</v>
      </c>
      <c r="B135" s="208" t="s">
        <v>575</v>
      </c>
      <c r="C135" s="208" t="s">
        <v>576</v>
      </c>
      <c r="D135" s="206">
        <v>42313</v>
      </c>
      <c r="E135" s="207" t="s">
        <v>583</v>
      </c>
      <c r="F135" s="257">
        <v>42311</v>
      </c>
      <c r="G135" s="209"/>
      <c r="H135" s="208" t="s">
        <v>17</v>
      </c>
      <c r="I135" s="208" t="s">
        <v>577</v>
      </c>
      <c r="J135" s="210"/>
      <c r="K135" s="210"/>
      <c r="L135" s="219"/>
      <c r="M135" s="208" t="s">
        <v>582</v>
      </c>
      <c r="N135" s="258"/>
    </row>
    <row r="136" spans="1:14" ht="62.25" customHeight="1">
      <c r="A136" s="25">
        <v>131</v>
      </c>
      <c r="B136" s="222" t="s">
        <v>552</v>
      </c>
      <c r="C136" s="226" t="s">
        <v>553</v>
      </c>
      <c r="D136" s="227">
        <v>42296</v>
      </c>
      <c r="E136" s="222" t="s">
        <v>554</v>
      </c>
      <c r="F136" s="227">
        <v>42278</v>
      </c>
      <c r="G136" s="243"/>
      <c r="H136" s="226"/>
      <c r="I136" s="226"/>
      <c r="J136" s="226"/>
      <c r="K136" s="244" t="s">
        <v>76</v>
      </c>
      <c r="L136" s="243"/>
      <c r="M136" s="226" t="s">
        <v>588</v>
      </c>
      <c r="N136" s="245" t="s">
        <v>555</v>
      </c>
    </row>
    <row r="137" spans="1:14" ht="62.25" customHeight="1">
      <c r="A137" s="25">
        <v>132</v>
      </c>
      <c r="B137" s="65" t="s">
        <v>562</v>
      </c>
      <c r="C137" s="65" t="s">
        <v>563</v>
      </c>
      <c r="D137" s="186">
        <v>42314</v>
      </c>
      <c r="E137" s="47" t="s">
        <v>566</v>
      </c>
      <c r="F137" s="186">
        <v>42314</v>
      </c>
      <c r="G137" s="65"/>
      <c r="H137" s="65"/>
      <c r="I137" s="65"/>
      <c r="J137" s="64"/>
      <c r="K137" s="64" t="s">
        <v>46</v>
      </c>
      <c r="L137" s="64"/>
      <c r="M137" s="47" t="s">
        <v>589</v>
      </c>
      <c r="N137" s="172" t="s">
        <v>18</v>
      </c>
    </row>
    <row r="138" spans="1:14" ht="62.25" customHeight="1">
      <c r="A138" s="25">
        <v>133</v>
      </c>
      <c r="B138" s="213" t="s">
        <v>698</v>
      </c>
      <c r="C138" s="216" t="s">
        <v>573</v>
      </c>
      <c r="D138" s="253">
        <v>42321</v>
      </c>
      <c r="E138" s="207" t="s">
        <v>574</v>
      </c>
      <c r="F138" s="253">
        <v>42321</v>
      </c>
      <c r="G138" s="216"/>
      <c r="H138" s="216" t="s">
        <v>17</v>
      </c>
      <c r="I138" s="216" t="s">
        <v>189</v>
      </c>
      <c r="J138" s="215"/>
      <c r="K138" s="215"/>
      <c r="L138" s="215"/>
      <c r="M138" s="208" t="s">
        <v>590</v>
      </c>
      <c r="N138" s="221" t="s">
        <v>18</v>
      </c>
    </row>
    <row r="139" spans="1:14" ht="62.25" customHeight="1">
      <c r="A139" s="25">
        <v>134</v>
      </c>
      <c r="B139" s="208" t="s">
        <v>47</v>
      </c>
      <c r="C139" s="208" t="s">
        <v>260</v>
      </c>
      <c r="D139" s="206">
        <v>42325</v>
      </c>
      <c r="E139" s="207" t="s">
        <v>578</v>
      </c>
      <c r="F139" s="260">
        <v>42325</v>
      </c>
      <c r="G139" s="209"/>
      <c r="H139" s="209" t="s">
        <v>17</v>
      </c>
      <c r="I139" s="209" t="s">
        <v>579</v>
      </c>
      <c r="J139" s="219"/>
      <c r="K139" s="210"/>
      <c r="L139" s="219"/>
      <c r="M139" s="208" t="s">
        <v>591</v>
      </c>
      <c r="N139" s="210" t="s">
        <v>18</v>
      </c>
    </row>
    <row r="140" spans="1:14" ht="62.25" customHeight="1">
      <c r="A140" s="25">
        <v>135</v>
      </c>
      <c r="B140" s="213" t="s">
        <v>572</v>
      </c>
      <c r="C140" s="216" t="s">
        <v>573</v>
      </c>
      <c r="D140" s="253">
        <v>42360</v>
      </c>
      <c r="E140" s="207" t="s">
        <v>574</v>
      </c>
      <c r="F140" s="253">
        <v>42360</v>
      </c>
      <c r="G140" s="216"/>
      <c r="H140" s="216" t="s">
        <v>17</v>
      </c>
      <c r="I140" s="216" t="s">
        <v>189</v>
      </c>
      <c r="J140" s="215"/>
      <c r="K140" s="215"/>
      <c r="L140" s="215"/>
      <c r="M140" s="208" t="s">
        <v>602</v>
      </c>
      <c r="N140" s="215" t="s">
        <v>18</v>
      </c>
    </row>
    <row r="141" spans="1:14" ht="62.25" customHeight="1">
      <c r="A141" s="25">
        <v>136</v>
      </c>
      <c r="B141" s="208" t="s">
        <v>510</v>
      </c>
      <c r="C141" s="208" t="s">
        <v>511</v>
      </c>
      <c r="D141" s="206">
        <v>42315</v>
      </c>
      <c r="E141" s="208" t="s">
        <v>512</v>
      </c>
      <c r="F141" s="206">
        <v>42311</v>
      </c>
      <c r="G141" s="208"/>
      <c r="H141" s="208" t="s">
        <v>17</v>
      </c>
      <c r="I141" s="208" t="s">
        <v>567</v>
      </c>
      <c r="J141" s="210"/>
      <c r="K141" s="210"/>
      <c r="L141" s="210"/>
      <c r="M141" s="208" t="s">
        <v>596</v>
      </c>
      <c r="N141" s="208" t="s">
        <v>202</v>
      </c>
    </row>
    <row r="142" spans="1:14" ht="62.25" customHeight="1">
      <c r="A142" s="25">
        <v>137</v>
      </c>
      <c r="B142" s="28" t="s">
        <v>568</v>
      </c>
      <c r="C142" s="26" t="s">
        <v>569</v>
      </c>
      <c r="D142" s="27">
        <v>42319</v>
      </c>
      <c r="E142" s="28" t="s">
        <v>570</v>
      </c>
      <c r="F142" s="27">
        <v>42311</v>
      </c>
      <c r="G142" s="26"/>
      <c r="H142" s="26" t="s">
        <v>17</v>
      </c>
      <c r="I142" s="26" t="s">
        <v>571</v>
      </c>
      <c r="J142" s="30"/>
      <c r="K142" s="30"/>
      <c r="L142" s="30"/>
      <c r="M142" s="26" t="s">
        <v>610</v>
      </c>
      <c r="N142" s="162" t="s">
        <v>715</v>
      </c>
    </row>
    <row r="143" spans="1:14" ht="62.25" customHeight="1">
      <c r="A143" s="25">
        <v>138</v>
      </c>
      <c r="B143" s="203" t="s">
        <v>47</v>
      </c>
      <c r="C143" s="192" t="s">
        <v>260</v>
      </c>
      <c r="D143" s="199">
        <v>42325</v>
      </c>
      <c r="E143" s="200" t="s">
        <v>578</v>
      </c>
      <c r="F143" s="201">
        <v>42325</v>
      </c>
      <c r="G143" s="202"/>
      <c r="H143" s="202" t="s">
        <v>17</v>
      </c>
      <c r="I143" s="202" t="s">
        <v>593</v>
      </c>
      <c r="J143" s="185"/>
      <c r="K143" s="198"/>
      <c r="L143" s="185"/>
      <c r="M143" s="96" t="s">
        <v>611</v>
      </c>
      <c r="N143" s="173" t="s">
        <v>732</v>
      </c>
    </row>
    <row r="144" spans="1:14" ht="62.25" customHeight="1">
      <c r="A144" s="25">
        <v>139</v>
      </c>
      <c r="B144" s="138" t="s">
        <v>603</v>
      </c>
      <c r="C144" s="96" t="s">
        <v>604</v>
      </c>
      <c r="D144" s="139">
        <v>42331</v>
      </c>
      <c r="E144" s="59" t="s">
        <v>605</v>
      </c>
      <c r="F144" s="139">
        <v>42324</v>
      </c>
      <c r="G144" s="138"/>
      <c r="H144" s="138"/>
      <c r="I144" s="96"/>
      <c r="J144" s="189"/>
      <c r="K144" s="189" t="s">
        <v>76</v>
      </c>
      <c r="L144" s="189"/>
      <c r="M144" s="26" t="s">
        <v>613</v>
      </c>
      <c r="N144" s="190"/>
    </row>
    <row r="145" spans="1:14" ht="62.25" customHeight="1">
      <c r="A145" s="25">
        <v>140</v>
      </c>
      <c r="B145" s="208" t="s">
        <v>504</v>
      </c>
      <c r="C145" s="216" t="s">
        <v>505</v>
      </c>
      <c r="D145" s="253">
        <v>42326</v>
      </c>
      <c r="E145" s="207" t="s">
        <v>594</v>
      </c>
      <c r="F145" s="253">
        <v>42315</v>
      </c>
      <c r="G145" s="216"/>
      <c r="H145" s="216"/>
      <c r="I145" s="216"/>
      <c r="J145" s="215"/>
      <c r="K145" s="216" t="s">
        <v>198</v>
      </c>
      <c r="L145" s="215"/>
      <c r="M145" s="224" t="s">
        <v>617</v>
      </c>
      <c r="N145" s="208" t="s">
        <v>595</v>
      </c>
    </row>
    <row r="146" spans="1:14" ht="62.25" customHeight="1">
      <c r="A146" s="25">
        <v>141</v>
      </c>
      <c r="B146" s="26" t="s">
        <v>133</v>
      </c>
      <c r="C146" s="26" t="s">
        <v>134</v>
      </c>
      <c r="D146" s="27">
        <v>42346</v>
      </c>
      <c r="E146" s="28" t="s">
        <v>616</v>
      </c>
      <c r="F146" s="57"/>
      <c r="G146" s="27">
        <v>42052</v>
      </c>
      <c r="H146" s="26"/>
      <c r="I146" s="26"/>
      <c r="J146" s="26"/>
      <c r="K146" s="26" t="s">
        <v>615</v>
      </c>
      <c r="L146" s="26"/>
      <c r="M146" s="26" t="s">
        <v>618</v>
      </c>
      <c r="N146" s="26" t="s">
        <v>729</v>
      </c>
    </row>
    <row r="147" spans="1:14" ht="62.25" customHeight="1">
      <c r="A147" s="25">
        <v>142</v>
      </c>
      <c r="B147" s="208" t="s">
        <v>597</v>
      </c>
      <c r="C147" s="208" t="s">
        <v>598</v>
      </c>
      <c r="D147" s="206">
        <v>42338</v>
      </c>
      <c r="E147" s="207" t="s">
        <v>599</v>
      </c>
      <c r="F147" s="206">
        <v>42334</v>
      </c>
      <c r="G147" s="208"/>
      <c r="H147" s="208" t="s">
        <v>17</v>
      </c>
      <c r="I147" s="208" t="s">
        <v>600</v>
      </c>
      <c r="J147" s="210"/>
      <c r="K147" s="210"/>
      <c r="L147" s="210"/>
      <c r="M147" s="208" t="s">
        <v>619</v>
      </c>
      <c r="N147" s="208" t="s">
        <v>601</v>
      </c>
    </row>
    <row r="148" spans="1:14" ht="62.25" customHeight="1">
      <c r="A148" s="25">
        <v>143</v>
      </c>
      <c r="B148" s="205" t="s">
        <v>606</v>
      </c>
      <c r="C148" s="208" t="s">
        <v>607</v>
      </c>
      <c r="D148" s="234">
        <v>42334</v>
      </c>
      <c r="E148" s="207" t="s">
        <v>608</v>
      </c>
      <c r="F148" s="234">
        <v>42332</v>
      </c>
      <c r="G148" s="255"/>
      <c r="H148" s="235" t="s">
        <v>17</v>
      </c>
      <c r="I148" s="208" t="s">
        <v>609</v>
      </c>
      <c r="J148" s="236"/>
      <c r="K148" s="236"/>
      <c r="L148" s="256"/>
      <c r="M148" s="208" t="s">
        <v>620</v>
      </c>
      <c r="N148" s="250" t="s">
        <v>614</v>
      </c>
    </row>
    <row r="149" spans="1:14" ht="62.25" customHeight="1">
      <c r="A149" s="25">
        <v>144</v>
      </c>
      <c r="B149" s="208" t="s">
        <v>693</v>
      </c>
      <c r="C149" s="208" t="s">
        <v>663</v>
      </c>
      <c r="D149" s="206">
        <v>42367</v>
      </c>
      <c r="E149" s="207" t="s">
        <v>664</v>
      </c>
      <c r="F149" s="206">
        <v>42367</v>
      </c>
      <c r="G149" s="209"/>
      <c r="H149" s="208"/>
      <c r="I149" s="208"/>
      <c r="J149" s="210"/>
      <c r="K149" s="208" t="s">
        <v>665</v>
      </c>
      <c r="L149" s="219"/>
      <c r="M149" s="208" t="s">
        <v>692</v>
      </c>
      <c r="N149" s="215"/>
    </row>
    <row r="150" spans="1:14" ht="62.25" customHeight="1">
      <c r="A150" s="25">
        <v>145</v>
      </c>
      <c r="B150" s="28" t="s">
        <v>572</v>
      </c>
      <c r="C150" s="26" t="s">
        <v>573</v>
      </c>
      <c r="D150" s="27">
        <v>42321</v>
      </c>
      <c r="E150" s="28" t="s">
        <v>574</v>
      </c>
      <c r="F150" s="27">
        <v>42321</v>
      </c>
      <c r="G150" s="26"/>
      <c r="H150" s="26" t="s">
        <v>17</v>
      </c>
      <c r="I150" s="26" t="s">
        <v>189</v>
      </c>
      <c r="J150" s="30"/>
      <c r="K150" s="30"/>
      <c r="L150" s="30"/>
      <c r="M150" s="26" t="s">
        <v>638</v>
      </c>
      <c r="N150" s="19" t="s">
        <v>18</v>
      </c>
    </row>
    <row r="151" spans="1:14" ht="62.25" customHeight="1">
      <c r="A151" s="25">
        <v>146</v>
      </c>
      <c r="B151" s="205" t="s">
        <v>127</v>
      </c>
      <c r="C151" s="208" t="s">
        <v>626</v>
      </c>
      <c r="D151" s="206">
        <v>42361</v>
      </c>
      <c r="E151" s="207" t="s">
        <v>627</v>
      </c>
      <c r="F151" s="208" t="s">
        <v>628</v>
      </c>
      <c r="G151" s="209"/>
      <c r="H151" s="208"/>
      <c r="I151" s="208"/>
      <c r="J151" s="210"/>
      <c r="K151" s="210"/>
      <c r="L151" s="219"/>
      <c r="M151" s="208" t="s">
        <v>639</v>
      </c>
      <c r="N151" s="208" t="s">
        <v>202</v>
      </c>
    </row>
    <row r="152" spans="1:14" ht="62.25" customHeight="1">
      <c r="A152" s="25">
        <v>147</v>
      </c>
      <c r="B152" s="205" t="s">
        <v>127</v>
      </c>
      <c r="C152" s="208" t="s">
        <v>626</v>
      </c>
      <c r="D152" s="206">
        <v>42369</v>
      </c>
      <c r="E152" s="207" t="s">
        <v>697</v>
      </c>
      <c r="F152" s="208" t="s">
        <v>628</v>
      </c>
      <c r="G152" s="262"/>
      <c r="H152" s="216"/>
      <c r="I152" s="216"/>
      <c r="J152" s="215"/>
      <c r="K152" s="215"/>
      <c r="L152" s="263"/>
      <c r="M152" s="208" t="s">
        <v>639</v>
      </c>
      <c r="N152" s="21" t="s">
        <v>24</v>
      </c>
    </row>
    <row r="153" spans="1:14" ht="62.25" customHeight="1">
      <c r="A153" s="25">
        <v>148</v>
      </c>
      <c r="B153" s="205" t="s">
        <v>127</v>
      </c>
      <c r="C153" s="208" t="s">
        <v>626</v>
      </c>
      <c r="D153" s="206">
        <v>42361</v>
      </c>
      <c r="E153" s="207" t="s">
        <v>699</v>
      </c>
      <c r="F153" s="206">
        <v>42344</v>
      </c>
      <c r="G153" s="262"/>
      <c r="H153" s="216"/>
      <c r="I153" s="216"/>
      <c r="J153" s="215"/>
      <c r="K153" s="215"/>
      <c r="L153" s="263"/>
      <c r="M153" s="208" t="s">
        <v>639</v>
      </c>
      <c r="N153" s="208" t="s">
        <v>694</v>
      </c>
    </row>
    <row r="154" spans="1:14" ht="62.25" customHeight="1">
      <c r="A154" s="25">
        <v>149</v>
      </c>
      <c r="B154" s="26" t="s">
        <v>133</v>
      </c>
      <c r="C154" s="26" t="s">
        <v>134</v>
      </c>
      <c r="D154" s="27">
        <v>42346</v>
      </c>
      <c r="E154" s="28" t="s">
        <v>140</v>
      </c>
      <c r="F154" s="26"/>
      <c r="G154" s="27">
        <v>42052</v>
      </c>
      <c r="H154" s="26"/>
      <c r="I154" s="26"/>
      <c r="J154" s="26"/>
      <c r="K154" s="26" t="s">
        <v>539</v>
      </c>
      <c r="L154" s="26"/>
      <c r="M154" s="55" t="s">
        <v>640</v>
      </c>
      <c r="N154" s="208" t="s">
        <v>202</v>
      </c>
    </row>
    <row r="155" spans="1:14" ht="62.25" customHeight="1">
      <c r="A155" s="25">
        <v>150</v>
      </c>
      <c r="B155" s="207" t="s">
        <v>549</v>
      </c>
      <c r="C155" s="207" t="s">
        <v>551</v>
      </c>
      <c r="D155" s="211">
        <v>42305</v>
      </c>
      <c r="E155" s="207" t="s">
        <v>550</v>
      </c>
      <c r="F155" s="211">
        <v>42292</v>
      </c>
      <c r="G155" s="240"/>
      <c r="H155" s="207"/>
      <c r="I155" s="207"/>
      <c r="J155" s="207"/>
      <c r="K155" s="207" t="s">
        <v>539</v>
      </c>
      <c r="L155" s="240"/>
      <c r="M155" s="207" t="s">
        <v>640</v>
      </c>
      <c r="N155" s="242"/>
    </row>
    <row r="156" spans="1:14" ht="62.25" customHeight="1">
      <c r="A156" s="25">
        <v>151</v>
      </c>
      <c r="B156" s="269" t="s">
        <v>643</v>
      </c>
      <c r="C156" s="269" t="s">
        <v>644</v>
      </c>
      <c r="D156" s="270">
        <v>42375</v>
      </c>
      <c r="E156" s="269" t="s">
        <v>645</v>
      </c>
      <c r="F156" s="270">
        <v>42375</v>
      </c>
      <c r="G156" s="271"/>
      <c r="H156" s="269" t="s">
        <v>17</v>
      </c>
      <c r="I156" s="269" t="s">
        <v>646</v>
      </c>
      <c r="J156" s="272"/>
      <c r="K156" s="272"/>
      <c r="L156" s="273"/>
      <c r="M156" s="272" t="s">
        <v>647</v>
      </c>
      <c r="N156" s="269"/>
    </row>
    <row r="157" spans="1:14" ht="62.25" customHeight="1">
      <c r="A157" s="25">
        <v>152</v>
      </c>
      <c r="B157" s="28" t="s">
        <v>621</v>
      </c>
      <c r="C157" s="28" t="s">
        <v>622</v>
      </c>
      <c r="D157" s="44">
        <v>42355</v>
      </c>
      <c r="E157" s="28" t="s">
        <v>623</v>
      </c>
      <c r="F157" s="196">
        <v>42349</v>
      </c>
      <c r="G157" s="44"/>
      <c r="H157" s="28" t="s">
        <v>17</v>
      </c>
      <c r="I157" s="28" t="s">
        <v>625</v>
      </c>
      <c r="J157" s="28"/>
      <c r="K157" s="28"/>
      <c r="L157" s="28"/>
      <c r="M157" s="28" t="s">
        <v>649</v>
      </c>
      <c r="N157" s="62" t="s">
        <v>642</v>
      </c>
    </row>
    <row r="158" spans="1:14" ht="62.25" customHeight="1">
      <c r="A158" s="25">
        <v>153</v>
      </c>
      <c r="B158" s="28" t="s">
        <v>637</v>
      </c>
      <c r="C158" s="28" t="s">
        <v>622</v>
      </c>
      <c r="D158" s="44">
        <v>42367</v>
      </c>
      <c r="E158" s="28" t="s">
        <v>623</v>
      </c>
      <c r="F158" s="196">
        <v>42366</v>
      </c>
      <c r="G158" s="44"/>
      <c r="H158" s="28" t="s">
        <v>17</v>
      </c>
      <c r="I158" s="28" t="s">
        <v>641</v>
      </c>
      <c r="J158" s="28"/>
      <c r="K158" s="28"/>
      <c r="L158" s="28"/>
      <c r="M158" s="28" t="s">
        <v>649</v>
      </c>
      <c r="N158" s="162"/>
    </row>
    <row r="159" spans="1:14" ht="62.25" customHeight="1">
      <c r="A159" s="25">
        <v>154</v>
      </c>
      <c r="B159" s="26" t="s">
        <v>658</v>
      </c>
      <c r="C159" s="26" t="s">
        <v>659</v>
      </c>
      <c r="D159" s="27">
        <v>42380</v>
      </c>
      <c r="E159" s="28" t="s">
        <v>660</v>
      </c>
      <c r="F159" s="27">
        <v>42368</v>
      </c>
      <c r="G159" s="42"/>
      <c r="H159" s="26" t="s">
        <v>17</v>
      </c>
      <c r="I159" s="26" t="s">
        <v>661</v>
      </c>
      <c r="J159" s="30"/>
      <c r="K159" s="30"/>
      <c r="L159" s="29"/>
      <c r="M159" s="26" t="s">
        <v>662</v>
      </c>
      <c r="N159" s="22"/>
    </row>
    <row r="160" spans="1:14" ht="62.25" customHeight="1">
      <c r="A160" s="25">
        <v>155</v>
      </c>
      <c r="B160" s="207" t="s">
        <v>633</v>
      </c>
      <c r="C160" s="205" t="s">
        <v>634</v>
      </c>
      <c r="D160" s="217">
        <v>42362</v>
      </c>
      <c r="E160" s="205" t="s">
        <v>635</v>
      </c>
      <c r="F160" s="217">
        <v>42360</v>
      </c>
      <c r="G160" s="230"/>
      <c r="H160" s="205" t="s">
        <v>17</v>
      </c>
      <c r="I160" s="205" t="s">
        <v>636</v>
      </c>
      <c r="J160" s="265"/>
      <c r="K160" s="265"/>
      <c r="L160" s="266"/>
      <c r="M160" s="205" t="s">
        <v>668</v>
      </c>
      <c r="N160" s="241" t="s">
        <v>695</v>
      </c>
    </row>
    <row r="161" spans="1:14" ht="62.25" customHeight="1">
      <c r="A161" s="25">
        <v>156</v>
      </c>
      <c r="B161" s="207" t="s">
        <v>629</v>
      </c>
      <c r="C161" s="208" t="s">
        <v>630</v>
      </c>
      <c r="D161" s="206">
        <v>42366</v>
      </c>
      <c r="E161" s="207" t="s">
        <v>631</v>
      </c>
      <c r="F161" s="253">
        <v>42366</v>
      </c>
      <c r="G161" s="262"/>
      <c r="H161" s="216" t="s">
        <v>17</v>
      </c>
      <c r="I161" s="216" t="s">
        <v>632</v>
      </c>
      <c r="J161" s="215"/>
      <c r="K161" s="215"/>
      <c r="L161" s="263"/>
      <c r="M161" s="208" t="s">
        <v>669</v>
      </c>
      <c r="N161" s="264" t="s">
        <v>18</v>
      </c>
    </row>
    <row r="162" spans="1:14" ht="62.25" customHeight="1">
      <c r="A162" s="25">
        <v>157</v>
      </c>
      <c r="B162" s="280" t="s">
        <v>597</v>
      </c>
      <c r="C162" s="280" t="s">
        <v>648</v>
      </c>
      <c r="D162" s="275">
        <v>42370</v>
      </c>
      <c r="E162" s="288" t="s">
        <v>703</v>
      </c>
      <c r="F162" s="276">
        <v>42359</v>
      </c>
      <c r="G162" s="277"/>
      <c r="H162" s="274"/>
      <c r="I162" s="274"/>
      <c r="J162" s="274"/>
      <c r="K162" s="274" t="s">
        <v>76</v>
      </c>
      <c r="L162" s="277"/>
      <c r="M162" s="280" t="s">
        <v>672</v>
      </c>
      <c r="N162" s="208" t="s">
        <v>202</v>
      </c>
    </row>
    <row r="163" spans="1:14" ht="62.25" customHeight="1">
      <c r="A163" s="25">
        <v>158</v>
      </c>
      <c r="B163" s="282" t="s">
        <v>651</v>
      </c>
      <c r="C163" s="282" t="s">
        <v>652</v>
      </c>
      <c r="D163" s="283">
        <v>42373</v>
      </c>
      <c r="E163" s="269" t="s">
        <v>653</v>
      </c>
      <c r="F163" s="283">
        <v>42366</v>
      </c>
      <c r="G163" s="284"/>
      <c r="H163" s="285"/>
      <c r="I163" s="285"/>
      <c r="J163" s="286"/>
      <c r="K163" s="282" t="s">
        <v>280</v>
      </c>
      <c r="L163" s="287"/>
      <c r="M163" s="280" t="s">
        <v>701</v>
      </c>
      <c r="N163" s="278" t="s">
        <v>670</v>
      </c>
    </row>
    <row r="164" spans="1:14" ht="92.25" customHeight="1">
      <c r="A164" s="25">
        <v>159</v>
      </c>
      <c r="B164" s="282" t="s">
        <v>651</v>
      </c>
      <c r="C164" s="282" t="s">
        <v>652</v>
      </c>
      <c r="D164" s="283">
        <v>42373</v>
      </c>
      <c r="E164" s="269" t="s">
        <v>653</v>
      </c>
      <c r="F164" s="283">
        <v>42366</v>
      </c>
      <c r="G164" s="284"/>
      <c r="H164" s="285"/>
      <c r="I164" s="285"/>
      <c r="J164" s="286"/>
      <c r="K164" s="282" t="s">
        <v>280</v>
      </c>
      <c r="L164" s="287"/>
      <c r="M164" s="280" t="s">
        <v>702</v>
      </c>
      <c r="N164" s="278" t="s">
        <v>670</v>
      </c>
    </row>
    <row r="165" spans="1:14" ht="82.5" customHeight="1">
      <c r="A165" s="25">
        <v>160</v>
      </c>
      <c r="B165" s="274" t="s">
        <v>654</v>
      </c>
      <c r="C165" s="274" t="s">
        <v>655</v>
      </c>
      <c r="D165" s="275">
        <v>42382</v>
      </c>
      <c r="E165" s="269" t="s">
        <v>656</v>
      </c>
      <c r="F165" s="276">
        <v>42381</v>
      </c>
      <c r="G165" s="277"/>
      <c r="H165" s="274"/>
      <c r="I165" s="274"/>
      <c r="J165" s="278"/>
      <c r="K165" s="278" t="s">
        <v>657</v>
      </c>
      <c r="L165" s="279"/>
      <c r="M165" s="280" t="s">
        <v>454</v>
      </c>
      <c r="N165" s="281" t="s">
        <v>671</v>
      </c>
    </row>
    <row r="166" spans="1:14" ht="98.25" customHeight="1">
      <c r="A166" s="25">
        <v>161</v>
      </c>
      <c r="B166" s="59" t="s">
        <v>633</v>
      </c>
      <c r="C166" s="59" t="s">
        <v>634</v>
      </c>
      <c r="D166" s="60">
        <v>42366</v>
      </c>
      <c r="E166" s="59" t="s">
        <v>635</v>
      </c>
      <c r="F166" s="60">
        <v>42361</v>
      </c>
      <c r="G166" s="184"/>
      <c r="H166" s="59"/>
      <c r="I166" s="59"/>
      <c r="J166" s="267"/>
      <c r="K166" s="267" t="s">
        <v>539</v>
      </c>
      <c r="L166" s="268"/>
      <c r="M166" s="59" t="s">
        <v>696</v>
      </c>
      <c r="N166" s="208" t="s">
        <v>202</v>
      </c>
    </row>
    <row r="167" spans="1:14" s="53" customFormat="1" ht="62.25" customHeight="1">
      <c r="A167" s="25">
        <v>162</v>
      </c>
      <c r="B167" s="274" t="s">
        <v>704</v>
      </c>
      <c r="C167" s="274" t="s">
        <v>705</v>
      </c>
      <c r="D167" s="276">
        <v>42397</v>
      </c>
      <c r="E167" s="289" t="s">
        <v>706</v>
      </c>
      <c r="F167" s="276">
        <v>42397</v>
      </c>
      <c r="G167" s="277"/>
      <c r="H167" s="274" t="s">
        <v>17</v>
      </c>
      <c r="I167" s="274" t="s">
        <v>707</v>
      </c>
      <c r="J167" s="278"/>
      <c r="K167" s="278"/>
      <c r="L167" s="279"/>
      <c r="M167" s="280" t="s">
        <v>454</v>
      </c>
      <c r="N167" s="269" t="s">
        <v>722</v>
      </c>
    </row>
    <row r="168" spans="1:14" ht="33.75">
      <c r="A168" s="25">
        <v>163</v>
      </c>
      <c r="B168" s="274" t="s">
        <v>673</v>
      </c>
      <c r="C168" s="274" t="s">
        <v>674</v>
      </c>
      <c r="D168" s="276">
        <v>42401</v>
      </c>
      <c r="E168" s="289" t="s">
        <v>675</v>
      </c>
      <c r="F168" s="276">
        <v>42401</v>
      </c>
      <c r="G168" s="277"/>
      <c r="H168" s="274" t="s">
        <v>17</v>
      </c>
      <c r="I168" s="274" t="s">
        <v>708</v>
      </c>
      <c r="J168" s="278"/>
      <c r="K168" s="278"/>
      <c r="L168" s="279"/>
      <c r="M168" s="280" t="s">
        <v>454</v>
      </c>
      <c r="N168" s="208" t="s">
        <v>202</v>
      </c>
    </row>
    <row r="169" spans="1:14">
      <c r="A169" s="25">
        <v>164</v>
      </c>
      <c r="N169"/>
    </row>
    <row r="170" spans="1:14">
      <c r="A170" s="25">
        <v>165</v>
      </c>
      <c r="N170"/>
    </row>
    <row r="171" spans="1:14">
      <c r="A171" s="25">
        <v>166</v>
      </c>
      <c r="N171"/>
    </row>
    <row r="172" spans="1:14">
      <c r="A172" s="25">
        <v>167</v>
      </c>
      <c r="N172"/>
    </row>
    <row r="173" spans="1:14">
      <c r="A173" s="25">
        <v>168</v>
      </c>
      <c r="N173"/>
    </row>
    <row r="174" spans="1:14">
      <c r="A174" s="25">
        <v>169</v>
      </c>
      <c r="N174"/>
    </row>
    <row r="175" spans="1:14">
      <c r="A175" s="25">
        <v>170</v>
      </c>
      <c r="N175"/>
    </row>
    <row r="176" spans="1:14">
      <c r="A176" s="25">
        <v>171</v>
      </c>
      <c r="N176"/>
    </row>
    <row r="177" spans="1:1" customFormat="1">
      <c r="A177" s="25">
        <v>172</v>
      </c>
    </row>
    <row r="178" spans="1:1" customFormat="1">
      <c r="A178" s="25">
        <v>173</v>
      </c>
    </row>
    <row r="179" spans="1:1" customFormat="1">
      <c r="A179" s="25">
        <v>174</v>
      </c>
    </row>
    <row r="180" spans="1:1" customFormat="1">
      <c r="A180" s="25">
        <v>175</v>
      </c>
    </row>
    <row r="181" spans="1:1" customFormat="1">
      <c r="A181" s="25">
        <v>176</v>
      </c>
    </row>
    <row r="182" spans="1:1" customFormat="1">
      <c r="A182" s="25">
        <v>177</v>
      </c>
    </row>
    <row r="183" spans="1:1" customFormat="1">
      <c r="A183" s="25">
        <v>178</v>
      </c>
    </row>
    <row r="184" spans="1:1" customFormat="1">
      <c r="A184" s="25">
        <v>179</v>
      </c>
    </row>
    <row r="185" spans="1:1" customFormat="1">
      <c r="A185" s="25">
        <v>180</v>
      </c>
    </row>
    <row r="186" spans="1:1" customFormat="1">
      <c r="A186" s="25">
        <v>181</v>
      </c>
    </row>
    <row r="187" spans="1:1" customFormat="1">
      <c r="A187" s="25">
        <v>182</v>
      </c>
    </row>
    <row r="188" spans="1:1" customFormat="1">
      <c r="A188" s="25">
        <v>183</v>
      </c>
    </row>
    <row r="189" spans="1:1" customFormat="1">
      <c r="A189" s="25">
        <v>184</v>
      </c>
    </row>
    <row r="190" spans="1:1" customFormat="1">
      <c r="A190" s="25">
        <v>185</v>
      </c>
    </row>
    <row r="191" spans="1:1" customFormat="1">
      <c r="A191" s="25">
        <v>186</v>
      </c>
    </row>
    <row r="192" spans="1:1" customFormat="1">
      <c r="A192" s="25">
        <v>187</v>
      </c>
    </row>
    <row r="193" spans="1:1" customFormat="1">
      <c r="A193" s="25">
        <v>188</v>
      </c>
    </row>
    <row r="194" spans="1:1" customFormat="1">
      <c r="A194" s="25">
        <v>189</v>
      </c>
    </row>
    <row r="195" spans="1:1" customFormat="1">
      <c r="A195" s="25">
        <v>190</v>
      </c>
    </row>
    <row r="196" spans="1:1" customFormat="1">
      <c r="A196" s="25">
        <v>191</v>
      </c>
    </row>
    <row r="197" spans="1:1" customFormat="1">
      <c r="A197" s="25">
        <v>192</v>
      </c>
    </row>
    <row r="198" spans="1:1" customFormat="1">
      <c r="A198" s="25">
        <v>193</v>
      </c>
    </row>
    <row r="199" spans="1:1" customFormat="1">
      <c r="A199" s="25">
        <v>194</v>
      </c>
    </row>
    <row r="200" spans="1:1" customFormat="1">
      <c r="A200" s="25">
        <v>195</v>
      </c>
    </row>
    <row r="201" spans="1:1" customFormat="1">
      <c r="A201" s="25">
        <v>196</v>
      </c>
    </row>
    <row r="202" spans="1:1" customFormat="1">
      <c r="A202" s="25">
        <v>197</v>
      </c>
    </row>
    <row r="203" spans="1:1" customFormat="1">
      <c r="A203" s="25">
        <v>198</v>
      </c>
    </row>
    <row r="204" spans="1:1" customFormat="1">
      <c r="A204" s="25">
        <v>199</v>
      </c>
    </row>
    <row r="205" spans="1:1" customFormat="1">
      <c r="A205" s="25">
        <v>200</v>
      </c>
    </row>
    <row r="206" spans="1:1" customFormat="1">
      <c r="A206" s="25">
        <v>201</v>
      </c>
    </row>
    <row r="207" spans="1:1" customFormat="1">
      <c r="A207" s="25">
        <v>202</v>
      </c>
    </row>
    <row r="208" spans="1:1" customFormat="1">
      <c r="A208" s="25">
        <v>203</v>
      </c>
    </row>
    <row r="209" spans="1:1" customFormat="1">
      <c r="A209" s="25">
        <v>204</v>
      </c>
    </row>
    <row r="210" spans="1:1" customFormat="1">
      <c r="A210" s="25">
        <v>205</v>
      </c>
    </row>
    <row r="211" spans="1:1" customFormat="1">
      <c r="A211" s="25">
        <v>206</v>
      </c>
    </row>
    <row r="212" spans="1:1" customFormat="1">
      <c r="A212" s="25">
        <v>207</v>
      </c>
    </row>
    <row r="213" spans="1:1" customFormat="1">
      <c r="A213" s="25">
        <v>208</v>
      </c>
    </row>
    <row r="214" spans="1:1" customFormat="1">
      <c r="A214" s="25">
        <v>209</v>
      </c>
    </row>
    <row r="215" spans="1:1" customFormat="1">
      <c r="A215" s="25">
        <v>210</v>
      </c>
    </row>
    <row r="216" spans="1:1" customFormat="1">
      <c r="A216" s="25">
        <v>211</v>
      </c>
    </row>
    <row r="217" spans="1:1" customFormat="1">
      <c r="A217" s="25">
        <v>212</v>
      </c>
    </row>
    <row r="218" spans="1:1" customFormat="1">
      <c r="A218" s="25">
        <v>213</v>
      </c>
    </row>
    <row r="219" spans="1:1" customFormat="1">
      <c r="A219" s="25">
        <v>214</v>
      </c>
    </row>
    <row r="220" spans="1:1" customFormat="1">
      <c r="A220" s="25">
        <v>215</v>
      </c>
    </row>
    <row r="221" spans="1:1" customFormat="1">
      <c r="A221" s="25">
        <v>216</v>
      </c>
    </row>
    <row r="222" spans="1:1" customFormat="1">
      <c r="A222" s="25">
        <v>217</v>
      </c>
    </row>
    <row r="223" spans="1:1" customFormat="1">
      <c r="A223" s="25">
        <v>218</v>
      </c>
    </row>
    <row r="224" spans="1:1" customFormat="1">
      <c r="A224" s="25">
        <v>219</v>
      </c>
    </row>
    <row r="225" spans="1:1" customFormat="1">
      <c r="A225" s="25">
        <v>220</v>
      </c>
    </row>
    <row r="226" spans="1:1" customFormat="1">
      <c r="A226" s="25">
        <v>221</v>
      </c>
    </row>
    <row r="227" spans="1:1" customFormat="1">
      <c r="A227" s="25">
        <v>222</v>
      </c>
    </row>
    <row r="228" spans="1:1" customFormat="1">
      <c r="A228" s="25">
        <v>223</v>
      </c>
    </row>
    <row r="229" spans="1:1" customFormat="1">
      <c r="A229" s="25">
        <v>224</v>
      </c>
    </row>
    <row r="230" spans="1:1" customFormat="1">
      <c r="A230" s="25">
        <v>225</v>
      </c>
    </row>
    <row r="231" spans="1:1" customFormat="1">
      <c r="A231" s="25">
        <v>226</v>
      </c>
    </row>
    <row r="232" spans="1:1" customFormat="1">
      <c r="A232" s="25">
        <v>227</v>
      </c>
    </row>
    <row r="233" spans="1:1" customFormat="1">
      <c r="A233" s="25">
        <v>228</v>
      </c>
    </row>
    <row r="234" spans="1:1" customFormat="1">
      <c r="A234" s="25">
        <v>229</v>
      </c>
    </row>
    <row r="235" spans="1:1" customFormat="1">
      <c r="A235" s="25">
        <v>230</v>
      </c>
    </row>
    <row r="236" spans="1:1" customFormat="1">
      <c r="A236" s="25">
        <v>231</v>
      </c>
    </row>
    <row r="237" spans="1:1" customFormat="1">
      <c r="A237" s="25">
        <v>232</v>
      </c>
    </row>
    <row r="238" spans="1:1" customFormat="1">
      <c r="A238" s="25">
        <v>233</v>
      </c>
    </row>
    <row r="239" spans="1:1" customFormat="1">
      <c r="A239" s="25">
        <v>234</v>
      </c>
    </row>
    <row r="240" spans="1:1" customFormat="1">
      <c r="A240" s="25">
        <v>235</v>
      </c>
    </row>
    <row r="241" spans="1:1" customFormat="1">
      <c r="A241" s="25">
        <v>236</v>
      </c>
    </row>
    <row r="242" spans="1:1" customFormat="1">
      <c r="A242" s="25">
        <v>237</v>
      </c>
    </row>
    <row r="243" spans="1:1" customFormat="1">
      <c r="A243" s="25">
        <v>238</v>
      </c>
    </row>
    <row r="244" spans="1:1" customFormat="1">
      <c r="A244" s="25">
        <v>239</v>
      </c>
    </row>
    <row r="245" spans="1:1" customFormat="1">
      <c r="A245" s="25">
        <v>239</v>
      </c>
    </row>
    <row r="246" spans="1:1" customFormat="1">
      <c r="A246" s="25">
        <v>240</v>
      </c>
    </row>
  </sheetData>
  <mergeCells count="16">
    <mergeCell ref="N2:N4"/>
    <mergeCell ref="E3:E4"/>
    <mergeCell ref="F3:G3"/>
    <mergeCell ref="H3:H4"/>
    <mergeCell ref="I3:I4"/>
    <mergeCell ref="J3:J4"/>
    <mergeCell ref="A1:M1"/>
    <mergeCell ref="A2:A4"/>
    <mergeCell ref="B2:B4"/>
    <mergeCell ref="C2:C4"/>
    <mergeCell ref="D2:D4"/>
    <mergeCell ref="E2:G2"/>
    <mergeCell ref="H2:J2"/>
    <mergeCell ref="K2:K4"/>
    <mergeCell ref="L2:L4"/>
    <mergeCell ref="M2:M4"/>
  </mergeCells>
  <pageMargins left="0.7" right="0.7" top="0.75" bottom="0.75" header="0.3" footer="0.3"/>
  <pageSetup orientation="portrait" verticalDpi="300" r:id="rId1"/>
</worksheet>
</file>

<file path=xl/worksheets/sheet11.xml><?xml version="1.0" encoding="utf-8"?>
<worksheet xmlns="http://schemas.openxmlformats.org/spreadsheetml/2006/main" xmlns:r="http://schemas.openxmlformats.org/officeDocument/2006/relationships">
  <dimension ref="A1:O161"/>
  <sheetViews>
    <sheetView topLeftCell="A151" zoomScale="70" zoomScaleNormal="70" workbookViewId="0">
      <selection activeCell="F156" sqref="F156"/>
    </sheetView>
  </sheetViews>
  <sheetFormatPr defaultRowHeight="18.75"/>
  <cols>
    <col min="1" max="1" width="6.42578125" customWidth="1"/>
    <col min="2" max="2" width="14.5703125" customWidth="1"/>
    <col min="3" max="3" width="18.5703125" customWidth="1"/>
    <col min="4" max="4" width="25.5703125" customWidth="1"/>
    <col min="5" max="5" width="23.42578125" style="183" customWidth="1"/>
    <col min="6" max="6" width="23.5703125" customWidth="1"/>
    <col min="7" max="7" width="12" customWidth="1"/>
    <col min="8" max="8" width="8.7109375" customWidth="1"/>
    <col min="9" max="9" width="12.7109375" customWidth="1"/>
    <col min="10" max="10" width="7.5703125" customWidth="1"/>
    <col min="11" max="11" width="13.7109375" customWidth="1"/>
    <col min="12" max="12" width="9.140625" customWidth="1"/>
    <col min="13" max="13" width="14.42578125" customWidth="1"/>
    <col min="14" max="14" width="2.28515625" style="338" hidden="1" customWidth="1"/>
    <col min="15" max="15" width="10.5703125" style="371" customWidth="1"/>
  </cols>
  <sheetData>
    <row r="1" spans="1:15" ht="23.25">
      <c r="A1" s="954" t="s">
        <v>19</v>
      </c>
      <c r="B1" s="954"/>
      <c r="C1" s="954"/>
      <c r="D1" s="954"/>
      <c r="E1" s="954"/>
      <c r="F1" s="954"/>
      <c r="G1" s="954"/>
      <c r="H1" s="954"/>
      <c r="I1" s="954"/>
      <c r="J1" s="954"/>
      <c r="K1" s="954"/>
      <c r="L1" s="954"/>
      <c r="M1" s="954"/>
      <c r="N1" s="954"/>
      <c r="O1" s="954"/>
    </row>
    <row r="2" spans="1:15" ht="15.75">
      <c r="A2" s="957" t="s">
        <v>1</v>
      </c>
      <c r="B2" s="869" t="s">
        <v>2</v>
      </c>
      <c r="C2" s="958" t="s">
        <v>3</v>
      </c>
      <c r="D2" s="958" t="s">
        <v>4</v>
      </c>
      <c r="E2" s="869" t="s">
        <v>5</v>
      </c>
      <c r="F2" s="869"/>
      <c r="G2" s="869"/>
      <c r="H2" s="869" t="s">
        <v>6</v>
      </c>
      <c r="I2" s="869"/>
      <c r="J2" s="869"/>
      <c r="K2" s="869" t="s">
        <v>7</v>
      </c>
      <c r="L2" s="869" t="s">
        <v>8</v>
      </c>
      <c r="M2" s="869" t="s">
        <v>9</v>
      </c>
      <c r="N2" s="955" t="s">
        <v>741</v>
      </c>
      <c r="O2" s="956" t="s">
        <v>737</v>
      </c>
    </row>
    <row r="3" spans="1:15" ht="15.75">
      <c r="A3" s="957"/>
      <c r="B3" s="869"/>
      <c r="C3" s="958"/>
      <c r="D3" s="958"/>
      <c r="E3" s="959" t="s">
        <v>10</v>
      </c>
      <c r="F3" s="869" t="s">
        <v>11</v>
      </c>
      <c r="G3" s="869"/>
      <c r="H3" s="869" t="s">
        <v>12</v>
      </c>
      <c r="I3" s="869" t="s">
        <v>13</v>
      </c>
      <c r="J3" s="869" t="s">
        <v>14</v>
      </c>
      <c r="K3" s="869"/>
      <c r="L3" s="869"/>
      <c r="M3" s="869"/>
      <c r="N3" s="955"/>
      <c r="O3" s="956"/>
    </row>
    <row r="4" spans="1:15" ht="69.75" customHeight="1">
      <c r="A4" s="957"/>
      <c r="B4" s="869"/>
      <c r="C4" s="958"/>
      <c r="D4" s="958"/>
      <c r="E4" s="959"/>
      <c r="F4" s="341" t="s">
        <v>15</v>
      </c>
      <c r="G4" s="341" t="s">
        <v>16</v>
      </c>
      <c r="H4" s="869"/>
      <c r="I4" s="869"/>
      <c r="J4" s="869"/>
      <c r="K4" s="869"/>
      <c r="L4" s="869"/>
      <c r="M4" s="869"/>
      <c r="N4" s="955"/>
      <c r="O4" s="956"/>
    </row>
    <row r="5" spans="1:15" ht="15">
      <c r="A5" s="18">
        <v>1</v>
      </c>
      <c r="B5" s="10">
        <v>2</v>
      </c>
      <c r="C5" s="339">
        <v>3</v>
      </c>
      <c r="D5" s="339">
        <v>4</v>
      </c>
      <c r="E5" s="365">
        <v>5</v>
      </c>
      <c r="F5" s="10">
        <v>6</v>
      </c>
      <c r="G5" s="10">
        <v>7</v>
      </c>
      <c r="H5" s="10">
        <v>8</v>
      </c>
      <c r="I5" s="10">
        <v>9</v>
      </c>
      <c r="J5" s="10">
        <v>10</v>
      </c>
      <c r="K5" s="10">
        <v>11</v>
      </c>
      <c r="L5" s="10">
        <v>12</v>
      </c>
      <c r="M5" s="10">
        <v>13</v>
      </c>
      <c r="N5" s="10">
        <v>14</v>
      </c>
      <c r="O5" s="337">
        <v>15</v>
      </c>
    </row>
    <row r="6" spans="1:15">
      <c r="A6" s="85"/>
      <c r="B6" s="941" t="s">
        <v>721</v>
      </c>
      <c r="C6" s="941"/>
      <c r="D6" s="941"/>
      <c r="E6" s="941"/>
      <c r="F6" s="941"/>
      <c r="G6" s="941"/>
      <c r="H6" s="941"/>
      <c r="I6" s="941"/>
      <c r="J6" s="941"/>
      <c r="K6" s="941"/>
      <c r="L6" s="941"/>
      <c r="M6" s="941"/>
      <c r="N6" s="941"/>
      <c r="O6" s="367"/>
    </row>
    <row r="7" spans="1:15" ht="108.75" customHeight="1">
      <c r="A7" s="195">
        <v>1</v>
      </c>
      <c r="B7" s="28" t="s">
        <v>773</v>
      </c>
      <c r="C7" s="28" t="s">
        <v>774</v>
      </c>
      <c r="D7" s="44">
        <v>42434</v>
      </c>
      <c r="E7" s="28" t="s">
        <v>775</v>
      </c>
      <c r="F7" s="44">
        <v>42460</v>
      </c>
      <c r="G7" s="41"/>
      <c r="H7" s="28" t="s">
        <v>77</v>
      </c>
      <c r="I7" s="28" t="s">
        <v>776</v>
      </c>
      <c r="J7" s="394"/>
      <c r="K7" s="28"/>
      <c r="L7" s="28"/>
      <c r="M7" s="395" t="s">
        <v>777</v>
      </c>
      <c r="N7" s="28" t="s">
        <v>327</v>
      </c>
      <c r="O7" s="425"/>
    </row>
    <row r="8" spans="1:15" ht="97.5" customHeight="1">
      <c r="A8" s="195">
        <v>2</v>
      </c>
      <c r="B8" s="28" t="s">
        <v>621</v>
      </c>
      <c r="C8" s="28" t="s">
        <v>922</v>
      </c>
      <c r="D8" s="44">
        <v>42557</v>
      </c>
      <c r="E8" s="28" t="s">
        <v>623</v>
      </c>
      <c r="F8" s="196" t="s">
        <v>886</v>
      </c>
      <c r="G8" s="44"/>
      <c r="H8" s="28" t="s">
        <v>17</v>
      </c>
      <c r="I8" s="28" t="s">
        <v>991</v>
      </c>
      <c r="J8" s="394"/>
      <c r="K8" s="28"/>
      <c r="L8" s="445"/>
      <c r="M8" s="26" t="s">
        <v>1012</v>
      </c>
      <c r="N8" s="28" t="s">
        <v>983</v>
      </c>
      <c r="O8" s="425"/>
    </row>
    <row r="9" spans="1:15" ht="75.75" customHeight="1">
      <c r="A9" s="195">
        <v>3</v>
      </c>
      <c r="B9" s="26" t="s">
        <v>980</v>
      </c>
      <c r="C9" s="26" t="s">
        <v>981</v>
      </c>
      <c r="D9" s="27">
        <v>42589</v>
      </c>
      <c r="E9" s="28" t="s">
        <v>982</v>
      </c>
      <c r="F9" s="27">
        <v>42407</v>
      </c>
      <c r="G9" s="26"/>
      <c r="H9" s="26"/>
      <c r="I9" s="26"/>
      <c r="J9" s="26"/>
      <c r="K9" s="26" t="s">
        <v>46</v>
      </c>
      <c r="L9" s="26"/>
      <c r="M9" s="26" t="s">
        <v>1015</v>
      </c>
      <c r="N9" s="26" t="s">
        <v>983</v>
      </c>
      <c r="O9" s="425"/>
    </row>
    <row r="10" spans="1:15">
      <c r="A10" s="941" t="s">
        <v>726</v>
      </c>
      <c r="B10" s="941"/>
      <c r="C10" s="941"/>
      <c r="D10" s="941"/>
      <c r="E10" s="941"/>
      <c r="F10" s="941"/>
      <c r="G10" s="941"/>
      <c r="H10" s="941"/>
      <c r="I10" s="941"/>
      <c r="J10" s="941"/>
      <c r="K10" s="941"/>
      <c r="L10" s="941"/>
      <c r="M10" s="941"/>
      <c r="N10" s="334"/>
      <c r="O10" s="367"/>
    </row>
    <row r="11" spans="1:15" s="16" customFormat="1" ht="69.75" customHeight="1">
      <c r="A11" s="195">
        <v>1</v>
      </c>
      <c r="B11" s="397">
        <v>18</v>
      </c>
      <c r="C11" s="26" t="s">
        <v>828</v>
      </c>
      <c r="D11" s="26" t="s">
        <v>829</v>
      </c>
      <c r="E11" s="27">
        <v>42434</v>
      </c>
      <c r="F11" s="28" t="s">
        <v>830</v>
      </c>
      <c r="G11" s="27">
        <v>42434</v>
      </c>
      <c r="H11" s="26"/>
      <c r="I11" s="26"/>
      <c r="J11" s="26"/>
      <c r="K11" s="26"/>
      <c r="L11" s="26" t="s">
        <v>360</v>
      </c>
      <c r="M11" s="26"/>
      <c r="N11" s="26" t="s">
        <v>911</v>
      </c>
      <c r="O11" s="32" t="s">
        <v>18</v>
      </c>
    </row>
    <row r="12" spans="1:15" s="16" customFormat="1" ht="116.25" customHeight="1">
      <c r="A12" s="195">
        <v>2</v>
      </c>
      <c r="B12" s="396">
        <v>19</v>
      </c>
      <c r="C12" s="26" t="s">
        <v>828</v>
      </c>
      <c r="D12" s="26" t="s">
        <v>829</v>
      </c>
      <c r="E12" s="27">
        <v>42434</v>
      </c>
      <c r="F12" s="28" t="s">
        <v>830</v>
      </c>
      <c r="G12" s="27">
        <v>42434</v>
      </c>
      <c r="H12" s="26"/>
      <c r="I12" s="26"/>
      <c r="J12" s="26"/>
      <c r="K12" s="26"/>
      <c r="L12" s="26" t="s">
        <v>360</v>
      </c>
      <c r="M12" s="26"/>
      <c r="N12" s="26" t="s">
        <v>911</v>
      </c>
      <c r="O12" s="26" t="s">
        <v>18</v>
      </c>
    </row>
    <row r="13" spans="1:15" s="16" customFormat="1" ht="117" customHeight="1">
      <c r="A13" s="195">
        <v>3</v>
      </c>
      <c r="B13" s="396">
        <v>29</v>
      </c>
      <c r="C13" s="26" t="s">
        <v>259</v>
      </c>
      <c r="D13" s="28" t="s">
        <v>48</v>
      </c>
      <c r="E13" s="26" t="s">
        <v>933</v>
      </c>
      <c r="F13" s="28" t="s">
        <v>938</v>
      </c>
      <c r="G13" s="26" t="s">
        <v>933</v>
      </c>
      <c r="H13" s="26"/>
      <c r="I13" s="26" t="s">
        <v>77</v>
      </c>
      <c r="J13" s="26" t="s">
        <v>943</v>
      </c>
      <c r="K13" s="26"/>
      <c r="L13" s="26"/>
      <c r="M13" s="26"/>
      <c r="N13" s="26" t="s">
        <v>990</v>
      </c>
      <c r="O13" s="26" t="s">
        <v>34</v>
      </c>
    </row>
    <row r="14" spans="1:15" s="16" customFormat="1" ht="91.5" customHeight="1">
      <c r="A14" s="195">
        <v>4</v>
      </c>
      <c r="B14" s="397">
        <v>30</v>
      </c>
      <c r="C14" s="28" t="s">
        <v>947</v>
      </c>
      <c r="D14" s="28" t="s">
        <v>948</v>
      </c>
      <c r="E14" s="28" t="s">
        <v>949</v>
      </c>
      <c r="F14" s="28" t="s">
        <v>950</v>
      </c>
      <c r="G14" s="44">
        <v>42649</v>
      </c>
      <c r="H14" s="28"/>
      <c r="I14" s="28"/>
      <c r="J14" s="28"/>
      <c r="K14" s="28"/>
      <c r="L14" s="28" t="s">
        <v>76</v>
      </c>
      <c r="M14" s="28"/>
      <c r="N14" s="28" t="s">
        <v>978</v>
      </c>
      <c r="O14" s="28" t="s">
        <v>18</v>
      </c>
    </row>
    <row r="15" spans="1:15" s="16" customFormat="1" ht="371.25">
      <c r="A15" s="195">
        <v>5</v>
      </c>
      <c r="B15" s="396">
        <v>33</v>
      </c>
      <c r="C15" s="454" t="s">
        <v>972</v>
      </c>
      <c r="D15" s="26" t="s">
        <v>973</v>
      </c>
      <c r="E15" s="27">
        <v>42467</v>
      </c>
      <c r="F15" s="28" t="s">
        <v>974</v>
      </c>
      <c r="G15" s="27">
        <v>42376</v>
      </c>
      <c r="H15" s="26"/>
      <c r="I15" s="26" t="s">
        <v>17</v>
      </c>
      <c r="J15" s="26" t="s">
        <v>975</v>
      </c>
      <c r="K15" s="26"/>
      <c r="L15" s="26"/>
      <c r="M15" s="26"/>
      <c r="N15" s="26" t="s">
        <v>979</v>
      </c>
      <c r="O15" s="26" t="s">
        <v>18</v>
      </c>
    </row>
    <row r="16" spans="1:15" s="16" customFormat="1" ht="70.5" customHeight="1">
      <c r="A16" s="195">
        <v>6</v>
      </c>
      <c r="B16" s="396">
        <v>43</v>
      </c>
      <c r="C16" s="33" t="s">
        <v>259</v>
      </c>
      <c r="D16" s="33" t="s">
        <v>1054</v>
      </c>
      <c r="E16" s="33" t="s">
        <v>1035</v>
      </c>
      <c r="F16" s="33" t="s">
        <v>1056</v>
      </c>
      <c r="G16" s="33" t="s">
        <v>1035</v>
      </c>
      <c r="H16" s="33"/>
      <c r="I16" s="33" t="s">
        <v>77</v>
      </c>
      <c r="J16" s="33" t="s">
        <v>1055</v>
      </c>
      <c r="K16" s="33"/>
      <c r="L16" s="33"/>
      <c r="M16" s="33"/>
      <c r="N16" s="395" t="s">
        <v>1067</v>
      </c>
      <c r="O16" s="33" t="s">
        <v>34</v>
      </c>
    </row>
    <row r="17" spans="1:15" s="16" customFormat="1" ht="84" customHeight="1">
      <c r="A17" s="195">
        <v>7</v>
      </c>
      <c r="B17" s="397">
        <v>54</v>
      </c>
      <c r="C17" s="26" t="s">
        <v>1073</v>
      </c>
      <c r="D17" s="26" t="s">
        <v>1074</v>
      </c>
      <c r="E17" s="27">
        <v>42468</v>
      </c>
      <c r="F17" s="28" t="s">
        <v>1075</v>
      </c>
      <c r="G17" s="472">
        <v>42377</v>
      </c>
      <c r="H17" s="27">
        <v>42618</v>
      </c>
      <c r="I17" s="26"/>
      <c r="J17" s="26"/>
      <c r="K17" s="26"/>
      <c r="L17" s="26"/>
      <c r="M17" s="26"/>
      <c r="N17" s="26" t="s">
        <v>1136</v>
      </c>
      <c r="O17" s="26" t="s">
        <v>18</v>
      </c>
    </row>
    <row r="18" spans="1:15" s="16" customFormat="1" ht="49.5" customHeight="1">
      <c r="A18" s="195">
        <v>8</v>
      </c>
      <c r="B18" s="396">
        <v>61</v>
      </c>
      <c r="C18" s="32" t="s">
        <v>1125</v>
      </c>
      <c r="D18" s="26" t="s">
        <v>1126</v>
      </c>
      <c r="E18" s="26" t="s">
        <v>1120</v>
      </c>
      <c r="F18" s="28" t="s">
        <v>1127</v>
      </c>
      <c r="G18" s="26" t="s">
        <v>1128</v>
      </c>
      <c r="H18" s="26"/>
      <c r="I18" s="26" t="s">
        <v>17</v>
      </c>
      <c r="J18" s="26" t="s">
        <v>1129</v>
      </c>
      <c r="K18" s="26"/>
      <c r="L18" s="26"/>
      <c r="M18" s="26"/>
      <c r="N18" s="26" t="s">
        <v>1157</v>
      </c>
      <c r="O18" s="416" t="s">
        <v>18</v>
      </c>
    </row>
    <row r="19" spans="1:15" s="16" customFormat="1" ht="75" customHeight="1">
      <c r="A19" s="195">
        <v>9</v>
      </c>
      <c r="B19" s="396">
        <v>73</v>
      </c>
      <c r="C19" s="33" t="s">
        <v>1165</v>
      </c>
      <c r="D19" s="26" t="s">
        <v>1166</v>
      </c>
      <c r="E19" s="26" t="s">
        <v>1162</v>
      </c>
      <c r="F19" s="26" t="s">
        <v>1167</v>
      </c>
      <c r="G19" s="26" t="s">
        <v>1168</v>
      </c>
      <c r="H19" s="26"/>
      <c r="I19" s="26" t="s">
        <v>17</v>
      </c>
      <c r="J19" s="26" t="s">
        <v>1169</v>
      </c>
      <c r="K19" s="26"/>
      <c r="L19" s="26"/>
      <c r="M19" s="26"/>
      <c r="N19" s="33" t="s">
        <v>1226</v>
      </c>
      <c r="O19" s="26" t="s">
        <v>18</v>
      </c>
    </row>
    <row r="20" spans="1:15" s="16" customFormat="1" ht="60" customHeight="1">
      <c r="A20" s="195">
        <v>10</v>
      </c>
      <c r="B20" s="396">
        <v>75</v>
      </c>
      <c r="C20" s="26" t="s">
        <v>1171</v>
      </c>
      <c r="D20" s="26" t="s">
        <v>1172</v>
      </c>
      <c r="E20" s="26" t="s">
        <v>1173</v>
      </c>
      <c r="F20" s="26" t="s">
        <v>1174</v>
      </c>
      <c r="G20" s="26" t="s">
        <v>1175</v>
      </c>
      <c r="H20" s="26"/>
      <c r="I20" s="26" t="s">
        <v>17</v>
      </c>
      <c r="J20" s="26" t="s">
        <v>1176</v>
      </c>
      <c r="K20" s="26"/>
      <c r="L20" s="26"/>
      <c r="M20" s="26"/>
      <c r="N20" s="26" t="s">
        <v>1228</v>
      </c>
      <c r="O20" s="26" t="s">
        <v>34</v>
      </c>
    </row>
    <row r="21" spans="1:15" s="16" customFormat="1" ht="83.25" customHeight="1">
      <c r="A21" s="195">
        <v>11</v>
      </c>
      <c r="B21" s="396">
        <v>79</v>
      </c>
      <c r="C21" s="33" t="s">
        <v>1073</v>
      </c>
      <c r="D21" s="28" t="s">
        <v>1074</v>
      </c>
      <c r="E21" s="44">
        <v>42468</v>
      </c>
      <c r="F21" s="28" t="s">
        <v>1075</v>
      </c>
      <c r="G21" s="44">
        <v>42377</v>
      </c>
      <c r="H21" s="44">
        <v>42618</v>
      </c>
      <c r="I21" s="28"/>
      <c r="J21" s="28"/>
      <c r="K21" s="28"/>
      <c r="L21" s="28"/>
      <c r="M21" s="28"/>
      <c r="N21" s="28" t="s">
        <v>1136</v>
      </c>
      <c r="O21" s="20" t="s">
        <v>18</v>
      </c>
    </row>
    <row r="22" spans="1:15" s="16" customFormat="1" ht="48.75" customHeight="1">
      <c r="A22" s="195">
        <v>12</v>
      </c>
      <c r="B22" s="396">
        <v>83</v>
      </c>
      <c r="C22" s="507" t="s">
        <v>259</v>
      </c>
      <c r="D22" s="33" t="s">
        <v>1054</v>
      </c>
      <c r="E22" s="33" t="s">
        <v>1198</v>
      </c>
      <c r="F22" s="33" t="s">
        <v>1199</v>
      </c>
      <c r="G22" s="33" t="s">
        <v>1198</v>
      </c>
      <c r="H22" s="33"/>
      <c r="I22" s="33" t="s">
        <v>77</v>
      </c>
      <c r="J22" s="33" t="s">
        <v>1200</v>
      </c>
      <c r="K22" s="33"/>
      <c r="L22" s="33"/>
      <c r="M22" s="33"/>
      <c r="N22" s="33" t="s">
        <v>1242</v>
      </c>
      <c r="O22" s="76" t="s">
        <v>34</v>
      </c>
    </row>
    <row r="23" spans="1:15" s="16" customFormat="1" ht="38.25">
      <c r="A23" s="195">
        <v>13</v>
      </c>
      <c r="B23" s="20"/>
      <c r="C23" s="20"/>
      <c r="D23" s="72"/>
      <c r="E23" s="336"/>
      <c r="F23" s="72"/>
      <c r="G23" s="20"/>
      <c r="H23" s="20"/>
      <c r="I23" s="20"/>
      <c r="J23" s="20"/>
      <c r="K23" s="20"/>
      <c r="L23" s="20"/>
      <c r="M23" s="20"/>
      <c r="N23" s="99" t="s">
        <v>34</v>
      </c>
      <c r="O23" s="508"/>
    </row>
    <row r="24" spans="1:15" s="16" customFormat="1">
      <c r="A24" s="941" t="s">
        <v>723</v>
      </c>
      <c r="B24" s="941"/>
      <c r="C24" s="941"/>
      <c r="D24" s="941"/>
      <c r="E24" s="941"/>
      <c r="F24" s="941"/>
      <c r="G24" s="941"/>
      <c r="H24" s="941"/>
      <c r="I24" s="941"/>
      <c r="J24" s="941"/>
      <c r="K24" s="941"/>
      <c r="L24" s="941"/>
      <c r="M24" s="941"/>
      <c r="N24" s="334"/>
      <c r="O24" s="367"/>
    </row>
    <row r="25" spans="1:15" s="16" customFormat="1" ht="56.25">
      <c r="A25" s="40" t="s">
        <v>772</v>
      </c>
      <c r="B25" s="26" t="s">
        <v>467</v>
      </c>
      <c r="C25" s="121">
        <v>42402</v>
      </c>
      <c r="D25" s="28" t="s">
        <v>468</v>
      </c>
      <c r="E25" s="121">
        <v>42034</v>
      </c>
      <c r="F25" s="40"/>
      <c r="G25" s="40"/>
      <c r="H25" s="26"/>
      <c r="I25" s="399"/>
      <c r="J25" s="122"/>
      <c r="K25" s="29"/>
      <c r="L25" s="395" t="s">
        <v>786</v>
      </c>
      <c r="M25" s="122" t="s">
        <v>426</v>
      </c>
      <c r="N25" s="334"/>
      <c r="O25" s="393"/>
    </row>
    <row r="26" spans="1:15" s="16" customFormat="1">
      <c r="A26" s="392"/>
      <c r="B26" s="392"/>
      <c r="C26" s="392"/>
      <c r="D26" s="392"/>
      <c r="E26" s="392"/>
      <c r="F26" s="392"/>
      <c r="G26" s="392"/>
      <c r="H26" s="392"/>
      <c r="I26" s="392"/>
      <c r="J26" s="392"/>
      <c r="K26" s="392"/>
      <c r="L26" s="392"/>
      <c r="M26" s="392"/>
      <c r="N26" s="334"/>
      <c r="O26" s="393"/>
    </row>
    <row r="27" spans="1:15" s="16" customFormat="1" ht="34.5">
      <c r="A27" s="195">
        <v>3</v>
      </c>
      <c r="B27" s="35" t="s">
        <v>466</v>
      </c>
      <c r="C27" s="19" t="s">
        <v>467</v>
      </c>
      <c r="D27" s="314">
        <v>42256</v>
      </c>
      <c r="E27" s="336" t="s">
        <v>468</v>
      </c>
      <c r="F27" s="314">
        <v>42256</v>
      </c>
      <c r="G27" s="35"/>
      <c r="H27" s="35" t="s">
        <v>17</v>
      </c>
      <c r="I27" s="19" t="s">
        <v>469</v>
      </c>
      <c r="J27" s="319"/>
      <c r="K27" s="319"/>
      <c r="L27" s="319"/>
      <c r="M27" s="19" t="s">
        <v>496</v>
      </c>
      <c r="N27" s="335" t="s">
        <v>426</v>
      </c>
      <c r="O27" s="960"/>
    </row>
    <row r="28" spans="1:15" s="16" customFormat="1" ht="15">
      <c r="A28" s="195"/>
      <c r="B28" s="19"/>
      <c r="C28" s="19"/>
      <c r="D28" s="19"/>
      <c r="E28" s="336"/>
      <c r="F28" s="19"/>
      <c r="G28" s="19"/>
      <c r="H28" s="19"/>
      <c r="I28" s="19"/>
      <c r="J28" s="19"/>
      <c r="K28" s="20"/>
      <c r="L28" s="19"/>
      <c r="M28" s="19"/>
      <c r="N28" s="335" t="s">
        <v>426</v>
      </c>
      <c r="O28" s="961"/>
    </row>
    <row r="29" spans="1:15" ht="15.75" customHeight="1">
      <c r="A29" s="941" t="s">
        <v>727</v>
      </c>
      <c r="B29" s="941"/>
      <c r="C29" s="941"/>
      <c r="D29" s="941"/>
      <c r="E29" s="941"/>
      <c r="F29" s="941"/>
      <c r="G29" s="941"/>
      <c r="H29" s="941"/>
      <c r="I29" s="941"/>
      <c r="J29" s="941"/>
      <c r="K29" s="941"/>
      <c r="L29" s="941"/>
      <c r="M29" s="941"/>
      <c r="N29" s="334"/>
      <c r="O29" s="367"/>
    </row>
    <row r="30" spans="1:15" ht="15">
      <c r="A30" s="328"/>
      <c r="B30" s="19"/>
      <c r="C30" s="19"/>
      <c r="D30" s="75"/>
      <c r="E30" s="358"/>
      <c r="F30" s="75"/>
      <c r="G30" s="19"/>
      <c r="H30" s="19"/>
      <c r="I30" s="19"/>
      <c r="J30" s="19"/>
      <c r="K30" s="19"/>
      <c r="L30" s="19"/>
      <c r="M30" s="19"/>
      <c r="N30" s="334"/>
      <c r="O30" s="935"/>
    </row>
    <row r="31" spans="1:15" ht="15">
      <c r="A31" s="328"/>
      <c r="B31" s="19"/>
      <c r="C31" s="19"/>
      <c r="D31" s="75"/>
      <c r="E31" s="358"/>
      <c r="F31" s="75"/>
      <c r="G31" s="19"/>
      <c r="H31" s="19"/>
      <c r="I31" s="19"/>
      <c r="J31" s="19"/>
      <c r="K31" s="19"/>
      <c r="L31" s="19"/>
      <c r="M31" s="19"/>
      <c r="N31" s="99"/>
      <c r="O31" s="936"/>
    </row>
    <row r="32" spans="1:15" ht="15">
      <c r="A32" s="328"/>
      <c r="B32" s="19"/>
      <c r="C32" s="19"/>
      <c r="D32" s="75"/>
      <c r="E32" s="358"/>
      <c r="F32" s="75"/>
      <c r="G32" s="19"/>
      <c r="H32" s="19"/>
      <c r="I32" s="19"/>
      <c r="J32" s="318"/>
      <c r="K32" s="318"/>
      <c r="L32" s="318"/>
      <c r="M32" s="19"/>
      <c r="N32" s="99"/>
      <c r="O32" s="937"/>
    </row>
    <row r="33" spans="1:15">
      <c r="A33" s="941" t="s">
        <v>728</v>
      </c>
      <c r="B33" s="941"/>
      <c r="C33" s="941"/>
      <c r="D33" s="941"/>
      <c r="E33" s="941"/>
      <c r="F33" s="941"/>
      <c r="G33" s="941"/>
      <c r="H33" s="941"/>
      <c r="I33" s="941"/>
      <c r="J33" s="941"/>
      <c r="K33" s="941"/>
      <c r="L33" s="941"/>
      <c r="M33" s="941"/>
      <c r="N33" s="334"/>
      <c r="O33" s="367"/>
    </row>
    <row r="34" spans="1:15" ht="15">
      <c r="A34" s="195"/>
      <c r="B34" s="20"/>
      <c r="C34" s="20"/>
      <c r="D34" s="72"/>
      <c r="E34" s="336"/>
      <c r="F34" s="72"/>
      <c r="G34" s="180"/>
      <c r="H34" s="20"/>
      <c r="I34" s="20"/>
      <c r="J34" s="20"/>
      <c r="K34" s="73"/>
      <c r="L34" s="20"/>
      <c r="M34" s="20"/>
      <c r="N34" s="356"/>
      <c r="O34" s="962"/>
    </row>
    <row r="35" spans="1:15" ht="15.75">
      <c r="A35" s="941" t="s">
        <v>1244</v>
      </c>
      <c r="B35" s="941"/>
      <c r="C35" s="941"/>
      <c r="D35" s="941"/>
      <c r="E35" s="941"/>
      <c r="F35" s="941"/>
      <c r="G35" s="941"/>
      <c r="H35" s="941"/>
      <c r="I35" s="941"/>
      <c r="J35" s="941"/>
      <c r="K35" s="941"/>
      <c r="L35" s="941"/>
      <c r="M35" s="941"/>
      <c r="N35" s="356"/>
      <c r="O35" s="963"/>
    </row>
    <row r="36" spans="1:15" ht="128.25" customHeight="1">
      <c r="A36" s="26" t="s">
        <v>500</v>
      </c>
      <c r="B36" s="26" t="s">
        <v>1180</v>
      </c>
      <c r="C36" s="26" t="s">
        <v>1177</v>
      </c>
      <c r="D36" s="28" t="s">
        <v>1181</v>
      </c>
      <c r="E36" s="26" t="s">
        <v>1182</v>
      </c>
      <c r="F36" s="26"/>
      <c r="G36" s="26"/>
      <c r="H36" s="26"/>
      <c r="I36" s="26"/>
      <c r="J36" s="26" t="s">
        <v>360</v>
      </c>
      <c r="K36" s="26"/>
      <c r="L36" s="26" t="s">
        <v>1229</v>
      </c>
      <c r="M36" s="26" t="s">
        <v>1227</v>
      </c>
      <c r="N36" s="356"/>
      <c r="O36" s="963"/>
    </row>
    <row r="37" spans="1:15" ht="15">
      <c r="A37" s="195"/>
      <c r="B37" s="20"/>
      <c r="C37" s="20"/>
      <c r="D37" s="20"/>
      <c r="E37" s="336"/>
      <c r="F37" s="20"/>
      <c r="G37" s="20"/>
      <c r="H37" s="20"/>
      <c r="I37" s="20"/>
      <c r="J37" s="20"/>
      <c r="K37" s="20"/>
      <c r="L37" s="20"/>
      <c r="M37" s="20"/>
      <c r="N37" s="356"/>
      <c r="O37" s="963"/>
    </row>
    <row r="38" spans="1:15" ht="75.75" customHeight="1">
      <c r="A38" s="195"/>
      <c r="B38" s="20"/>
      <c r="C38" s="20"/>
      <c r="D38" s="72"/>
      <c r="E38" s="336"/>
      <c r="F38" s="72"/>
      <c r="G38" s="20"/>
      <c r="H38" s="20"/>
      <c r="I38" s="20"/>
      <c r="J38" s="73"/>
      <c r="K38" s="73"/>
      <c r="L38" s="73"/>
      <c r="M38" s="20"/>
      <c r="N38" s="356"/>
      <c r="O38" s="963"/>
    </row>
    <row r="39" spans="1:15" ht="87.75" customHeight="1">
      <c r="A39" s="195"/>
      <c r="B39" s="20"/>
      <c r="C39" s="20"/>
      <c r="D39" s="72"/>
      <c r="E39" s="336"/>
      <c r="F39" s="72"/>
      <c r="G39" s="20"/>
      <c r="H39" s="20"/>
      <c r="I39" s="20"/>
      <c r="J39" s="20"/>
      <c r="K39" s="20"/>
      <c r="L39" s="20"/>
      <c r="M39" s="20"/>
      <c r="N39" s="356"/>
      <c r="O39" s="963"/>
    </row>
    <row r="40" spans="1:15" ht="69" customHeight="1">
      <c r="A40" s="195"/>
      <c r="B40" s="20"/>
      <c r="C40" s="20"/>
      <c r="D40" s="72"/>
      <c r="E40" s="336"/>
      <c r="F40" s="20"/>
      <c r="G40" s="193"/>
      <c r="H40" s="74"/>
      <c r="I40" s="74"/>
      <c r="J40" s="317"/>
      <c r="K40" s="317"/>
      <c r="L40" s="340"/>
      <c r="M40" s="20"/>
      <c r="N40" s="356"/>
      <c r="O40" s="964"/>
    </row>
    <row r="41" spans="1:15">
      <c r="A41" s="135"/>
      <c r="B41" s="941" t="s">
        <v>725</v>
      </c>
      <c r="C41" s="941"/>
      <c r="D41" s="941"/>
      <c r="E41" s="941"/>
      <c r="F41" s="941"/>
      <c r="G41" s="941"/>
      <c r="H41" s="941"/>
      <c r="I41" s="941"/>
      <c r="J41" s="941"/>
      <c r="K41" s="941"/>
      <c r="L41" s="941"/>
      <c r="M41" s="941"/>
      <c r="N41" s="941"/>
      <c r="O41" s="367"/>
    </row>
    <row r="42" spans="1:15" ht="90">
      <c r="A42" s="195">
        <v>1</v>
      </c>
      <c r="B42" s="26" t="s">
        <v>779</v>
      </c>
      <c r="C42" s="26" t="s">
        <v>780</v>
      </c>
      <c r="D42" s="27">
        <v>42420</v>
      </c>
      <c r="E42" s="28" t="s">
        <v>781</v>
      </c>
      <c r="F42" s="445"/>
      <c r="G42" s="27">
        <v>42409</v>
      </c>
      <c r="H42" s="26"/>
      <c r="I42" s="26"/>
      <c r="J42" s="402"/>
      <c r="K42" s="26"/>
      <c r="L42" s="26"/>
      <c r="M42" s="401" t="s">
        <v>793</v>
      </c>
      <c r="N42" s="26" t="s">
        <v>792</v>
      </c>
      <c r="O42" s="935"/>
    </row>
    <row r="43" spans="1:15" ht="180">
      <c r="A43" s="195">
        <v>2</v>
      </c>
      <c r="B43" s="26" t="s">
        <v>779</v>
      </c>
      <c r="C43" s="26" t="s">
        <v>780</v>
      </c>
      <c r="D43" s="27">
        <v>42420</v>
      </c>
      <c r="E43" s="28" t="s">
        <v>781</v>
      </c>
      <c r="F43" s="27">
        <v>42409</v>
      </c>
      <c r="G43" s="26"/>
      <c r="H43" s="26"/>
      <c r="I43" s="26"/>
      <c r="J43" s="402"/>
      <c r="K43" s="97" t="s">
        <v>539</v>
      </c>
      <c r="L43" s="26"/>
      <c r="M43" s="401" t="s">
        <v>794</v>
      </c>
      <c r="N43" s="26" t="s">
        <v>795</v>
      </c>
      <c r="O43" s="936"/>
    </row>
    <row r="44" spans="1:15" ht="33.75">
      <c r="A44" s="450">
        <v>3</v>
      </c>
      <c r="B44" s="419" t="s">
        <v>782</v>
      </c>
      <c r="C44" s="26" t="s">
        <v>783</v>
      </c>
      <c r="D44" s="26"/>
      <c r="E44" s="59" t="s">
        <v>784</v>
      </c>
      <c r="F44" s="27">
        <v>42465</v>
      </c>
      <c r="G44" s="26"/>
      <c r="H44" s="26"/>
      <c r="I44" s="26"/>
      <c r="J44" s="26"/>
      <c r="K44" s="26" t="s">
        <v>443</v>
      </c>
      <c r="L44" s="26"/>
      <c r="M44" s="26" t="s">
        <v>785</v>
      </c>
      <c r="N44" s="32"/>
      <c r="O44" s="936"/>
    </row>
    <row r="45" spans="1:15" ht="101.25">
      <c r="A45" s="450">
        <v>4</v>
      </c>
      <c r="B45" s="26" t="s">
        <v>823</v>
      </c>
      <c r="C45" s="26" t="s">
        <v>822</v>
      </c>
      <c r="D45" s="27">
        <v>42523</v>
      </c>
      <c r="E45" s="59" t="s">
        <v>824</v>
      </c>
      <c r="F45" s="26" t="s">
        <v>118</v>
      </c>
      <c r="G45" s="26"/>
      <c r="H45" s="26" t="s">
        <v>77</v>
      </c>
      <c r="I45" s="26" t="s">
        <v>827</v>
      </c>
      <c r="J45" s="26"/>
      <c r="K45" s="26"/>
      <c r="L45" s="26"/>
      <c r="M45" s="26" t="s">
        <v>826</v>
      </c>
      <c r="N45" s="26" t="s">
        <v>792</v>
      </c>
      <c r="O45" s="936"/>
    </row>
    <row r="46" spans="1:15" ht="67.5">
      <c r="A46" s="450">
        <v>5</v>
      </c>
      <c r="B46" s="26" t="s">
        <v>815</v>
      </c>
      <c r="C46" s="26" t="s">
        <v>816</v>
      </c>
      <c r="D46" s="27">
        <v>42464</v>
      </c>
      <c r="E46" s="28" t="s">
        <v>814</v>
      </c>
      <c r="F46" s="26" t="s">
        <v>817</v>
      </c>
      <c r="G46" s="26"/>
      <c r="H46" s="26"/>
      <c r="I46" s="26"/>
      <c r="J46" s="26"/>
      <c r="K46" s="26" t="s">
        <v>818</v>
      </c>
      <c r="L46" s="26"/>
      <c r="M46" s="26" t="s">
        <v>836</v>
      </c>
      <c r="N46" s="26" t="s">
        <v>792</v>
      </c>
      <c r="O46" s="936"/>
    </row>
    <row r="47" spans="1:15" ht="112.5">
      <c r="A47" s="450">
        <v>6</v>
      </c>
      <c r="B47" s="26" t="s">
        <v>807</v>
      </c>
      <c r="C47" s="26" t="s">
        <v>808</v>
      </c>
      <c r="D47" s="26" t="s">
        <v>809</v>
      </c>
      <c r="E47" s="28" t="s">
        <v>810</v>
      </c>
      <c r="F47" s="26" t="s">
        <v>809</v>
      </c>
      <c r="G47" s="26"/>
      <c r="H47" s="26" t="s">
        <v>17</v>
      </c>
      <c r="I47" s="26" t="s">
        <v>811</v>
      </c>
      <c r="J47" s="26"/>
      <c r="K47" s="26"/>
      <c r="L47" s="26"/>
      <c r="M47" s="26" t="s">
        <v>844</v>
      </c>
      <c r="N47" s="26" t="s">
        <v>813</v>
      </c>
      <c r="O47" s="936"/>
    </row>
    <row r="48" spans="1:15" ht="281.25">
      <c r="A48" s="450">
        <v>7</v>
      </c>
      <c r="B48" s="28" t="s">
        <v>259</v>
      </c>
      <c r="C48" s="28" t="s">
        <v>48</v>
      </c>
      <c r="D48" s="44" t="s">
        <v>819</v>
      </c>
      <c r="E48" s="28" t="s">
        <v>820</v>
      </c>
      <c r="F48" s="44" t="s">
        <v>819</v>
      </c>
      <c r="G48" s="28"/>
      <c r="H48" s="28" t="s">
        <v>77</v>
      </c>
      <c r="I48" s="28" t="s">
        <v>821</v>
      </c>
      <c r="J48" s="28"/>
      <c r="K48" s="38"/>
      <c r="L48" s="38"/>
      <c r="M48" s="26" t="s">
        <v>847</v>
      </c>
      <c r="N48" s="28" t="s">
        <v>848</v>
      </c>
      <c r="O48" s="936"/>
    </row>
    <row r="49" spans="1:15" ht="78.75">
      <c r="A49" s="450">
        <v>8</v>
      </c>
      <c r="B49" s="26" t="s">
        <v>840</v>
      </c>
      <c r="C49" s="26" t="s">
        <v>841</v>
      </c>
      <c r="D49" s="27" t="s">
        <v>837</v>
      </c>
      <c r="E49" s="26" t="s">
        <v>838</v>
      </c>
      <c r="F49" s="26"/>
      <c r="G49" s="419" t="s">
        <v>839</v>
      </c>
      <c r="H49" s="26"/>
      <c r="I49" s="26"/>
      <c r="J49" s="42"/>
      <c r="K49" s="33" t="s">
        <v>873</v>
      </c>
      <c r="L49" s="42"/>
      <c r="M49" s="26" t="s">
        <v>849</v>
      </c>
      <c r="N49" s="40"/>
      <c r="O49" s="936"/>
    </row>
    <row r="50" spans="1:15" ht="78.75">
      <c r="A50" s="450">
        <v>9</v>
      </c>
      <c r="B50" s="40" t="s">
        <v>831</v>
      </c>
      <c r="C50" s="26" t="s">
        <v>832</v>
      </c>
      <c r="D50" s="121">
        <v>42434</v>
      </c>
      <c r="E50" s="28" t="s">
        <v>833</v>
      </c>
      <c r="F50" s="40" t="s">
        <v>819</v>
      </c>
      <c r="G50" s="40"/>
      <c r="H50" s="26" t="s">
        <v>17</v>
      </c>
      <c r="I50" s="124" t="s">
        <v>834</v>
      </c>
      <c r="J50" s="40"/>
      <c r="K50" s="40"/>
      <c r="L50" s="40"/>
      <c r="M50" s="26" t="s">
        <v>884</v>
      </c>
      <c r="N50" s="40" t="s">
        <v>835</v>
      </c>
      <c r="O50" s="936"/>
    </row>
    <row r="51" spans="1:15" ht="213.75">
      <c r="A51" s="450">
        <v>10</v>
      </c>
      <c r="B51" s="26" t="s">
        <v>890</v>
      </c>
      <c r="C51" s="26" t="s">
        <v>885</v>
      </c>
      <c r="D51" s="26" t="s">
        <v>886</v>
      </c>
      <c r="E51" s="28" t="s">
        <v>887</v>
      </c>
      <c r="F51" s="26" t="s">
        <v>888</v>
      </c>
      <c r="G51" s="440"/>
      <c r="H51" s="26"/>
      <c r="I51" s="26"/>
      <c r="J51" s="26"/>
      <c r="K51" s="33" t="s">
        <v>873</v>
      </c>
      <c r="L51" s="26"/>
      <c r="M51" s="26" t="s">
        <v>889</v>
      </c>
      <c r="N51" s="32" t="s">
        <v>912</v>
      </c>
      <c r="O51" s="936"/>
    </row>
    <row r="52" spans="1:15" ht="180">
      <c r="A52" s="450">
        <v>11</v>
      </c>
      <c r="B52" s="26" t="s">
        <v>879</v>
      </c>
      <c r="C52" s="26" t="s">
        <v>880</v>
      </c>
      <c r="D52" s="26" t="s">
        <v>881</v>
      </c>
      <c r="E52" s="28" t="s">
        <v>882</v>
      </c>
      <c r="F52" s="27">
        <v>42465</v>
      </c>
      <c r="G52" s="26"/>
      <c r="H52" s="26"/>
      <c r="I52" s="26"/>
      <c r="J52" s="26"/>
      <c r="K52" s="26" t="s">
        <v>76</v>
      </c>
      <c r="L52" s="26"/>
      <c r="M52" s="26" t="s">
        <v>909</v>
      </c>
      <c r="N52" s="26" t="s">
        <v>883</v>
      </c>
      <c r="O52" s="936"/>
    </row>
    <row r="53" spans="1:15" ht="67.5">
      <c r="A53" s="450">
        <v>12</v>
      </c>
      <c r="B53" s="26" t="s">
        <v>897</v>
      </c>
      <c r="C53" s="26" t="s">
        <v>898</v>
      </c>
      <c r="D53" s="27">
        <v>42709</v>
      </c>
      <c r="E53" s="28" t="s">
        <v>899</v>
      </c>
      <c r="F53" s="27">
        <v>42709</v>
      </c>
      <c r="G53" s="26"/>
      <c r="H53" s="26"/>
      <c r="I53" s="26"/>
      <c r="J53" s="26"/>
      <c r="K53" s="26"/>
      <c r="L53" s="26"/>
      <c r="M53" s="26" t="s">
        <v>910</v>
      </c>
      <c r="N53" s="26" t="s">
        <v>921</v>
      </c>
      <c r="O53" s="936"/>
    </row>
    <row r="54" spans="1:15" ht="56.25">
      <c r="A54" s="450">
        <v>13</v>
      </c>
      <c r="B54" s="26" t="s">
        <v>890</v>
      </c>
      <c r="C54" s="26" t="s">
        <v>885</v>
      </c>
      <c r="D54" s="26" t="s">
        <v>886</v>
      </c>
      <c r="E54" s="28" t="s">
        <v>891</v>
      </c>
      <c r="F54" s="26" t="s">
        <v>888</v>
      </c>
      <c r="G54" s="26"/>
      <c r="H54" s="26"/>
      <c r="I54" s="26"/>
      <c r="J54" s="26"/>
      <c r="K54" s="33" t="s">
        <v>873</v>
      </c>
      <c r="L54" s="26"/>
      <c r="M54" s="26" t="s">
        <v>892</v>
      </c>
      <c r="N54" s="32"/>
      <c r="O54" s="936"/>
    </row>
    <row r="55" spans="1:15" ht="45">
      <c r="A55" s="450">
        <v>14</v>
      </c>
      <c r="B55" s="26" t="s">
        <v>828</v>
      </c>
      <c r="C55" s="26" t="s">
        <v>829</v>
      </c>
      <c r="D55" s="27">
        <v>42434</v>
      </c>
      <c r="E55" s="28" t="s">
        <v>830</v>
      </c>
      <c r="F55" s="27">
        <v>42434</v>
      </c>
      <c r="G55" s="26"/>
      <c r="H55" s="26"/>
      <c r="I55" s="26"/>
      <c r="J55" s="26"/>
      <c r="K55" s="26" t="s">
        <v>360</v>
      </c>
      <c r="L55" s="26"/>
      <c r="M55" s="26" t="s">
        <v>911</v>
      </c>
      <c r="N55" s="26" t="s">
        <v>18</v>
      </c>
      <c r="O55" s="936"/>
    </row>
    <row r="56" spans="1:15" ht="45">
      <c r="A56" s="450">
        <v>15</v>
      </c>
      <c r="B56" s="26" t="s">
        <v>828</v>
      </c>
      <c r="C56" s="26" t="s">
        <v>829</v>
      </c>
      <c r="D56" s="27">
        <v>42434</v>
      </c>
      <c r="E56" s="28" t="s">
        <v>830</v>
      </c>
      <c r="F56" s="27">
        <v>42434</v>
      </c>
      <c r="G56" s="26"/>
      <c r="H56" s="26"/>
      <c r="I56" s="26"/>
      <c r="J56" s="26"/>
      <c r="K56" s="26" t="s">
        <v>360</v>
      </c>
      <c r="L56" s="26"/>
      <c r="M56" s="26" t="s">
        <v>911</v>
      </c>
      <c r="N56" s="26" t="s">
        <v>18</v>
      </c>
      <c r="O56" s="936"/>
    </row>
    <row r="57" spans="1:15" ht="120" customHeight="1">
      <c r="A57" s="450">
        <v>16</v>
      </c>
      <c r="B57" s="28" t="s">
        <v>773</v>
      </c>
      <c r="C57" s="28" t="s">
        <v>845</v>
      </c>
      <c r="D57" s="44">
        <v>42434</v>
      </c>
      <c r="E57" s="28" t="s">
        <v>775</v>
      </c>
      <c r="F57" s="134"/>
      <c r="G57" s="44">
        <v>42460</v>
      </c>
      <c r="H57" s="28"/>
      <c r="I57" s="28"/>
      <c r="J57" s="394"/>
      <c r="K57" s="28" t="s">
        <v>539</v>
      </c>
      <c r="L57" s="28"/>
      <c r="M57" s="395" t="s">
        <v>926</v>
      </c>
      <c r="N57" s="28" t="s">
        <v>846</v>
      </c>
      <c r="O57" s="936"/>
    </row>
    <row r="58" spans="1:15" ht="132" customHeight="1">
      <c r="A58" s="450">
        <v>17</v>
      </c>
      <c r="B58" s="28" t="s">
        <v>773</v>
      </c>
      <c r="C58" s="28" t="s">
        <v>845</v>
      </c>
      <c r="D58" s="44">
        <v>42434</v>
      </c>
      <c r="E58" s="28" t="s">
        <v>775</v>
      </c>
      <c r="F58" s="134"/>
      <c r="G58" s="44"/>
      <c r="H58" s="28"/>
      <c r="I58" s="28"/>
      <c r="J58" s="394"/>
      <c r="K58" s="28"/>
      <c r="L58" s="28"/>
      <c r="M58" s="395" t="s">
        <v>926</v>
      </c>
      <c r="N58" s="28" t="s">
        <v>846</v>
      </c>
      <c r="O58" s="936"/>
    </row>
    <row r="59" spans="1:15" ht="67.5">
      <c r="A59" s="450">
        <v>18</v>
      </c>
      <c r="B59" s="26" t="s">
        <v>896</v>
      </c>
      <c r="C59" s="26" t="s">
        <v>893</v>
      </c>
      <c r="D59" s="26" t="s">
        <v>894</v>
      </c>
      <c r="E59" s="28" t="s">
        <v>891</v>
      </c>
      <c r="F59" s="26" t="s">
        <v>894</v>
      </c>
      <c r="G59" s="26"/>
      <c r="H59" s="26" t="s">
        <v>17</v>
      </c>
      <c r="I59" s="26" t="s">
        <v>895</v>
      </c>
      <c r="J59" s="26"/>
      <c r="K59" s="26"/>
      <c r="L59" s="26"/>
      <c r="M59" s="26" t="s">
        <v>925</v>
      </c>
      <c r="N59" s="32" t="s">
        <v>792</v>
      </c>
      <c r="O59" s="936"/>
    </row>
    <row r="60" spans="1:15" ht="101.25">
      <c r="A60" s="450">
        <v>19</v>
      </c>
      <c r="B60" s="26" t="s">
        <v>917</v>
      </c>
      <c r="C60" s="26" t="s">
        <v>923</v>
      </c>
      <c r="D60" s="27">
        <v>42527</v>
      </c>
      <c r="E60" s="28" t="s">
        <v>918</v>
      </c>
      <c r="F60" s="26" t="s">
        <v>919</v>
      </c>
      <c r="G60" s="26"/>
      <c r="H60" s="26" t="s">
        <v>118</v>
      </c>
      <c r="I60" s="26" t="s">
        <v>924</v>
      </c>
      <c r="J60" s="26"/>
      <c r="K60" s="26"/>
      <c r="L60" s="26"/>
      <c r="M60" s="26" t="s">
        <v>930</v>
      </c>
      <c r="N60" s="26" t="s">
        <v>920</v>
      </c>
      <c r="O60" s="936"/>
    </row>
    <row r="61" spans="1:15" ht="33.75">
      <c r="A61" s="450">
        <v>20</v>
      </c>
      <c r="B61" s="26" t="s">
        <v>147</v>
      </c>
      <c r="C61" s="26" t="s">
        <v>148</v>
      </c>
      <c r="D61" s="449">
        <v>42527</v>
      </c>
      <c r="E61" s="28" t="s">
        <v>932</v>
      </c>
      <c r="F61" s="27" t="s">
        <v>927</v>
      </c>
      <c r="G61" s="26"/>
      <c r="H61" s="26" t="s">
        <v>17</v>
      </c>
      <c r="I61" s="26" t="s">
        <v>928</v>
      </c>
      <c r="J61" s="402"/>
      <c r="K61" s="26"/>
      <c r="L61" s="26"/>
      <c r="M61" s="401" t="s">
        <v>929</v>
      </c>
      <c r="N61" s="26" t="s">
        <v>202</v>
      </c>
      <c r="O61" s="936"/>
    </row>
    <row r="62" spans="1:15" ht="101.25">
      <c r="A62" s="450">
        <v>21</v>
      </c>
      <c r="B62" s="26" t="s">
        <v>917</v>
      </c>
      <c r="C62" s="26" t="s">
        <v>923</v>
      </c>
      <c r="D62" s="27">
        <v>42527</v>
      </c>
      <c r="E62" s="28" t="s">
        <v>918</v>
      </c>
      <c r="F62" s="26" t="s">
        <v>919</v>
      </c>
      <c r="G62" s="26"/>
      <c r="H62" s="26" t="s">
        <v>931</v>
      </c>
      <c r="I62" s="26" t="s">
        <v>924</v>
      </c>
      <c r="J62" s="26"/>
      <c r="K62" s="26"/>
      <c r="L62" s="26"/>
      <c r="M62" s="26" t="s">
        <v>935</v>
      </c>
      <c r="N62" s="26" t="s">
        <v>920</v>
      </c>
      <c r="O62" s="936"/>
    </row>
    <row r="63" spans="1:15" ht="56.25">
      <c r="A63" s="450">
        <v>22</v>
      </c>
      <c r="B63" s="26" t="s">
        <v>896</v>
      </c>
      <c r="C63" s="26" t="s">
        <v>893</v>
      </c>
      <c r="D63" s="26" t="s">
        <v>894</v>
      </c>
      <c r="E63" s="28" t="s">
        <v>891</v>
      </c>
      <c r="F63" s="26" t="s">
        <v>894</v>
      </c>
      <c r="G63" s="26"/>
      <c r="H63" s="26" t="s">
        <v>17</v>
      </c>
      <c r="I63" s="26" t="s">
        <v>895</v>
      </c>
      <c r="J63" s="26"/>
      <c r="K63" s="26"/>
      <c r="L63" s="26"/>
      <c r="M63" s="26" t="s">
        <v>936</v>
      </c>
      <c r="N63" s="32" t="s">
        <v>792</v>
      </c>
      <c r="O63" s="936"/>
    </row>
    <row r="64" spans="1:15" ht="56.25">
      <c r="A64" s="450">
        <v>23</v>
      </c>
      <c r="B64" s="28" t="s">
        <v>621</v>
      </c>
      <c r="C64" s="28" t="s">
        <v>922</v>
      </c>
      <c r="D64" s="44">
        <v>42557</v>
      </c>
      <c r="E64" s="28" t="s">
        <v>623</v>
      </c>
      <c r="F64" s="196" t="s">
        <v>886</v>
      </c>
      <c r="G64" s="44"/>
      <c r="H64" s="28" t="s">
        <v>17</v>
      </c>
      <c r="I64" s="28" t="s">
        <v>916</v>
      </c>
      <c r="J64" s="394"/>
      <c r="K64" s="28"/>
      <c r="L64" s="445"/>
      <c r="M64" s="395" t="s">
        <v>936</v>
      </c>
      <c r="N64" s="28" t="s">
        <v>642</v>
      </c>
      <c r="O64" s="936"/>
    </row>
    <row r="65" spans="1:15" ht="56.25">
      <c r="A65" s="450">
        <v>24</v>
      </c>
      <c r="B65" s="26" t="s">
        <v>259</v>
      </c>
      <c r="C65" s="28" t="s">
        <v>48</v>
      </c>
      <c r="D65" s="26" t="s">
        <v>933</v>
      </c>
      <c r="E65" s="28" t="s">
        <v>934</v>
      </c>
      <c r="F65" s="26" t="s">
        <v>933</v>
      </c>
      <c r="G65" s="26"/>
      <c r="H65" s="26" t="s">
        <v>77</v>
      </c>
      <c r="I65" s="26" t="s">
        <v>825</v>
      </c>
      <c r="J65" s="26"/>
      <c r="K65" s="26"/>
      <c r="L65" s="26"/>
      <c r="M65" s="26" t="s">
        <v>937</v>
      </c>
      <c r="N65" s="32" t="s">
        <v>202</v>
      </c>
      <c r="O65" s="936"/>
    </row>
    <row r="66" spans="1:15" ht="135">
      <c r="A66" s="450">
        <v>25</v>
      </c>
      <c r="B66" s="19" t="s">
        <v>823</v>
      </c>
      <c r="C66" s="19" t="s">
        <v>822</v>
      </c>
      <c r="D66" s="75" t="s">
        <v>913</v>
      </c>
      <c r="E66" s="448" t="s">
        <v>824</v>
      </c>
      <c r="F66" s="19" t="s">
        <v>914</v>
      </c>
      <c r="G66" s="19"/>
      <c r="H66" s="19" t="s">
        <v>77</v>
      </c>
      <c r="I66" s="19" t="s">
        <v>915</v>
      </c>
      <c r="J66" s="19"/>
      <c r="K66" s="19"/>
      <c r="L66" s="19"/>
      <c r="M66" s="19" t="s">
        <v>812</v>
      </c>
      <c r="N66" s="19" t="s">
        <v>792</v>
      </c>
      <c r="O66" s="936"/>
    </row>
    <row r="67" spans="1:15" ht="15">
      <c r="A67" s="195"/>
      <c r="B67" s="20"/>
      <c r="C67" s="20"/>
      <c r="D67" s="72"/>
      <c r="E67" s="336"/>
      <c r="F67" s="355"/>
      <c r="G67" s="193"/>
      <c r="H67" s="74"/>
      <c r="I67" s="74"/>
      <c r="J67" s="74"/>
      <c r="K67" s="74"/>
      <c r="L67" s="193"/>
      <c r="M67" s="20"/>
      <c r="N67" s="356"/>
      <c r="O67" s="936"/>
    </row>
    <row r="68" spans="1:15" ht="15">
      <c r="A68" s="195"/>
      <c r="B68" s="20"/>
      <c r="C68" s="20"/>
      <c r="D68" s="72"/>
      <c r="E68" s="336"/>
      <c r="F68" s="72"/>
      <c r="G68" s="180"/>
      <c r="H68" s="20"/>
      <c r="I68" s="20"/>
      <c r="J68" s="73"/>
      <c r="K68" s="73"/>
      <c r="L68" s="327"/>
      <c r="M68" s="20"/>
      <c r="N68" s="356"/>
      <c r="O68" s="936"/>
    </row>
    <row r="69" spans="1:15" ht="68.25" customHeight="1">
      <c r="A69" s="195"/>
      <c r="B69" s="20"/>
      <c r="C69" s="20"/>
      <c r="D69" s="72"/>
      <c r="E69" s="336"/>
      <c r="F69" s="72"/>
      <c r="G69" s="180"/>
      <c r="H69" s="20"/>
      <c r="I69" s="20"/>
      <c r="J69" s="73"/>
      <c r="K69" s="73"/>
      <c r="L69" s="327"/>
      <c r="M69" s="20"/>
      <c r="N69" s="356"/>
      <c r="O69" s="936"/>
    </row>
    <row r="70" spans="1:15" ht="15">
      <c r="A70" s="195"/>
      <c r="B70" s="20"/>
      <c r="C70" s="20"/>
      <c r="D70" s="20"/>
      <c r="E70" s="336"/>
      <c r="F70" s="20"/>
      <c r="G70" s="180"/>
      <c r="H70" s="180"/>
      <c r="I70" s="20"/>
      <c r="J70" s="180"/>
      <c r="K70" s="20"/>
      <c r="L70" s="180"/>
      <c r="M70" s="20"/>
      <c r="N70" s="356"/>
      <c r="O70" s="936"/>
    </row>
    <row r="71" spans="1:15" ht="15">
      <c r="A71" s="195"/>
      <c r="B71" s="20"/>
      <c r="C71" s="20"/>
      <c r="D71" s="20"/>
      <c r="E71" s="336"/>
      <c r="F71" s="20"/>
      <c r="G71" s="180"/>
      <c r="H71" s="180"/>
      <c r="I71" s="20"/>
      <c r="J71" s="180"/>
      <c r="K71" s="20"/>
      <c r="L71" s="180"/>
      <c r="M71" s="20"/>
      <c r="N71" s="356"/>
      <c r="O71" s="937"/>
    </row>
    <row r="72" spans="1:15" ht="15.75" customHeight="1">
      <c r="A72" s="941"/>
      <c r="B72" s="941"/>
      <c r="C72" s="941"/>
      <c r="D72" s="941"/>
      <c r="E72" s="941"/>
      <c r="F72" s="941"/>
      <c r="G72" s="941"/>
      <c r="H72" s="941"/>
      <c r="I72" s="941"/>
      <c r="J72" s="941"/>
      <c r="K72" s="941"/>
      <c r="L72" s="941"/>
      <c r="M72" s="941"/>
      <c r="N72" s="941"/>
      <c r="O72" s="367"/>
    </row>
    <row r="73" spans="1:15" ht="102" customHeight="1">
      <c r="A73" s="195"/>
      <c r="B73" s="20"/>
      <c r="C73" s="20"/>
      <c r="D73" s="20"/>
      <c r="E73" s="336"/>
      <c r="F73" s="72"/>
      <c r="G73" s="20"/>
      <c r="H73" s="20"/>
      <c r="I73" s="20"/>
      <c r="J73" s="20"/>
      <c r="K73" s="20"/>
      <c r="L73" s="19"/>
      <c r="M73" s="19"/>
      <c r="N73" s="99"/>
      <c r="O73" s="935"/>
    </row>
    <row r="74" spans="1:15" ht="77.25" customHeight="1">
      <c r="A74" s="195"/>
      <c r="B74" s="20"/>
      <c r="C74" s="20"/>
      <c r="D74" s="72"/>
      <c r="E74" s="336"/>
      <c r="F74" s="72"/>
      <c r="G74" s="20"/>
      <c r="H74" s="20"/>
      <c r="I74" s="20"/>
      <c r="J74" s="316"/>
      <c r="K74" s="317"/>
      <c r="L74" s="74"/>
      <c r="M74" s="20"/>
      <c r="N74" s="99"/>
      <c r="O74" s="936"/>
    </row>
    <row r="75" spans="1:15" ht="93" customHeight="1">
      <c r="A75" s="195"/>
      <c r="B75" s="19"/>
      <c r="C75" s="19"/>
      <c r="D75" s="75"/>
      <c r="E75" s="336"/>
      <c r="F75" s="75"/>
      <c r="G75" s="19"/>
      <c r="H75" s="19"/>
      <c r="I75" s="19"/>
      <c r="J75" s="319"/>
      <c r="K75" s="19"/>
      <c r="L75" s="19"/>
      <c r="M75" s="19"/>
      <c r="N75" s="99"/>
      <c r="O75" s="936"/>
    </row>
    <row r="76" spans="1:15" ht="91.5" customHeight="1">
      <c r="A76" s="195"/>
      <c r="B76" s="19"/>
      <c r="C76" s="19"/>
      <c r="D76" s="75"/>
      <c r="E76" s="336"/>
      <c r="F76" s="75"/>
      <c r="G76" s="19"/>
      <c r="H76" s="19"/>
      <c r="I76" s="19"/>
      <c r="J76" s="318"/>
      <c r="K76" s="318"/>
      <c r="L76" s="318"/>
      <c r="M76" s="19"/>
      <c r="N76" s="99"/>
      <c r="O76" s="937"/>
    </row>
    <row r="77" spans="1:15">
      <c r="A77" s="941" t="s">
        <v>730</v>
      </c>
      <c r="B77" s="941"/>
      <c r="C77" s="941"/>
      <c r="D77" s="941"/>
      <c r="E77" s="941"/>
      <c r="F77" s="941"/>
      <c r="G77" s="941"/>
      <c r="H77" s="941"/>
      <c r="I77" s="941"/>
      <c r="J77" s="941"/>
      <c r="K77" s="941"/>
      <c r="L77" s="941"/>
      <c r="M77" s="941"/>
      <c r="N77" s="334"/>
      <c r="O77" s="367"/>
    </row>
    <row r="78" spans="1:15" ht="57">
      <c r="A78" s="195">
        <v>1</v>
      </c>
      <c r="B78" s="19" t="s">
        <v>133</v>
      </c>
      <c r="C78" s="19" t="s">
        <v>134</v>
      </c>
      <c r="D78" s="19" t="s">
        <v>135</v>
      </c>
      <c r="E78" s="336" t="s">
        <v>140</v>
      </c>
      <c r="F78" s="19" t="s">
        <v>117</v>
      </c>
      <c r="G78" s="19"/>
      <c r="H78" s="19" t="s">
        <v>77</v>
      </c>
      <c r="I78" s="19" t="s">
        <v>141</v>
      </c>
      <c r="J78" s="19"/>
      <c r="K78" s="19"/>
      <c r="L78" s="19"/>
      <c r="M78" s="19" t="s">
        <v>139</v>
      </c>
      <c r="N78" s="99" t="s">
        <v>624</v>
      </c>
      <c r="O78" s="935">
        <v>3</v>
      </c>
    </row>
    <row r="79" spans="1:15" ht="56.25">
      <c r="A79" s="195">
        <v>2</v>
      </c>
      <c r="B79" s="19" t="s">
        <v>133</v>
      </c>
      <c r="C79" s="19" t="s">
        <v>134</v>
      </c>
      <c r="D79" s="75">
        <v>42346</v>
      </c>
      <c r="E79" s="336" t="s">
        <v>616</v>
      </c>
      <c r="F79" s="158"/>
      <c r="G79" s="75">
        <v>42052</v>
      </c>
      <c r="H79" s="19"/>
      <c r="I79" s="19"/>
      <c r="J79" s="19"/>
      <c r="K79" s="19" t="s">
        <v>615</v>
      </c>
      <c r="L79" s="19"/>
      <c r="M79" s="19" t="s">
        <v>618</v>
      </c>
      <c r="N79" s="99" t="s">
        <v>729</v>
      </c>
      <c r="O79" s="936"/>
    </row>
    <row r="80" spans="1:15" ht="57">
      <c r="A80" s="195">
        <v>3</v>
      </c>
      <c r="B80" s="20" t="s">
        <v>621</v>
      </c>
      <c r="C80" s="20" t="s">
        <v>622</v>
      </c>
      <c r="D80" s="72">
        <v>42355</v>
      </c>
      <c r="E80" s="336" t="s">
        <v>623</v>
      </c>
      <c r="F80" s="321">
        <v>42349</v>
      </c>
      <c r="G80" s="72"/>
      <c r="H80" s="20" t="s">
        <v>17</v>
      </c>
      <c r="I80" s="20" t="s">
        <v>625</v>
      </c>
      <c r="J80" s="20"/>
      <c r="K80" s="20"/>
      <c r="L80" s="20"/>
      <c r="M80" s="20" t="s">
        <v>649</v>
      </c>
      <c r="N80" s="333" t="s">
        <v>642</v>
      </c>
      <c r="O80" s="937"/>
    </row>
    <row r="81" spans="1:15">
      <c r="A81" s="941" t="s">
        <v>734</v>
      </c>
      <c r="B81" s="941"/>
      <c r="C81" s="941"/>
      <c r="D81" s="941"/>
      <c r="E81" s="941"/>
      <c r="F81" s="941"/>
      <c r="G81" s="941"/>
      <c r="H81" s="941"/>
      <c r="I81" s="941"/>
      <c r="J81" s="941"/>
      <c r="K81" s="941"/>
      <c r="L81" s="941"/>
      <c r="M81" s="941"/>
      <c r="N81" s="357"/>
      <c r="O81" s="367"/>
    </row>
    <row r="82" spans="1:15" ht="78.75" customHeight="1">
      <c r="A82" s="195">
        <v>1</v>
      </c>
      <c r="B82" s="195" t="s">
        <v>70</v>
      </c>
      <c r="C82" s="19" t="s">
        <v>68</v>
      </c>
      <c r="D82" s="19" t="s">
        <v>69</v>
      </c>
      <c r="E82" s="336" t="s">
        <v>71</v>
      </c>
      <c r="F82" s="75">
        <v>41924</v>
      </c>
      <c r="G82" s="19"/>
      <c r="H82" s="19"/>
      <c r="I82" s="19"/>
      <c r="J82" s="19"/>
      <c r="K82" s="19" t="s">
        <v>76</v>
      </c>
      <c r="L82" s="157"/>
      <c r="M82" s="19" t="s">
        <v>72</v>
      </c>
      <c r="N82" s="99" t="s">
        <v>732</v>
      </c>
      <c r="O82" s="938">
        <v>4</v>
      </c>
    </row>
    <row r="83" spans="1:15" ht="70.5" customHeight="1">
      <c r="A83" s="195">
        <v>2</v>
      </c>
      <c r="B83" s="195" t="s">
        <v>73</v>
      </c>
      <c r="C83" s="19" t="s">
        <v>74</v>
      </c>
      <c r="D83" s="19" t="s">
        <v>69</v>
      </c>
      <c r="E83" s="336" t="s">
        <v>75</v>
      </c>
      <c r="F83" s="75">
        <v>41924</v>
      </c>
      <c r="G83" s="19"/>
      <c r="H83" s="19"/>
      <c r="I83" s="19"/>
      <c r="J83" s="19"/>
      <c r="K83" s="102" t="s">
        <v>76</v>
      </c>
      <c r="L83" s="157"/>
      <c r="M83" s="19" t="s">
        <v>72</v>
      </c>
      <c r="N83" s="99" t="s">
        <v>732</v>
      </c>
      <c r="O83" s="939"/>
    </row>
    <row r="84" spans="1:15" ht="61.5" customHeight="1">
      <c r="A84" s="195">
        <v>3</v>
      </c>
      <c r="B84" s="20" t="s">
        <v>246</v>
      </c>
      <c r="C84" s="20" t="s">
        <v>247</v>
      </c>
      <c r="D84" s="20" t="s">
        <v>239</v>
      </c>
      <c r="E84" s="336" t="s">
        <v>248</v>
      </c>
      <c r="F84" s="20" t="s">
        <v>155</v>
      </c>
      <c r="G84" s="20"/>
      <c r="H84" s="20"/>
      <c r="I84" s="20"/>
      <c r="J84" s="20"/>
      <c r="K84" s="19" t="s">
        <v>76</v>
      </c>
      <c r="L84" s="20"/>
      <c r="M84" s="20" t="s">
        <v>251</v>
      </c>
      <c r="N84" s="99" t="s">
        <v>732</v>
      </c>
      <c r="O84" s="939"/>
    </row>
    <row r="85" spans="1:15" s="80" customFormat="1" ht="82.5" customHeight="1">
      <c r="A85" s="195">
        <v>4</v>
      </c>
      <c r="B85" s="74" t="s">
        <v>47</v>
      </c>
      <c r="C85" s="74" t="s">
        <v>260</v>
      </c>
      <c r="D85" s="355">
        <v>42325</v>
      </c>
      <c r="E85" s="336" t="s">
        <v>578</v>
      </c>
      <c r="F85" s="355">
        <v>42325</v>
      </c>
      <c r="G85" s="74"/>
      <c r="H85" s="74" t="s">
        <v>17</v>
      </c>
      <c r="I85" s="74" t="s">
        <v>593</v>
      </c>
      <c r="J85" s="317"/>
      <c r="K85" s="317"/>
      <c r="L85" s="317"/>
      <c r="M85" s="20" t="s">
        <v>611</v>
      </c>
      <c r="N85" s="333" t="s">
        <v>732</v>
      </c>
      <c r="O85" s="940"/>
    </row>
    <row r="86" spans="1:15">
      <c r="A86" s="941" t="s">
        <v>735</v>
      </c>
      <c r="B86" s="941"/>
      <c r="C86" s="941"/>
      <c r="D86" s="941"/>
      <c r="E86" s="941"/>
      <c r="F86" s="941"/>
      <c r="G86" s="941"/>
      <c r="H86" s="941"/>
      <c r="I86" s="941"/>
      <c r="J86" s="941"/>
      <c r="K86" s="941"/>
      <c r="L86" s="941"/>
      <c r="M86" s="941"/>
      <c r="N86" s="334"/>
      <c r="O86" s="368"/>
    </row>
    <row r="87" spans="1:15" ht="81.75" customHeight="1">
      <c r="A87" s="195">
        <v>1</v>
      </c>
      <c r="B87" s="20" t="s">
        <v>54</v>
      </c>
      <c r="C87" s="20" t="s">
        <v>55</v>
      </c>
      <c r="D87" s="20" t="s">
        <v>56</v>
      </c>
      <c r="E87" s="336" t="s">
        <v>676</v>
      </c>
      <c r="F87" s="20" t="s">
        <v>57</v>
      </c>
      <c r="G87" s="193"/>
      <c r="H87" s="74"/>
      <c r="I87" s="74"/>
      <c r="J87" s="74"/>
      <c r="K87" s="20" t="s">
        <v>58</v>
      </c>
      <c r="L87" s="180"/>
      <c r="M87" s="20" t="s">
        <v>83</v>
      </c>
      <c r="N87" s="99" t="s">
        <v>731</v>
      </c>
      <c r="O87" s="935">
        <v>3</v>
      </c>
    </row>
    <row r="88" spans="1:15" ht="93.75" customHeight="1">
      <c r="A88" s="195">
        <v>2</v>
      </c>
      <c r="B88" s="19" t="s">
        <v>183</v>
      </c>
      <c r="C88" s="19" t="s">
        <v>184</v>
      </c>
      <c r="D88" s="19" t="s">
        <v>166</v>
      </c>
      <c r="E88" s="336" t="s">
        <v>185</v>
      </c>
      <c r="F88" s="19" t="s">
        <v>186</v>
      </c>
      <c r="G88" s="19"/>
      <c r="H88" s="19" t="s">
        <v>17</v>
      </c>
      <c r="I88" s="19" t="s">
        <v>223</v>
      </c>
      <c r="J88" s="19"/>
      <c r="K88" s="19"/>
      <c r="L88" s="19"/>
      <c r="M88" s="19" t="s">
        <v>232</v>
      </c>
      <c r="N88" s="99" t="s">
        <v>731</v>
      </c>
      <c r="O88" s="936"/>
    </row>
    <row r="89" spans="1:15" ht="107.25" customHeight="1">
      <c r="A89" s="195">
        <v>3</v>
      </c>
      <c r="B89" s="19" t="s">
        <v>282</v>
      </c>
      <c r="C89" s="19" t="s">
        <v>302</v>
      </c>
      <c r="D89" s="75" t="s">
        <v>284</v>
      </c>
      <c r="E89" s="336" t="s">
        <v>283</v>
      </c>
      <c r="F89" s="75">
        <v>42343</v>
      </c>
      <c r="G89" s="19"/>
      <c r="H89" s="19" t="s">
        <v>17</v>
      </c>
      <c r="I89" s="19" t="s">
        <v>285</v>
      </c>
      <c r="J89" s="19"/>
      <c r="K89" s="19"/>
      <c r="L89" s="19"/>
      <c r="M89" s="19" t="s">
        <v>332</v>
      </c>
      <c r="N89" s="99" t="s">
        <v>733</v>
      </c>
      <c r="O89" s="937"/>
    </row>
    <row r="90" spans="1:15">
      <c r="A90" s="85"/>
      <c r="B90" s="941" t="s">
        <v>736</v>
      </c>
      <c r="C90" s="941"/>
      <c r="D90" s="941"/>
      <c r="E90" s="941"/>
      <c r="F90" s="941"/>
      <c r="G90" s="941"/>
      <c r="H90" s="941"/>
      <c r="I90" s="941"/>
      <c r="J90" s="941"/>
      <c r="K90" s="941"/>
      <c r="L90" s="941"/>
      <c r="M90" s="941"/>
      <c r="N90" s="941"/>
      <c r="O90" s="367"/>
    </row>
    <row r="91" spans="1:15" ht="68.25">
      <c r="A91" s="195">
        <v>1</v>
      </c>
      <c r="B91" s="19" t="s">
        <v>233</v>
      </c>
      <c r="C91" s="19" t="s">
        <v>237</v>
      </c>
      <c r="D91" s="19" t="s">
        <v>234</v>
      </c>
      <c r="E91" s="336" t="s">
        <v>236</v>
      </c>
      <c r="F91" s="19" t="s">
        <v>234</v>
      </c>
      <c r="G91" s="78"/>
      <c r="H91" s="19" t="s">
        <v>17</v>
      </c>
      <c r="I91" s="19" t="s">
        <v>275</v>
      </c>
      <c r="J91" s="19"/>
      <c r="K91" s="19"/>
      <c r="L91" s="78"/>
      <c r="M91" s="19" t="s">
        <v>270</v>
      </c>
      <c r="N91" s="99" t="s">
        <v>235</v>
      </c>
      <c r="O91" s="369">
        <v>1</v>
      </c>
    </row>
    <row r="92" spans="1:15">
      <c r="A92" s="941" t="s">
        <v>738</v>
      </c>
      <c r="B92" s="941"/>
      <c r="C92" s="941"/>
      <c r="D92" s="941"/>
      <c r="E92" s="941"/>
      <c r="F92" s="941"/>
      <c r="G92" s="941"/>
      <c r="H92" s="941"/>
      <c r="I92" s="941"/>
      <c r="J92" s="941"/>
      <c r="K92" s="941"/>
      <c r="L92" s="941"/>
      <c r="M92" s="941"/>
      <c r="N92" s="334"/>
      <c r="O92" s="370"/>
    </row>
    <row r="93" spans="1:15" ht="91.5" customHeight="1">
      <c r="A93" s="195">
        <v>1</v>
      </c>
      <c r="B93" s="19" t="s">
        <v>25</v>
      </c>
      <c r="C93" s="19" t="s">
        <v>26</v>
      </c>
      <c r="D93" s="19" t="s">
        <v>27</v>
      </c>
      <c r="E93" s="336" t="s">
        <v>28</v>
      </c>
      <c r="F93" s="75">
        <v>41955</v>
      </c>
      <c r="G93" s="19"/>
      <c r="H93" s="19" t="s">
        <v>17</v>
      </c>
      <c r="I93" s="19" t="s">
        <v>29</v>
      </c>
      <c r="J93" s="19"/>
      <c r="K93" s="102"/>
      <c r="L93" s="157"/>
      <c r="M93" s="19" t="s">
        <v>61</v>
      </c>
      <c r="N93" s="99" t="s">
        <v>30</v>
      </c>
      <c r="O93" s="935">
        <v>39</v>
      </c>
    </row>
    <row r="94" spans="1:15" ht="81.75" customHeight="1">
      <c r="A94" s="195">
        <v>2</v>
      </c>
      <c r="B94" s="19" t="s">
        <v>38</v>
      </c>
      <c r="C94" s="19" t="s">
        <v>39</v>
      </c>
      <c r="D94" s="19" t="s">
        <v>40</v>
      </c>
      <c r="E94" s="336" t="s">
        <v>41</v>
      </c>
      <c r="F94" s="75">
        <v>41955</v>
      </c>
      <c r="G94" s="19"/>
      <c r="H94" s="19" t="s">
        <v>17</v>
      </c>
      <c r="I94" s="19" t="s">
        <v>80</v>
      </c>
      <c r="J94" s="100"/>
      <c r="K94" s="102"/>
      <c r="L94" s="157"/>
      <c r="M94" s="19" t="s">
        <v>59</v>
      </c>
      <c r="N94" s="99" t="s">
        <v>679</v>
      </c>
      <c r="O94" s="936"/>
    </row>
    <row r="95" spans="1:15" ht="229.5">
      <c r="A95" s="195">
        <v>3</v>
      </c>
      <c r="B95" s="20" t="s">
        <v>42</v>
      </c>
      <c r="C95" s="19" t="s">
        <v>43</v>
      </c>
      <c r="D95" s="19" t="s">
        <v>44</v>
      </c>
      <c r="E95" s="336" t="s">
        <v>45</v>
      </c>
      <c r="F95" s="75">
        <v>41651</v>
      </c>
      <c r="G95" s="19"/>
      <c r="H95" s="158"/>
      <c r="I95" s="19"/>
      <c r="J95" s="19"/>
      <c r="K95" s="19" t="s">
        <v>46</v>
      </c>
      <c r="L95" s="157"/>
      <c r="M95" s="19" t="s">
        <v>67</v>
      </c>
      <c r="N95" s="99" t="s">
        <v>677</v>
      </c>
      <c r="O95" s="936"/>
    </row>
    <row r="96" spans="1:15" ht="84" customHeight="1">
      <c r="A96" s="195">
        <v>4</v>
      </c>
      <c r="B96" s="20" t="s">
        <v>42</v>
      </c>
      <c r="C96" s="20" t="s">
        <v>43</v>
      </c>
      <c r="D96" s="72">
        <v>42037</v>
      </c>
      <c r="E96" s="336" t="s">
        <v>45</v>
      </c>
      <c r="F96" s="72"/>
      <c r="G96" s="20" t="s">
        <v>112</v>
      </c>
      <c r="H96" s="329"/>
      <c r="I96" s="20"/>
      <c r="J96" s="20"/>
      <c r="K96" s="20" t="s">
        <v>46</v>
      </c>
      <c r="L96" s="74"/>
      <c r="M96" s="20" t="s">
        <v>126</v>
      </c>
      <c r="N96" s="99" t="s">
        <v>677</v>
      </c>
      <c r="O96" s="936"/>
    </row>
    <row r="97" spans="1:15" ht="114.75">
      <c r="A97" s="195">
        <v>5</v>
      </c>
      <c r="B97" s="19" t="s">
        <v>108</v>
      </c>
      <c r="C97" s="19" t="s">
        <v>109</v>
      </c>
      <c r="D97" s="75">
        <v>42037</v>
      </c>
      <c r="E97" s="336" t="s">
        <v>110</v>
      </c>
      <c r="F97" s="75" t="s">
        <v>111</v>
      </c>
      <c r="G97" s="19"/>
      <c r="H97" s="19"/>
      <c r="I97" s="19"/>
      <c r="J97" s="318"/>
      <c r="K97" s="19" t="s">
        <v>76</v>
      </c>
      <c r="L97" s="318"/>
      <c r="M97" s="19" t="s">
        <v>60</v>
      </c>
      <c r="N97" s="99" t="s">
        <v>678</v>
      </c>
      <c r="O97" s="936"/>
    </row>
    <row r="98" spans="1:15" ht="95.25" customHeight="1">
      <c r="A98" s="195">
        <v>6</v>
      </c>
      <c r="B98" s="19" t="s">
        <v>127</v>
      </c>
      <c r="C98" s="19" t="s">
        <v>128</v>
      </c>
      <c r="D98" s="19" t="s">
        <v>130</v>
      </c>
      <c r="E98" s="336" t="s">
        <v>129</v>
      </c>
      <c r="F98" s="19" t="s">
        <v>117</v>
      </c>
      <c r="G98" s="19"/>
      <c r="H98" s="19" t="s">
        <v>17</v>
      </c>
      <c r="I98" s="19" t="s">
        <v>131</v>
      </c>
      <c r="J98" s="318"/>
      <c r="K98" s="318"/>
      <c r="L98" s="318"/>
      <c r="M98" s="19" t="s">
        <v>139</v>
      </c>
      <c r="N98" s="99" t="s">
        <v>132</v>
      </c>
      <c r="O98" s="936"/>
    </row>
    <row r="99" spans="1:15" ht="53.25" customHeight="1">
      <c r="A99" s="195">
        <v>7</v>
      </c>
      <c r="B99" s="20" t="s">
        <v>115</v>
      </c>
      <c r="C99" s="20" t="s">
        <v>116</v>
      </c>
      <c r="D99" s="20" t="s">
        <v>117</v>
      </c>
      <c r="E99" s="336" t="s">
        <v>136</v>
      </c>
      <c r="F99" s="72" t="s">
        <v>118</v>
      </c>
      <c r="G99" s="20"/>
      <c r="H99" s="329"/>
      <c r="I99" s="20"/>
      <c r="J99" s="20"/>
      <c r="K99" s="20" t="s">
        <v>119</v>
      </c>
      <c r="L99" s="74"/>
      <c r="M99" s="19" t="s">
        <v>146</v>
      </c>
      <c r="N99" s="99" t="s">
        <v>120</v>
      </c>
      <c r="O99" s="936"/>
    </row>
    <row r="100" spans="1:15" ht="127.5">
      <c r="A100" s="195">
        <v>8</v>
      </c>
      <c r="B100" s="19" t="s">
        <v>170</v>
      </c>
      <c r="C100" s="19" t="s">
        <v>171</v>
      </c>
      <c r="D100" s="19" t="s">
        <v>172</v>
      </c>
      <c r="E100" s="336" t="s">
        <v>173</v>
      </c>
      <c r="F100" s="19" t="s">
        <v>172</v>
      </c>
      <c r="G100" s="78"/>
      <c r="H100" s="19" t="s">
        <v>17</v>
      </c>
      <c r="I100" s="19" t="s">
        <v>174</v>
      </c>
      <c r="J100" s="318"/>
      <c r="K100" s="318"/>
      <c r="L100" s="323"/>
      <c r="M100" s="76" t="s">
        <v>187</v>
      </c>
      <c r="N100" s="99" t="s">
        <v>175</v>
      </c>
      <c r="O100" s="936"/>
    </row>
    <row r="101" spans="1:15" ht="98.25" customHeight="1">
      <c r="A101" s="195">
        <v>9</v>
      </c>
      <c r="B101" s="20" t="s">
        <v>160</v>
      </c>
      <c r="C101" s="20" t="s">
        <v>161</v>
      </c>
      <c r="D101" s="20" t="s">
        <v>159</v>
      </c>
      <c r="E101" s="336" t="s">
        <v>105</v>
      </c>
      <c r="F101" s="20" t="s">
        <v>153</v>
      </c>
      <c r="G101" s="20"/>
      <c r="H101" s="20"/>
      <c r="I101" s="20"/>
      <c r="J101" s="20"/>
      <c r="K101" s="19" t="s">
        <v>76</v>
      </c>
      <c r="L101" s="20"/>
      <c r="M101" s="20" t="s">
        <v>220</v>
      </c>
      <c r="N101" s="99" t="s">
        <v>682</v>
      </c>
      <c r="O101" s="936"/>
    </row>
    <row r="102" spans="1:15" ht="87.75" customHeight="1">
      <c r="A102" s="195">
        <v>10</v>
      </c>
      <c r="B102" s="20" t="s">
        <v>170</v>
      </c>
      <c r="C102" s="20" t="s">
        <v>171</v>
      </c>
      <c r="D102" s="20" t="s">
        <v>172</v>
      </c>
      <c r="E102" s="336" t="s">
        <v>176</v>
      </c>
      <c r="F102" s="20" t="s">
        <v>172</v>
      </c>
      <c r="G102" s="20"/>
      <c r="H102" s="20" t="s">
        <v>17</v>
      </c>
      <c r="I102" s="20" t="s">
        <v>277</v>
      </c>
      <c r="J102" s="20"/>
      <c r="K102" s="20"/>
      <c r="L102" s="20"/>
      <c r="M102" s="20" t="s">
        <v>222</v>
      </c>
      <c r="N102" s="99" t="s">
        <v>175</v>
      </c>
      <c r="O102" s="936"/>
    </row>
    <row r="103" spans="1:15" ht="65.25" customHeight="1">
      <c r="A103" s="195">
        <v>11</v>
      </c>
      <c r="B103" s="20" t="s">
        <v>190</v>
      </c>
      <c r="C103" s="20" t="s">
        <v>191</v>
      </c>
      <c r="D103" s="72">
        <v>42098</v>
      </c>
      <c r="E103" s="336" t="s">
        <v>203</v>
      </c>
      <c r="F103" s="72">
        <v>42098</v>
      </c>
      <c r="G103" s="20"/>
      <c r="H103" s="20" t="s">
        <v>17</v>
      </c>
      <c r="I103" s="20"/>
      <c r="J103" s="20"/>
      <c r="K103" s="20" t="s">
        <v>189</v>
      </c>
      <c r="L103" s="20"/>
      <c r="M103" s="20" t="s">
        <v>250</v>
      </c>
      <c r="N103" s="99" t="s">
        <v>192</v>
      </c>
      <c r="O103" s="936"/>
    </row>
    <row r="104" spans="1:15" ht="76.5" customHeight="1">
      <c r="A104" s="195">
        <v>12</v>
      </c>
      <c r="B104" s="20" t="s">
        <v>208</v>
      </c>
      <c r="C104" s="20" t="s">
        <v>209</v>
      </c>
      <c r="D104" s="72">
        <v>42159</v>
      </c>
      <c r="E104" s="336" t="s">
        <v>210</v>
      </c>
      <c r="F104" s="20" t="s">
        <v>166</v>
      </c>
      <c r="G104" s="20"/>
      <c r="H104" s="20" t="s">
        <v>17</v>
      </c>
      <c r="I104" s="20" t="s">
        <v>211</v>
      </c>
      <c r="J104" s="20"/>
      <c r="K104" s="20"/>
      <c r="L104" s="20"/>
      <c r="M104" s="20" t="s">
        <v>250</v>
      </c>
      <c r="N104" s="99" t="s">
        <v>212</v>
      </c>
      <c r="O104" s="936"/>
    </row>
    <row r="105" spans="1:15" ht="66" customHeight="1">
      <c r="A105" s="195">
        <v>13</v>
      </c>
      <c r="B105" s="20" t="s">
        <v>115</v>
      </c>
      <c r="C105" s="20" t="s">
        <v>116</v>
      </c>
      <c r="D105" s="20" t="s">
        <v>166</v>
      </c>
      <c r="E105" s="336" t="s">
        <v>136</v>
      </c>
      <c r="F105" s="19"/>
      <c r="G105" s="72" t="s">
        <v>249</v>
      </c>
      <c r="H105" s="329"/>
      <c r="I105" s="20"/>
      <c r="J105" s="20"/>
      <c r="K105" s="19" t="s">
        <v>76</v>
      </c>
      <c r="L105" s="74"/>
      <c r="M105" s="20" t="s">
        <v>252</v>
      </c>
      <c r="N105" s="99" t="s">
        <v>120</v>
      </c>
      <c r="O105" s="936"/>
    </row>
    <row r="106" spans="1:15" ht="92.25" customHeight="1">
      <c r="A106" s="195">
        <v>14</v>
      </c>
      <c r="B106" s="19" t="s">
        <v>278</v>
      </c>
      <c r="C106" s="19" t="s">
        <v>271</v>
      </c>
      <c r="D106" s="19" t="s">
        <v>254</v>
      </c>
      <c r="E106" s="336" t="s">
        <v>255</v>
      </c>
      <c r="F106" s="75">
        <v>42189</v>
      </c>
      <c r="G106" s="19"/>
      <c r="H106" s="19"/>
      <c r="I106" s="19"/>
      <c r="J106" s="19"/>
      <c r="K106" s="19" t="s">
        <v>76</v>
      </c>
      <c r="L106" s="19"/>
      <c r="M106" s="19" t="s">
        <v>269</v>
      </c>
      <c r="N106" s="99" t="s">
        <v>256</v>
      </c>
      <c r="O106" s="936"/>
    </row>
    <row r="107" spans="1:15" ht="69" customHeight="1">
      <c r="A107" s="195">
        <v>15</v>
      </c>
      <c r="B107" s="320" t="s">
        <v>353</v>
      </c>
      <c r="C107" s="20" t="s">
        <v>354</v>
      </c>
      <c r="D107" s="321">
        <v>42177</v>
      </c>
      <c r="E107" s="336" t="s">
        <v>380</v>
      </c>
      <c r="F107" s="320" t="s">
        <v>118</v>
      </c>
      <c r="G107" s="322"/>
      <c r="H107" s="320" t="s">
        <v>77</v>
      </c>
      <c r="I107" s="20" t="s">
        <v>359</v>
      </c>
      <c r="J107" s="330"/>
      <c r="K107" s="330"/>
      <c r="L107" s="331"/>
      <c r="M107" s="20" t="s">
        <v>401</v>
      </c>
      <c r="N107" s="99" t="s">
        <v>712</v>
      </c>
      <c r="O107" s="936"/>
    </row>
    <row r="108" spans="1:15" ht="69" customHeight="1">
      <c r="A108" s="195">
        <v>16</v>
      </c>
      <c r="B108" s="20" t="s">
        <v>363</v>
      </c>
      <c r="C108" s="20" t="s">
        <v>364</v>
      </c>
      <c r="D108" s="72">
        <v>42184</v>
      </c>
      <c r="E108" s="336" t="s">
        <v>395</v>
      </c>
      <c r="F108" s="72">
        <v>42184</v>
      </c>
      <c r="G108" s="20"/>
      <c r="H108" s="20" t="s">
        <v>17</v>
      </c>
      <c r="I108" s="20" t="s">
        <v>189</v>
      </c>
      <c r="J108" s="20"/>
      <c r="K108" s="20"/>
      <c r="L108" s="20"/>
      <c r="M108" s="20" t="s">
        <v>422</v>
      </c>
      <c r="N108" s="99" t="s">
        <v>714</v>
      </c>
      <c r="O108" s="936"/>
    </row>
    <row r="109" spans="1:15" ht="121.5" customHeight="1">
      <c r="A109" s="195">
        <v>17</v>
      </c>
      <c r="B109" s="19" t="s">
        <v>406</v>
      </c>
      <c r="C109" s="19" t="s">
        <v>407</v>
      </c>
      <c r="D109" s="314">
        <v>42212</v>
      </c>
      <c r="E109" s="336" t="s">
        <v>410</v>
      </c>
      <c r="F109" s="314">
        <v>42200</v>
      </c>
      <c r="G109" s="315"/>
      <c r="H109" s="35" t="s">
        <v>17</v>
      </c>
      <c r="I109" s="19" t="s">
        <v>408</v>
      </c>
      <c r="J109" s="35"/>
      <c r="K109" s="35"/>
      <c r="L109" s="315"/>
      <c r="M109" s="19" t="s">
        <v>437</v>
      </c>
      <c r="N109" s="99" t="s">
        <v>399</v>
      </c>
      <c r="O109" s="936"/>
    </row>
    <row r="110" spans="1:15" ht="113.25" customHeight="1">
      <c r="A110" s="195">
        <v>18</v>
      </c>
      <c r="B110" s="19" t="s">
        <v>418</v>
      </c>
      <c r="C110" s="19" t="s">
        <v>397</v>
      </c>
      <c r="D110" s="75">
        <v>42206</v>
      </c>
      <c r="E110" s="336" t="s">
        <v>400</v>
      </c>
      <c r="F110" s="75">
        <v>42184</v>
      </c>
      <c r="G110" s="78"/>
      <c r="H110" s="19" t="s">
        <v>17</v>
      </c>
      <c r="I110" s="36" t="s">
        <v>419</v>
      </c>
      <c r="J110" s="19"/>
      <c r="K110" s="19"/>
      <c r="L110" s="78"/>
      <c r="M110" s="19" t="s">
        <v>427</v>
      </c>
      <c r="N110" s="99" t="s">
        <v>709</v>
      </c>
      <c r="O110" s="936"/>
    </row>
    <row r="111" spans="1:15" ht="83.25" customHeight="1">
      <c r="A111" s="195">
        <v>19</v>
      </c>
      <c r="B111" s="19" t="s">
        <v>418</v>
      </c>
      <c r="C111" s="19" t="s">
        <v>397</v>
      </c>
      <c r="D111" s="75">
        <v>42207</v>
      </c>
      <c r="E111" s="336" t="s">
        <v>710</v>
      </c>
      <c r="F111" s="75">
        <v>42194</v>
      </c>
      <c r="G111" s="78"/>
      <c r="H111" s="19" t="s">
        <v>17</v>
      </c>
      <c r="I111" s="19" t="s">
        <v>398</v>
      </c>
      <c r="J111" s="19"/>
      <c r="K111" s="19"/>
      <c r="L111" s="78"/>
      <c r="M111" s="19" t="s">
        <v>423</v>
      </c>
      <c r="N111" s="335" t="s">
        <v>711</v>
      </c>
      <c r="O111" s="936"/>
    </row>
    <row r="112" spans="1:15" ht="135.75">
      <c r="A112" s="195">
        <v>20</v>
      </c>
      <c r="B112" s="19" t="s">
        <v>432</v>
      </c>
      <c r="C112" s="19" t="s">
        <v>435</v>
      </c>
      <c r="D112" s="314">
        <v>42227</v>
      </c>
      <c r="E112" s="336" t="s">
        <v>438</v>
      </c>
      <c r="F112" s="314">
        <v>42227</v>
      </c>
      <c r="G112" s="35"/>
      <c r="H112" s="35"/>
      <c r="I112" s="19"/>
      <c r="J112" s="35"/>
      <c r="K112" s="19" t="s">
        <v>280</v>
      </c>
      <c r="L112" s="35"/>
      <c r="M112" s="19" t="s">
        <v>459</v>
      </c>
      <c r="N112" s="99" t="s">
        <v>716</v>
      </c>
      <c r="O112" s="936"/>
    </row>
    <row r="113" spans="1:15" ht="76.5" customHeight="1">
      <c r="A113" s="195">
        <v>21</v>
      </c>
      <c r="B113" s="20" t="s">
        <v>483</v>
      </c>
      <c r="C113" s="20" t="s">
        <v>484</v>
      </c>
      <c r="D113" s="72">
        <v>42256</v>
      </c>
      <c r="E113" s="336" t="s">
        <v>753</v>
      </c>
      <c r="F113" s="72">
        <v>42251</v>
      </c>
      <c r="G113" s="20"/>
      <c r="H113" s="20"/>
      <c r="I113" s="20"/>
      <c r="J113" s="73"/>
      <c r="K113" s="20" t="s">
        <v>76</v>
      </c>
      <c r="L113" s="73"/>
      <c r="M113" s="19" t="s">
        <v>498</v>
      </c>
      <c r="N113" s="99" t="s">
        <v>485</v>
      </c>
      <c r="O113" s="936"/>
    </row>
    <row r="114" spans="1:15" ht="81" customHeight="1">
      <c r="A114" s="195">
        <v>22</v>
      </c>
      <c r="B114" s="19" t="s">
        <v>475</v>
      </c>
      <c r="C114" s="19" t="s">
        <v>476</v>
      </c>
      <c r="D114" s="75">
        <v>42251</v>
      </c>
      <c r="E114" s="336" t="s">
        <v>477</v>
      </c>
      <c r="F114" s="75">
        <v>42244</v>
      </c>
      <c r="G114" s="19"/>
      <c r="H114" s="19" t="s">
        <v>474</v>
      </c>
      <c r="I114" s="19"/>
      <c r="J114" s="318"/>
      <c r="K114" s="318"/>
      <c r="L114" s="318"/>
      <c r="M114" s="19" t="s">
        <v>499</v>
      </c>
      <c r="N114" s="99" t="s">
        <v>478</v>
      </c>
      <c r="O114" s="936"/>
    </row>
    <row r="115" spans="1:15" ht="90.75" customHeight="1">
      <c r="A115" s="195">
        <v>23</v>
      </c>
      <c r="B115" s="195" t="s">
        <v>500</v>
      </c>
      <c r="C115" s="19" t="s">
        <v>501</v>
      </c>
      <c r="D115" s="75">
        <v>42251</v>
      </c>
      <c r="E115" s="336" t="s">
        <v>477</v>
      </c>
      <c r="F115" s="75">
        <v>43831</v>
      </c>
      <c r="G115" s="19"/>
      <c r="H115" s="19" t="s">
        <v>474</v>
      </c>
      <c r="I115" s="19"/>
      <c r="J115" s="318"/>
      <c r="K115" s="318"/>
      <c r="L115" s="318"/>
      <c r="M115" s="19" t="s">
        <v>499</v>
      </c>
      <c r="N115" s="99" t="s">
        <v>478</v>
      </c>
      <c r="O115" s="936"/>
    </row>
    <row r="116" spans="1:15" ht="100.5" customHeight="1">
      <c r="A116" s="195">
        <v>24</v>
      </c>
      <c r="B116" s="20" t="s">
        <v>504</v>
      </c>
      <c r="C116" s="20" t="s">
        <v>505</v>
      </c>
      <c r="D116" s="72">
        <v>42265</v>
      </c>
      <c r="E116" s="336" t="s">
        <v>507</v>
      </c>
      <c r="F116" s="72">
        <v>42259</v>
      </c>
      <c r="G116" s="20"/>
      <c r="H116" s="20" t="s">
        <v>17</v>
      </c>
      <c r="I116" s="20" t="s">
        <v>508</v>
      </c>
      <c r="J116" s="73"/>
      <c r="K116" s="73"/>
      <c r="L116" s="73"/>
      <c r="M116" s="20" t="s">
        <v>519</v>
      </c>
      <c r="N116" s="99" t="s">
        <v>509</v>
      </c>
      <c r="O116" s="936"/>
    </row>
    <row r="117" spans="1:15" ht="126.75" customHeight="1">
      <c r="A117" s="195">
        <v>25</v>
      </c>
      <c r="B117" s="19" t="s">
        <v>115</v>
      </c>
      <c r="C117" s="19" t="s">
        <v>526</v>
      </c>
      <c r="D117" s="75">
        <v>42254</v>
      </c>
      <c r="E117" s="336" t="s">
        <v>487</v>
      </c>
      <c r="F117" s="75">
        <v>42243</v>
      </c>
      <c r="G117" s="19"/>
      <c r="H117" s="19"/>
      <c r="I117" s="19"/>
      <c r="J117" s="19"/>
      <c r="K117" s="19" t="s">
        <v>488</v>
      </c>
      <c r="L117" s="19"/>
      <c r="M117" s="20" t="s">
        <v>519</v>
      </c>
      <c r="N117" s="99" t="s">
        <v>489</v>
      </c>
      <c r="O117" s="936"/>
    </row>
    <row r="118" spans="1:15" ht="90.75">
      <c r="A118" s="195">
        <v>26</v>
      </c>
      <c r="B118" s="19" t="s">
        <v>462</v>
      </c>
      <c r="C118" s="20" t="s">
        <v>463</v>
      </c>
      <c r="D118" s="72">
        <v>42256</v>
      </c>
      <c r="E118" s="336" t="s">
        <v>464</v>
      </c>
      <c r="F118" s="72">
        <v>42250</v>
      </c>
      <c r="G118" s="180"/>
      <c r="H118" s="20" t="s">
        <v>17</v>
      </c>
      <c r="I118" s="19" t="s">
        <v>587</v>
      </c>
      <c r="J118" s="73"/>
      <c r="K118" s="73"/>
      <c r="L118" s="327"/>
      <c r="M118" s="19" t="s">
        <v>527</v>
      </c>
      <c r="N118" s="99" t="s">
        <v>465</v>
      </c>
      <c r="O118" s="936"/>
    </row>
    <row r="119" spans="1:15" ht="79.5">
      <c r="A119" s="195">
        <v>27</v>
      </c>
      <c r="B119" s="20" t="s">
        <v>490</v>
      </c>
      <c r="C119" s="20" t="s">
        <v>491</v>
      </c>
      <c r="D119" s="72">
        <v>42258</v>
      </c>
      <c r="E119" s="336" t="s">
        <v>492</v>
      </c>
      <c r="F119" s="72">
        <v>42256</v>
      </c>
      <c r="G119" s="180"/>
      <c r="H119" s="20"/>
      <c r="I119" s="20"/>
      <c r="J119" s="73"/>
      <c r="K119" s="20" t="s">
        <v>76</v>
      </c>
      <c r="L119" s="327"/>
      <c r="M119" s="174" t="s">
        <v>536</v>
      </c>
      <c r="N119" s="99" t="s">
        <v>493</v>
      </c>
      <c r="O119" s="936"/>
    </row>
    <row r="120" spans="1:15" ht="122.25" customHeight="1">
      <c r="A120" s="195">
        <v>28</v>
      </c>
      <c r="B120" s="20" t="s">
        <v>490</v>
      </c>
      <c r="C120" s="20" t="s">
        <v>535</v>
      </c>
      <c r="D120" s="72">
        <v>42268</v>
      </c>
      <c r="E120" s="336" t="s">
        <v>492</v>
      </c>
      <c r="F120" s="72">
        <v>42256</v>
      </c>
      <c r="G120" s="180"/>
      <c r="H120" s="20"/>
      <c r="I120" s="20"/>
      <c r="J120" s="73"/>
      <c r="K120" s="20" t="s">
        <v>76</v>
      </c>
      <c r="L120" s="327"/>
      <c r="M120" s="174" t="s">
        <v>536</v>
      </c>
      <c r="N120" s="99" t="s">
        <v>525</v>
      </c>
      <c r="O120" s="936"/>
    </row>
    <row r="121" spans="1:15" ht="140.25" customHeight="1">
      <c r="A121" s="195">
        <v>29</v>
      </c>
      <c r="B121" s="20" t="s">
        <v>523</v>
      </c>
      <c r="C121" s="20" t="s">
        <v>524</v>
      </c>
      <c r="D121" s="72" t="s">
        <v>531</v>
      </c>
      <c r="E121" s="336" t="s">
        <v>532</v>
      </c>
      <c r="F121" s="72" t="s">
        <v>533</v>
      </c>
      <c r="G121" s="180"/>
      <c r="H121" s="20" t="s">
        <v>17</v>
      </c>
      <c r="I121" s="20" t="s">
        <v>558</v>
      </c>
      <c r="J121" s="20"/>
      <c r="K121" s="20"/>
      <c r="L121" s="180"/>
      <c r="M121" s="19" t="s">
        <v>537</v>
      </c>
      <c r="N121" s="99" t="s">
        <v>534</v>
      </c>
      <c r="O121" s="936"/>
    </row>
    <row r="122" spans="1:15" ht="88.5" customHeight="1">
      <c r="A122" s="195">
        <v>30</v>
      </c>
      <c r="B122" s="20" t="s">
        <v>552</v>
      </c>
      <c r="C122" s="20" t="s">
        <v>553</v>
      </c>
      <c r="D122" s="72">
        <v>42296</v>
      </c>
      <c r="E122" s="336" t="s">
        <v>554</v>
      </c>
      <c r="F122" s="72">
        <v>42278</v>
      </c>
      <c r="G122" s="180"/>
      <c r="H122" s="20"/>
      <c r="I122" s="20"/>
      <c r="J122" s="20"/>
      <c r="K122" s="20" t="s">
        <v>76</v>
      </c>
      <c r="L122" s="180"/>
      <c r="M122" s="19" t="s">
        <v>588</v>
      </c>
      <c r="N122" s="99" t="s">
        <v>555</v>
      </c>
      <c r="O122" s="936"/>
    </row>
    <row r="123" spans="1:15" ht="132" customHeight="1">
      <c r="A123" s="195">
        <v>31</v>
      </c>
      <c r="B123" s="19" t="s">
        <v>504</v>
      </c>
      <c r="C123" s="19" t="s">
        <v>505</v>
      </c>
      <c r="D123" s="75">
        <v>42326</v>
      </c>
      <c r="E123" s="336" t="s">
        <v>594</v>
      </c>
      <c r="F123" s="75">
        <v>42315</v>
      </c>
      <c r="G123" s="19"/>
      <c r="H123" s="19"/>
      <c r="I123" s="19"/>
      <c r="J123" s="318"/>
      <c r="K123" s="19" t="s">
        <v>198</v>
      </c>
      <c r="L123" s="318"/>
      <c r="M123" s="19" t="s">
        <v>617</v>
      </c>
      <c r="N123" s="99" t="s">
        <v>595</v>
      </c>
      <c r="O123" s="936"/>
    </row>
    <row r="124" spans="1:15" ht="99" customHeight="1">
      <c r="A124" s="195">
        <v>32</v>
      </c>
      <c r="B124" s="19" t="s">
        <v>597</v>
      </c>
      <c r="C124" s="19" t="s">
        <v>598</v>
      </c>
      <c r="D124" s="75">
        <v>42338</v>
      </c>
      <c r="E124" s="336" t="s">
        <v>599</v>
      </c>
      <c r="F124" s="75">
        <v>42334</v>
      </c>
      <c r="G124" s="19"/>
      <c r="H124" s="19" t="s">
        <v>17</v>
      </c>
      <c r="I124" s="19" t="s">
        <v>600</v>
      </c>
      <c r="J124" s="318"/>
      <c r="K124" s="318"/>
      <c r="L124" s="318"/>
      <c r="M124" s="19" t="s">
        <v>619</v>
      </c>
      <c r="N124" s="99" t="s">
        <v>601</v>
      </c>
      <c r="O124" s="936"/>
    </row>
    <row r="125" spans="1:15" ht="63.75" customHeight="1">
      <c r="A125" s="195">
        <v>33</v>
      </c>
      <c r="B125" s="20" t="s">
        <v>606</v>
      </c>
      <c r="C125" s="20" t="s">
        <v>607</v>
      </c>
      <c r="D125" s="321">
        <v>42334</v>
      </c>
      <c r="E125" s="336" t="s">
        <v>608</v>
      </c>
      <c r="F125" s="321">
        <v>42332</v>
      </c>
      <c r="G125" s="322"/>
      <c r="H125" s="320" t="s">
        <v>17</v>
      </c>
      <c r="I125" s="20" t="s">
        <v>609</v>
      </c>
      <c r="J125" s="330"/>
      <c r="K125" s="330"/>
      <c r="L125" s="331"/>
      <c r="M125" s="20" t="s">
        <v>620</v>
      </c>
      <c r="N125" s="335" t="s">
        <v>614</v>
      </c>
      <c r="O125" s="936"/>
    </row>
    <row r="126" spans="1:15" ht="72.75" customHeight="1">
      <c r="A126" s="195">
        <v>34</v>
      </c>
      <c r="B126" s="20" t="s">
        <v>127</v>
      </c>
      <c r="C126" s="20" t="s">
        <v>626</v>
      </c>
      <c r="D126" s="72">
        <v>42361</v>
      </c>
      <c r="E126" s="336" t="s">
        <v>699</v>
      </c>
      <c r="F126" s="72">
        <v>42344</v>
      </c>
      <c r="G126" s="193"/>
      <c r="H126" s="74"/>
      <c r="I126" s="74"/>
      <c r="J126" s="317"/>
      <c r="K126" s="317"/>
      <c r="L126" s="340"/>
      <c r="M126" s="20" t="s">
        <v>639</v>
      </c>
      <c r="N126" s="99" t="s">
        <v>694</v>
      </c>
      <c r="O126" s="936"/>
    </row>
    <row r="127" spans="1:15" ht="122.25" customHeight="1">
      <c r="A127" s="195">
        <v>35</v>
      </c>
      <c r="B127" s="20" t="s">
        <v>633</v>
      </c>
      <c r="C127" s="20" t="s">
        <v>634</v>
      </c>
      <c r="D127" s="72">
        <v>42362</v>
      </c>
      <c r="E127" s="336" t="s">
        <v>635</v>
      </c>
      <c r="F127" s="72">
        <v>42360</v>
      </c>
      <c r="G127" s="180"/>
      <c r="H127" s="20" t="s">
        <v>17</v>
      </c>
      <c r="I127" s="20" t="s">
        <v>636</v>
      </c>
      <c r="J127" s="73"/>
      <c r="K127" s="73"/>
      <c r="L127" s="327"/>
      <c r="M127" s="20" t="s">
        <v>668</v>
      </c>
      <c r="N127" s="333" t="s">
        <v>695</v>
      </c>
      <c r="O127" s="936"/>
    </row>
    <row r="128" spans="1:15" ht="85.5" customHeight="1">
      <c r="A128" s="195">
        <v>36</v>
      </c>
      <c r="B128" s="20" t="s">
        <v>651</v>
      </c>
      <c r="C128" s="20" t="s">
        <v>652</v>
      </c>
      <c r="D128" s="72">
        <v>42373</v>
      </c>
      <c r="E128" s="336" t="s">
        <v>653</v>
      </c>
      <c r="F128" s="72">
        <v>42366</v>
      </c>
      <c r="G128" s="193"/>
      <c r="H128" s="74"/>
      <c r="I128" s="74"/>
      <c r="J128" s="317"/>
      <c r="K128" s="20" t="s">
        <v>280</v>
      </c>
      <c r="L128" s="340"/>
      <c r="M128" s="20" t="s">
        <v>701</v>
      </c>
      <c r="N128" s="333" t="s">
        <v>670</v>
      </c>
      <c r="O128" s="936"/>
    </row>
    <row r="129" spans="1:15" ht="124.5" customHeight="1">
      <c r="A129" s="195">
        <v>37</v>
      </c>
      <c r="B129" s="20" t="s">
        <v>651</v>
      </c>
      <c r="C129" s="20" t="s">
        <v>652</v>
      </c>
      <c r="D129" s="72">
        <v>42373</v>
      </c>
      <c r="E129" s="336" t="s">
        <v>653</v>
      </c>
      <c r="F129" s="72">
        <v>42366</v>
      </c>
      <c r="G129" s="193"/>
      <c r="H129" s="74"/>
      <c r="I129" s="74"/>
      <c r="J129" s="317"/>
      <c r="K129" s="20" t="s">
        <v>280</v>
      </c>
      <c r="L129" s="340"/>
      <c r="M129" s="20" t="s">
        <v>702</v>
      </c>
      <c r="N129" s="333" t="s">
        <v>670</v>
      </c>
      <c r="O129" s="936"/>
    </row>
    <row r="130" spans="1:15" ht="90.75" customHeight="1">
      <c r="A130" s="195">
        <v>38</v>
      </c>
      <c r="B130" s="20" t="s">
        <v>654</v>
      </c>
      <c r="C130" s="20" t="s">
        <v>655</v>
      </c>
      <c r="D130" s="72">
        <v>42382</v>
      </c>
      <c r="E130" s="336" t="s">
        <v>656</v>
      </c>
      <c r="F130" s="72">
        <v>42381</v>
      </c>
      <c r="G130" s="180"/>
      <c r="H130" s="20"/>
      <c r="I130" s="20"/>
      <c r="J130" s="73"/>
      <c r="K130" s="73" t="s">
        <v>657</v>
      </c>
      <c r="L130" s="327"/>
      <c r="M130" s="20" t="s">
        <v>454</v>
      </c>
      <c r="N130" s="99" t="s">
        <v>671</v>
      </c>
      <c r="O130" s="936"/>
    </row>
    <row r="131" spans="1:15" ht="90">
      <c r="A131" s="195">
        <v>39</v>
      </c>
      <c r="B131" s="20" t="s">
        <v>681</v>
      </c>
      <c r="C131" s="20" t="s">
        <v>148</v>
      </c>
      <c r="D131" s="72">
        <v>42250</v>
      </c>
      <c r="E131" s="336" t="s">
        <v>752</v>
      </c>
      <c r="F131" s="72">
        <v>42038</v>
      </c>
      <c r="G131" s="20"/>
      <c r="H131" s="20"/>
      <c r="I131" s="20"/>
      <c r="J131" s="73"/>
      <c r="K131" s="20" t="s">
        <v>76</v>
      </c>
      <c r="L131" s="73"/>
      <c r="M131" s="20" t="s">
        <v>193</v>
      </c>
      <c r="N131" s="19" t="s">
        <v>694</v>
      </c>
      <c r="O131" s="937"/>
    </row>
    <row r="132" spans="1:15">
      <c r="A132" s="953" t="s">
        <v>740</v>
      </c>
      <c r="B132" s="953"/>
      <c r="C132" s="953"/>
      <c r="D132" s="953"/>
      <c r="E132" s="953"/>
      <c r="F132" s="953"/>
      <c r="G132" s="953"/>
      <c r="H132" s="953"/>
      <c r="I132" s="953"/>
      <c r="J132" s="953"/>
      <c r="K132" s="953"/>
      <c r="L132" s="953"/>
      <c r="M132" s="953"/>
      <c r="N132" s="953"/>
      <c r="O132" s="367"/>
    </row>
    <row r="133" spans="1:15" ht="79.5">
      <c r="A133" s="195">
        <v>1</v>
      </c>
      <c r="B133" s="19" t="s">
        <v>38</v>
      </c>
      <c r="C133" s="19" t="s">
        <v>39</v>
      </c>
      <c r="D133" s="19" t="s">
        <v>40</v>
      </c>
      <c r="E133" s="336" t="s">
        <v>41</v>
      </c>
      <c r="F133" s="75">
        <v>41955</v>
      </c>
      <c r="G133" s="19"/>
      <c r="H133" s="19" t="s">
        <v>17</v>
      </c>
      <c r="I133" s="19" t="s">
        <v>80</v>
      </c>
      <c r="J133" s="342"/>
      <c r="K133" s="102"/>
      <c r="L133" s="157"/>
      <c r="M133" s="19" t="s">
        <v>59</v>
      </c>
      <c r="N133" s="349" t="s">
        <v>18</v>
      </c>
      <c r="O133" s="935">
        <v>16</v>
      </c>
    </row>
    <row r="134" spans="1:15" ht="123" customHeight="1">
      <c r="A134" s="195">
        <v>2</v>
      </c>
      <c r="B134" s="19" t="s">
        <v>147</v>
      </c>
      <c r="C134" s="19" t="s">
        <v>148</v>
      </c>
      <c r="D134" s="75">
        <v>42250</v>
      </c>
      <c r="E134" s="336" t="s">
        <v>149</v>
      </c>
      <c r="F134" s="75">
        <v>42038</v>
      </c>
      <c r="G134" s="19"/>
      <c r="H134" s="19"/>
      <c r="I134" s="19"/>
      <c r="J134" s="318"/>
      <c r="K134" s="19" t="s">
        <v>76</v>
      </c>
      <c r="L134" s="318"/>
      <c r="M134" s="19" t="s">
        <v>431</v>
      </c>
      <c r="N134" s="349" t="s">
        <v>150</v>
      </c>
      <c r="O134" s="936"/>
    </row>
    <row r="135" spans="1:15" ht="68.25">
      <c r="A135" s="195">
        <v>3</v>
      </c>
      <c r="B135" s="19" t="s">
        <v>288</v>
      </c>
      <c r="C135" s="19" t="s">
        <v>289</v>
      </c>
      <c r="D135" s="19" t="s">
        <v>290</v>
      </c>
      <c r="E135" s="336" t="s">
        <v>291</v>
      </c>
      <c r="F135" s="19" t="s">
        <v>290</v>
      </c>
      <c r="G135" s="19"/>
      <c r="H135" s="19" t="s">
        <v>17</v>
      </c>
      <c r="I135" s="19"/>
      <c r="J135" s="19"/>
      <c r="K135" s="19" t="s">
        <v>280</v>
      </c>
      <c r="L135" s="19"/>
      <c r="M135" s="19" t="s">
        <v>292</v>
      </c>
      <c r="N135" s="349" t="s">
        <v>720</v>
      </c>
      <c r="O135" s="936"/>
    </row>
    <row r="136" spans="1:15" ht="87.75" customHeight="1">
      <c r="A136" s="195">
        <v>4</v>
      </c>
      <c r="B136" s="20" t="s">
        <v>363</v>
      </c>
      <c r="C136" s="19" t="s">
        <v>364</v>
      </c>
      <c r="D136" s="75">
        <v>42184</v>
      </c>
      <c r="E136" s="336" t="s">
        <v>395</v>
      </c>
      <c r="F136" s="75">
        <v>42184</v>
      </c>
      <c r="G136" s="19"/>
      <c r="H136" s="19" t="s">
        <v>17</v>
      </c>
      <c r="I136" s="20" t="s">
        <v>189</v>
      </c>
      <c r="J136" s="19"/>
      <c r="K136" s="19"/>
      <c r="L136" s="101"/>
      <c r="M136" s="19" t="s">
        <v>713</v>
      </c>
      <c r="N136" s="349" t="s">
        <v>381</v>
      </c>
      <c r="O136" s="936"/>
    </row>
    <row r="137" spans="1:15" ht="112.5">
      <c r="A137" s="195">
        <v>5</v>
      </c>
      <c r="B137" s="19" t="s">
        <v>406</v>
      </c>
      <c r="C137" s="19" t="s">
        <v>407</v>
      </c>
      <c r="D137" s="314">
        <v>42212</v>
      </c>
      <c r="E137" s="336" t="s">
        <v>410</v>
      </c>
      <c r="F137" s="314">
        <v>42200</v>
      </c>
      <c r="G137" s="315"/>
      <c r="H137" s="35" t="s">
        <v>17</v>
      </c>
      <c r="I137" s="19" t="s">
        <v>408</v>
      </c>
      <c r="J137" s="35"/>
      <c r="K137" s="35"/>
      <c r="L137" s="156"/>
      <c r="M137" s="19" t="s">
        <v>437</v>
      </c>
      <c r="N137" s="349" t="s">
        <v>399</v>
      </c>
      <c r="O137" s="936"/>
    </row>
    <row r="138" spans="1:15" ht="68.25">
      <c r="A138" s="195">
        <v>6</v>
      </c>
      <c r="B138" s="326" t="s">
        <v>449</v>
      </c>
      <c r="C138" s="19" t="s">
        <v>450</v>
      </c>
      <c r="D138" s="314">
        <v>42230</v>
      </c>
      <c r="E138" s="336" t="s">
        <v>457</v>
      </c>
      <c r="F138" s="325">
        <v>42229</v>
      </c>
      <c r="G138" s="35"/>
      <c r="H138" s="35" t="s">
        <v>17</v>
      </c>
      <c r="I138" s="19" t="s">
        <v>458</v>
      </c>
      <c r="J138" s="35"/>
      <c r="K138" s="35"/>
      <c r="L138" s="332"/>
      <c r="M138" s="19" t="s">
        <v>456</v>
      </c>
      <c r="N138" s="350"/>
      <c r="O138" s="936"/>
    </row>
    <row r="139" spans="1:15" ht="97.5" customHeight="1">
      <c r="A139" s="195">
        <v>7</v>
      </c>
      <c r="B139" s="326" t="s">
        <v>449</v>
      </c>
      <c r="C139" s="19" t="s">
        <v>450</v>
      </c>
      <c r="D139" s="314">
        <v>42283</v>
      </c>
      <c r="E139" s="336" t="s">
        <v>457</v>
      </c>
      <c r="F139" s="325"/>
      <c r="G139" s="314" t="s">
        <v>538</v>
      </c>
      <c r="H139" s="35"/>
      <c r="I139" s="19"/>
      <c r="J139" s="35"/>
      <c r="K139" s="35" t="s">
        <v>539</v>
      </c>
      <c r="L139" s="343"/>
      <c r="M139" s="19" t="s">
        <v>541</v>
      </c>
      <c r="N139" s="351" t="s">
        <v>202</v>
      </c>
      <c r="O139" s="936"/>
    </row>
    <row r="140" spans="1:15" ht="141" customHeight="1">
      <c r="A140" s="195">
        <v>8</v>
      </c>
      <c r="B140" s="174" t="s">
        <v>523</v>
      </c>
      <c r="C140" s="19" t="s">
        <v>524</v>
      </c>
      <c r="D140" s="75" t="s">
        <v>531</v>
      </c>
      <c r="E140" s="358" t="s">
        <v>532</v>
      </c>
      <c r="F140" s="75" t="s">
        <v>533</v>
      </c>
      <c r="G140" s="78"/>
      <c r="H140" s="19" t="s">
        <v>17</v>
      </c>
      <c r="I140" s="19" t="s">
        <v>558</v>
      </c>
      <c r="J140" s="19"/>
      <c r="K140" s="19"/>
      <c r="L140" s="343"/>
      <c r="M140" s="19" t="s">
        <v>537</v>
      </c>
      <c r="N140" s="349" t="s">
        <v>534</v>
      </c>
      <c r="O140" s="936"/>
    </row>
    <row r="141" spans="1:15" ht="102.75" customHeight="1">
      <c r="A141" s="195">
        <v>9</v>
      </c>
      <c r="B141" s="326" t="s">
        <v>449</v>
      </c>
      <c r="C141" s="19" t="s">
        <v>450</v>
      </c>
      <c r="D141" s="314">
        <v>42283</v>
      </c>
      <c r="E141" s="336" t="s">
        <v>457</v>
      </c>
      <c r="F141" s="325"/>
      <c r="G141" s="75" t="s">
        <v>538</v>
      </c>
      <c r="H141" s="35"/>
      <c r="I141" s="19"/>
      <c r="J141" s="35"/>
      <c r="K141" s="35" t="s">
        <v>539</v>
      </c>
      <c r="L141" s="156"/>
      <c r="M141" s="19" t="s">
        <v>541</v>
      </c>
      <c r="N141" s="351" t="s">
        <v>202</v>
      </c>
      <c r="O141" s="936"/>
    </row>
    <row r="142" spans="1:15" ht="104.25" customHeight="1">
      <c r="A142" s="195">
        <v>10</v>
      </c>
      <c r="B142" s="326" t="s">
        <v>449</v>
      </c>
      <c r="C142" s="19" t="s">
        <v>450</v>
      </c>
      <c r="D142" s="314">
        <v>42291</v>
      </c>
      <c r="E142" s="336" t="s">
        <v>457</v>
      </c>
      <c r="F142" s="325"/>
      <c r="G142" s="314">
        <v>42304</v>
      </c>
      <c r="H142" s="35"/>
      <c r="I142" s="19"/>
      <c r="J142" s="35"/>
      <c r="K142" s="35" t="s">
        <v>539</v>
      </c>
      <c r="L142" s="156"/>
      <c r="M142" s="19" t="s">
        <v>541</v>
      </c>
      <c r="N142" s="351" t="s">
        <v>202</v>
      </c>
      <c r="O142" s="936"/>
    </row>
    <row r="143" spans="1:15" ht="102" customHeight="1">
      <c r="A143" s="195">
        <v>11</v>
      </c>
      <c r="B143" s="326" t="s">
        <v>449</v>
      </c>
      <c r="C143" s="19" t="s">
        <v>450</v>
      </c>
      <c r="D143" s="314">
        <v>42291</v>
      </c>
      <c r="E143" s="336" t="s">
        <v>457</v>
      </c>
      <c r="F143" s="325"/>
      <c r="G143" s="314">
        <v>42304</v>
      </c>
      <c r="H143" s="35"/>
      <c r="I143" s="19"/>
      <c r="J143" s="35"/>
      <c r="K143" s="35" t="s">
        <v>539</v>
      </c>
      <c r="L143" s="324"/>
      <c r="M143" s="19" t="s">
        <v>541</v>
      </c>
      <c r="N143" s="351" t="s">
        <v>202</v>
      </c>
      <c r="O143" s="936"/>
    </row>
    <row r="144" spans="1:15" ht="72.75" customHeight="1">
      <c r="A144" s="195">
        <v>12</v>
      </c>
      <c r="B144" s="20" t="s">
        <v>549</v>
      </c>
      <c r="C144" s="20" t="s">
        <v>551</v>
      </c>
      <c r="D144" s="72">
        <v>42305</v>
      </c>
      <c r="E144" s="336" t="s">
        <v>550</v>
      </c>
      <c r="F144" s="72">
        <v>42292</v>
      </c>
      <c r="G144" s="180"/>
      <c r="H144" s="20"/>
      <c r="I144" s="20"/>
      <c r="J144" s="20"/>
      <c r="K144" s="20" t="s">
        <v>76</v>
      </c>
      <c r="L144" s="324"/>
      <c r="M144" s="20" t="s">
        <v>561</v>
      </c>
      <c r="N144" s="352" t="s">
        <v>202</v>
      </c>
      <c r="O144" s="936"/>
    </row>
    <row r="145" spans="1:15" ht="80.25" customHeight="1">
      <c r="A145" s="195">
        <v>13</v>
      </c>
      <c r="B145" s="19" t="s">
        <v>575</v>
      </c>
      <c r="C145" s="19" t="s">
        <v>576</v>
      </c>
      <c r="D145" s="75">
        <v>42313</v>
      </c>
      <c r="E145" s="336" t="s">
        <v>583</v>
      </c>
      <c r="F145" s="359">
        <v>42311</v>
      </c>
      <c r="G145" s="78"/>
      <c r="H145" s="19" t="s">
        <v>17</v>
      </c>
      <c r="I145" s="19" t="s">
        <v>577</v>
      </c>
      <c r="J145" s="318"/>
      <c r="K145" s="318"/>
      <c r="L145" s="101"/>
      <c r="M145" s="19" t="s">
        <v>582</v>
      </c>
      <c r="N145" s="351"/>
      <c r="O145" s="936"/>
    </row>
    <row r="146" spans="1:15" ht="95.25" customHeight="1">
      <c r="A146" s="195">
        <v>14</v>
      </c>
      <c r="B146" s="20" t="s">
        <v>643</v>
      </c>
      <c r="C146" s="20" t="s">
        <v>644</v>
      </c>
      <c r="D146" s="72">
        <v>42375</v>
      </c>
      <c r="E146" s="336" t="s">
        <v>645</v>
      </c>
      <c r="F146" s="72">
        <v>42375</v>
      </c>
      <c r="G146" s="180"/>
      <c r="H146" s="20" t="s">
        <v>17</v>
      </c>
      <c r="I146" s="20" t="s">
        <v>646</v>
      </c>
      <c r="J146" s="73"/>
      <c r="K146" s="73"/>
      <c r="L146" s="156"/>
      <c r="M146" s="73" t="s">
        <v>647</v>
      </c>
      <c r="N146" s="349" t="s">
        <v>624</v>
      </c>
      <c r="O146" s="936"/>
    </row>
    <row r="147" spans="1:15" ht="109.5" customHeight="1">
      <c r="A147" s="195">
        <v>15</v>
      </c>
      <c r="B147" s="19" t="s">
        <v>658</v>
      </c>
      <c r="C147" s="19" t="s">
        <v>659</v>
      </c>
      <c r="D147" s="75">
        <v>42380</v>
      </c>
      <c r="E147" s="336" t="s">
        <v>660</v>
      </c>
      <c r="F147" s="75">
        <v>42368</v>
      </c>
      <c r="G147" s="78"/>
      <c r="H147" s="19" t="s">
        <v>17</v>
      </c>
      <c r="I147" s="19" t="s">
        <v>661</v>
      </c>
      <c r="J147" s="318"/>
      <c r="K147" s="318"/>
      <c r="L147" s="156"/>
      <c r="M147" s="19" t="s">
        <v>662</v>
      </c>
      <c r="N147" s="353">
        <v>108</v>
      </c>
      <c r="O147" s="936"/>
    </row>
    <row r="148" spans="1:15" ht="84.75" customHeight="1">
      <c r="A148" s="195">
        <v>16</v>
      </c>
      <c r="B148" s="20" t="s">
        <v>651</v>
      </c>
      <c r="C148" s="20" t="s">
        <v>652</v>
      </c>
      <c r="D148" s="72">
        <v>42373</v>
      </c>
      <c r="E148" s="336" t="s">
        <v>653</v>
      </c>
      <c r="F148" s="72">
        <v>42366</v>
      </c>
      <c r="G148" s="193"/>
      <c r="H148" s="74"/>
      <c r="I148" s="74"/>
      <c r="J148" s="317"/>
      <c r="K148" s="20" t="s">
        <v>280</v>
      </c>
      <c r="L148" s="156"/>
      <c r="M148" s="19" t="s">
        <v>702</v>
      </c>
      <c r="N148" s="354"/>
      <c r="O148" s="937"/>
    </row>
    <row r="149" spans="1:15" ht="33" customHeight="1">
      <c r="A149" s="945" t="s">
        <v>754</v>
      </c>
      <c r="B149" s="945"/>
      <c r="C149" s="945"/>
      <c r="D149" s="945"/>
      <c r="E149" s="945"/>
      <c r="F149" s="945"/>
      <c r="G149" s="945"/>
      <c r="H149" s="945"/>
      <c r="I149" s="945"/>
      <c r="J149" s="945"/>
      <c r="K149" s="945"/>
      <c r="L149" s="945"/>
      <c r="M149" s="945"/>
      <c r="N149" s="945"/>
      <c r="O149" s="946"/>
    </row>
    <row r="150" spans="1:15" ht="90.75">
      <c r="A150" s="25">
        <v>1</v>
      </c>
      <c r="B150" s="19" t="s">
        <v>375</v>
      </c>
      <c r="C150" s="19" t="s">
        <v>374</v>
      </c>
      <c r="D150" s="75">
        <v>42172</v>
      </c>
      <c r="E150" s="336" t="s">
        <v>377</v>
      </c>
      <c r="F150" s="75">
        <v>42170</v>
      </c>
      <c r="G150" s="19"/>
      <c r="H150" s="19"/>
      <c r="I150" s="19"/>
      <c r="J150" s="19"/>
      <c r="K150" s="19"/>
      <c r="L150" s="19"/>
      <c r="M150" s="19" t="s">
        <v>376</v>
      </c>
      <c r="N150" s="349" t="s">
        <v>687</v>
      </c>
      <c r="O150" s="938">
        <v>2</v>
      </c>
    </row>
    <row r="151" spans="1:15" ht="90.75">
      <c r="A151" s="25">
        <v>2</v>
      </c>
      <c r="B151" s="19" t="s">
        <v>375</v>
      </c>
      <c r="C151" s="19" t="s">
        <v>374</v>
      </c>
      <c r="D151" s="75">
        <v>42172</v>
      </c>
      <c r="E151" s="336" t="s">
        <v>377</v>
      </c>
      <c r="F151" s="75">
        <v>42171</v>
      </c>
      <c r="G151" s="19"/>
      <c r="H151" s="19"/>
      <c r="I151" s="19"/>
      <c r="J151" s="19"/>
      <c r="K151" s="19"/>
      <c r="L151" s="19"/>
      <c r="M151" s="19" t="s">
        <v>376</v>
      </c>
      <c r="N151" s="349" t="s">
        <v>687</v>
      </c>
      <c r="O151" s="940"/>
    </row>
    <row r="152" spans="1:15">
      <c r="A152" s="950" t="s">
        <v>101</v>
      </c>
      <c r="B152" s="951"/>
      <c r="C152" s="951"/>
      <c r="D152" s="951"/>
      <c r="E152" s="951"/>
      <c r="F152" s="951"/>
      <c r="G152" s="951"/>
      <c r="H152" s="951"/>
      <c r="I152" s="951"/>
      <c r="J152" s="951"/>
      <c r="K152" s="951"/>
      <c r="L152" s="951"/>
      <c r="M152" s="951"/>
      <c r="N152" s="952"/>
      <c r="O152" s="360">
        <f>SUM(O7:O151)</f>
        <v>68</v>
      </c>
    </row>
    <row r="153" spans="1:15">
      <c r="A153" s="361"/>
      <c r="B153" s="362"/>
      <c r="C153" s="363"/>
      <c r="D153" s="363"/>
      <c r="E153" s="363"/>
      <c r="F153" s="363"/>
      <c r="G153" s="363"/>
      <c r="H153" s="363"/>
      <c r="I153" s="363"/>
      <c r="J153" s="363"/>
      <c r="K153" s="363"/>
      <c r="L153" s="363"/>
      <c r="M153" s="363"/>
      <c r="N153" s="363"/>
      <c r="O153" s="364"/>
    </row>
    <row r="154" spans="1:15">
      <c r="B154" s="947" t="s">
        <v>750</v>
      </c>
      <c r="C154" s="948"/>
      <c r="D154" s="948"/>
      <c r="E154" s="948"/>
      <c r="F154" s="948"/>
      <c r="G154" s="948"/>
      <c r="H154" s="948"/>
      <c r="I154" s="948"/>
      <c r="J154" s="948"/>
      <c r="K154" s="948"/>
      <c r="L154" s="948"/>
      <c r="M154" s="948"/>
      <c r="N154" s="948"/>
      <c r="O154" s="949"/>
    </row>
    <row r="155" spans="1:15" s="347" customFormat="1" ht="105">
      <c r="A155" s="317">
        <v>1</v>
      </c>
      <c r="B155" s="73" t="s">
        <v>744</v>
      </c>
      <c r="C155" s="73" t="s">
        <v>745</v>
      </c>
      <c r="D155" s="348">
        <v>42056</v>
      </c>
      <c r="E155" s="336" t="s">
        <v>746</v>
      </c>
      <c r="F155" s="348">
        <v>42051</v>
      </c>
      <c r="G155" s="73"/>
      <c r="H155" s="73"/>
      <c r="I155" s="73"/>
      <c r="J155" s="73"/>
      <c r="K155" s="73"/>
      <c r="L155" s="73"/>
      <c r="M155" s="313" t="s">
        <v>751</v>
      </c>
      <c r="N155" s="20" t="s">
        <v>742</v>
      </c>
      <c r="O155" s="942">
        <v>7</v>
      </c>
    </row>
    <row r="156" spans="1:15" ht="126">
      <c r="A156" s="195">
        <v>2</v>
      </c>
      <c r="B156" s="20" t="s">
        <v>62</v>
      </c>
      <c r="C156" s="20" t="s">
        <v>63</v>
      </c>
      <c r="D156" s="72">
        <v>42098</v>
      </c>
      <c r="E156" s="366" t="s">
        <v>64</v>
      </c>
      <c r="F156" s="344"/>
      <c r="G156" s="72" t="s">
        <v>135</v>
      </c>
      <c r="H156" s="329"/>
      <c r="I156" s="20"/>
      <c r="J156" s="20"/>
      <c r="K156" s="345" t="s">
        <v>539</v>
      </c>
      <c r="L156" s="346"/>
      <c r="M156" s="20" t="s">
        <v>748</v>
      </c>
      <c r="N156" s="20" t="s">
        <v>700</v>
      </c>
      <c r="O156" s="943"/>
    </row>
    <row r="157" spans="1:15" ht="101.25">
      <c r="A157" s="317">
        <v>3</v>
      </c>
      <c r="B157" s="20" t="s">
        <v>259</v>
      </c>
      <c r="C157" s="20" t="s">
        <v>260</v>
      </c>
      <c r="D157" s="72">
        <v>42098</v>
      </c>
      <c r="E157" s="336" t="s">
        <v>261</v>
      </c>
      <c r="F157" s="72">
        <v>42061</v>
      </c>
      <c r="G157" s="20"/>
      <c r="H157" s="20" t="s">
        <v>17</v>
      </c>
      <c r="I157" s="20" t="s">
        <v>262</v>
      </c>
      <c r="J157" s="20"/>
      <c r="K157" s="312" t="s">
        <v>539</v>
      </c>
      <c r="L157" s="318"/>
      <c r="M157" s="20" t="s">
        <v>749</v>
      </c>
      <c r="N157" s="20" t="s">
        <v>700</v>
      </c>
      <c r="O157" s="943"/>
    </row>
    <row r="158" spans="1:15" ht="101.25">
      <c r="A158" s="195">
        <v>4</v>
      </c>
      <c r="B158" s="326" t="s">
        <v>449</v>
      </c>
      <c r="C158" s="19" t="s">
        <v>450</v>
      </c>
      <c r="D158" s="314">
        <v>42390</v>
      </c>
      <c r="E158" s="336" t="s">
        <v>457</v>
      </c>
      <c r="F158" s="325"/>
      <c r="G158" s="314">
        <v>42694</v>
      </c>
      <c r="H158" s="35"/>
      <c r="I158" s="19"/>
      <c r="J158" s="35"/>
      <c r="K158" s="35" t="s">
        <v>539</v>
      </c>
      <c r="L158" s="35"/>
      <c r="M158" s="19" t="s">
        <v>690</v>
      </c>
      <c r="N158" s="20" t="s">
        <v>700</v>
      </c>
      <c r="O158" s="943"/>
    </row>
    <row r="159" spans="1:15" ht="60" customHeight="1">
      <c r="A159" s="317">
        <v>5</v>
      </c>
      <c r="B159" s="19" t="s">
        <v>133</v>
      </c>
      <c r="C159" s="19" t="s">
        <v>134</v>
      </c>
      <c r="D159" s="75">
        <v>42346</v>
      </c>
      <c r="E159" s="336" t="s">
        <v>616</v>
      </c>
      <c r="F159" s="158"/>
      <c r="G159" s="75">
        <v>42052</v>
      </c>
      <c r="H159" s="19"/>
      <c r="I159" s="19"/>
      <c r="J159" s="19"/>
      <c r="K159" s="19" t="s">
        <v>615</v>
      </c>
      <c r="L159" s="19"/>
      <c r="M159" s="19" t="s">
        <v>747</v>
      </c>
      <c r="N159" s="20" t="s">
        <v>700</v>
      </c>
      <c r="O159" s="943"/>
    </row>
    <row r="160" spans="1:15" ht="101.25">
      <c r="A160" s="195">
        <v>6</v>
      </c>
      <c r="B160" s="20" t="s">
        <v>549</v>
      </c>
      <c r="C160" s="20" t="s">
        <v>551</v>
      </c>
      <c r="D160" s="72">
        <v>42305</v>
      </c>
      <c r="E160" s="336" t="s">
        <v>550</v>
      </c>
      <c r="G160" s="72">
        <v>42292</v>
      </c>
      <c r="H160" s="20"/>
      <c r="I160" s="20"/>
      <c r="J160" s="20"/>
      <c r="K160" s="19" t="s">
        <v>615</v>
      </c>
      <c r="L160" s="156"/>
      <c r="M160" s="313" t="s">
        <v>640</v>
      </c>
      <c r="N160" s="20" t="s">
        <v>700</v>
      </c>
      <c r="O160" s="943"/>
    </row>
    <row r="161" spans="1:15" ht="101.25">
      <c r="A161" s="317">
        <v>7</v>
      </c>
      <c r="B161" s="19" t="s">
        <v>666</v>
      </c>
      <c r="C161" s="19" t="s">
        <v>663</v>
      </c>
      <c r="D161" s="75">
        <v>42367</v>
      </c>
      <c r="E161" s="336" t="s">
        <v>743</v>
      </c>
      <c r="F161" s="75">
        <v>42367</v>
      </c>
      <c r="G161" s="78"/>
      <c r="H161" s="19"/>
      <c r="I161" s="19"/>
      <c r="J161" s="318"/>
      <c r="K161" s="1" t="s">
        <v>665</v>
      </c>
      <c r="L161" s="343"/>
      <c r="M161" s="194" t="s">
        <v>667</v>
      </c>
      <c r="N161" s="20" t="s">
        <v>700</v>
      </c>
      <c r="O161" s="944"/>
    </row>
  </sheetData>
  <mergeCells count="46">
    <mergeCell ref="J3:J4"/>
    <mergeCell ref="B41:N41"/>
    <mergeCell ref="A29:M29"/>
    <mergeCell ref="A33:M33"/>
    <mergeCell ref="A10:M10"/>
    <mergeCell ref="A24:M24"/>
    <mergeCell ref="A35:M35"/>
    <mergeCell ref="B6:N6"/>
    <mergeCell ref="O27:O28"/>
    <mergeCell ref="O30:O32"/>
    <mergeCell ref="O34:O40"/>
    <mergeCell ref="O42:O71"/>
    <mergeCell ref="O73:O76"/>
    <mergeCell ref="A1:O1"/>
    <mergeCell ref="N2:N4"/>
    <mergeCell ref="O2:O4"/>
    <mergeCell ref="A2:A4"/>
    <mergeCell ref="B2:B4"/>
    <mergeCell ref="C2:C4"/>
    <mergeCell ref="D2:D4"/>
    <mergeCell ref="E2:G2"/>
    <mergeCell ref="H2:J2"/>
    <mergeCell ref="K2:K4"/>
    <mergeCell ref="L2:L4"/>
    <mergeCell ref="M2:M4"/>
    <mergeCell ref="E3:E4"/>
    <mergeCell ref="F3:G3"/>
    <mergeCell ref="H3:H4"/>
    <mergeCell ref="I3:I4"/>
    <mergeCell ref="A72:N72"/>
    <mergeCell ref="A132:N132"/>
    <mergeCell ref="B90:N90"/>
    <mergeCell ref="A77:M77"/>
    <mergeCell ref="A81:M81"/>
    <mergeCell ref="A86:M86"/>
    <mergeCell ref="O78:O80"/>
    <mergeCell ref="O82:O85"/>
    <mergeCell ref="O87:O89"/>
    <mergeCell ref="A92:M92"/>
    <mergeCell ref="O155:O161"/>
    <mergeCell ref="A149:O149"/>
    <mergeCell ref="O93:O131"/>
    <mergeCell ref="O133:O148"/>
    <mergeCell ref="O150:O151"/>
    <mergeCell ref="B154:O154"/>
    <mergeCell ref="A152:N152"/>
  </mergeCells>
  <pageMargins left="0.38" right="0.16" top="0.33" bottom="0.16" header="0.3" footer="0.27"/>
  <pageSetup paperSize="5" scale="95" orientation="landscape" verticalDpi="300" r:id="rId1"/>
</worksheet>
</file>

<file path=xl/worksheets/sheet12.xml><?xml version="1.0" encoding="utf-8"?>
<worksheet xmlns="http://schemas.openxmlformats.org/spreadsheetml/2006/main" xmlns:r="http://schemas.openxmlformats.org/officeDocument/2006/relationships">
  <dimension ref="A1:J32"/>
  <sheetViews>
    <sheetView workbookViewId="0">
      <selection activeCell="J18" sqref="J18"/>
    </sheetView>
  </sheetViews>
  <sheetFormatPr defaultRowHeight="15"/>
  <cols>
    <col min="8" max="8" width="11.7109375" style="379" customWidth="1"/>
  </cols>
  <sheetData>
    <row r="1" spans="1:8" ht="23.25" customHeight="1">
      <c r="A1" s="183"/>
      <c r="B1" s="982" t="s">
        <v>941</v>
      </c>
      <c r="C1" s="982"/>
      <c r="D1" s="982"/>
      <c r="E1" s="982"/>
      <c r="F1" s="982"/>
      <c r="G1" s="982"/>
      <c r="H1" s="982"/>
    </row>
    <row r="2" spans="1:8" ht="18.75">
      <c r="B2" s="375" t="s">
        <v>755</v>
      </c>
      <c r="C2" s="989" t="s">
        <v>756</v>
      </c>
      <c r="D2" s="990"/>
      <c r="E2" s="990"/>
      <c r="F2" s="990"/>
      <c r="G2" s="990"/>
      <c r="H2" s="376" t="s">
        <v>737</v>
      </c>
    </row>
    <row r="3" spans="1:8" ht="30.75" customHeight="1">
      <c r="B3" s="85">
        <v>1</v>
      </c>
      <c r="C3" s="988" t="s">
        <v>759</v>
      </c>
      <c r="D3" s="988"/>
      <c r="E3" s="988"/>
      <c r="F3" s="988"/>
      <c r="G3" s="988"/>
      <c r="H3" s="438">
        <v>1</v>
      </c>
    </row>
    <row r="4" spans="1:8" ht="15.75" customHeight="1">
      <c r="B4" s="85"/>
      <c r="C4" s="992"/>
      <c r="D4" s="993"/>
      <c r="E4" s="993"/>
      <c r="F4" s="993"/>
      <c r="G4" s="994"/>
      <c r="H4" s="374"/>
    </row>
    <row r="5" spans="1:8" ht="15.75" customHeight="1">
      <c r="B5" s="85">
        <v>2</v>
      </c>
      <c r="C5" s="988" t="s">
        <v>760</v>
      </c>
      <c r="D5" s="988"/>
      <c r="E5" s="988"/>
      <c r="F5" s="988"/>
      <c r="G5" s="988"/>
      <c r="H5" s="374">
        <v>3</v>
      </c>
    </row>
    <row r="6" spans="1:8" ht="15.75" customHeight="1">
      <c r="B6" s="85"/>
      <c r="C6" s="995"/>
      <c r="D6" s="996"/>
      <c r="E6" s="996"/>
      <c r="F6" s="996"/>
      <c r="G6" s="997"/>
      <c r="H6" s="374"/>
    </row>
    <row r="7" spans="1:8" ht="15.75" customHeight="1">
      <c r="B7" s="85">
        <v>3</v>
      </c>
      <c r="C7" s="988" t="s">
        <v>761</v>
      </c>
      <c r="D7" s="988"/>
      <c r="E7" s="988"/>
      <c r="F7" s="988"/>
      <c r="G7" s="988"/>
      <c r="H7" s="374">
        <v>1</v>
      </c>
    </row>
    <row r="8" spans="1:8" ht="15.75" customHeight="1">
      <c r="B8" s="85"/>
      <c r="C8" s="995"/>
      <c r="D8" s="996"/>
      <c r="E8" s="996"/>
      <c r="F8" s="996"/>
      <c r="G8" s="997"/>
      <c r="H8" s="374"/>
    </row>
    <row r="9" spans="1:8" ht="15.75" customHeight="1">
      <c r="B9" s="85">
        <v>4</v>
      </c>
      <c r="C9" s="988" t="s">
        <v>764</v>
      </c>
      <c r="D9" s="988"/>
      <c r="E9" s="988"/>
      <c r="F9" s="988"/>
      <c r="G9" s="988"/>
      <c r="H9" s="374">
        <v>0</v>
      </c>
    </row>
    <row r="10" spans="1:8" ht="15.75" customHeight="1">
      <c r="B10" s="85"/>
      <c r="C10" s="995"/>
      <c r="D10" s="996"/>
      <c r="E10" s="996"/>
      <c r="F10" s="996"/>
      <c r="G10" s="997"/>
      <c r="H10" s="374"/>
    </row>
    <row r="11" spans="1:8" ht="15.75" customHeight="1">
      <c r="B11" s="85">
        <v>5</v>
      </c>
      <c r="C11" s="981" t="s">
        <v>762</v>
      </c>
      <c r="D11" s="981"/>
      <c r="E11" s="981"/>
      <c r="F11" s="981"/>
      <c r="G11" s="981"/>
      <c r="H11" s="374">
        <v>0</v>
      </c>
    </row>
    <row r="12" spans="1:8" ht="15.75" customHeight="1">
      <c r="B12" s="85"/>
      <c r="C12" s="972"/>
      <c r="D12" s="973"/>
      <c r="E12" s="973"/>
      <c r="F12" s="973"/>
      <c r="G12" s="974"/>
      <c r="H12" s="374"/>
    </row>
    <row r="13" spans="1:8" ht="15.75" customHeight="1">
      <c r="B13" s="85">
        <v>6</v>
      </c>
      <c r="C13" s="981" t="s">
        <v>763</v>
      </c>
      <c r="D13" s="981"/>
      <c r="E13" s="981"/>
      <c r="F13" s="981"/>
      <c r="G13" s="981"/>
      <c r="H13" s="374">
        <v>25</v>
      </c>
    </row>
    <row r="14" spans="1:8" ht="15.75" customHeight="1">
      <c r="B14" s="85"/>
      <c r="C14" s="972"/>
      <c r="D14" s="973"/>
      <c r="E14" s="973"/>
      <c r="F14" s="973"/>
      <c r="G14" s="974"/>
      <c r="H14" s="374"/>
    </row>
    <row r="15" spans="1:8" ht="15.75" customHeight="1">
      <c r="B15" s="85">
        <v>7</v>
      </c>
      <c r="C15" s="966" t="s">
        <v>765</v>
      </c>
      <c r="D15" s="967"/>
      <c r="E15" s="967"/>
      <c r="F15" s="967"/>
      <c r="G15" s="968"/>
      <c r="H15" s="374">
        <v>1</v>
      </c>
    </row>
    <row r="16" spans="1:8" ht="15.75" customHeight="1">
      <c r="B16" s="85"/>
      <c r="C16" s="969"/>
      <c r="D16" s="970"/>
      <c r="E16" s="970"/>
      <c r="F16" s="970"/>
      <c r="G16" s="971"/>
      <c r="H16" s="373"/>
    </row>
    <row r="17" spans="1:10" ht="15.75" customHeight="1">
      <c r="B17" s="85">
        <v>8</v>
      </c>
      <c r="C17" s="981" t="s">
        <v>766</v>
      </c>
      <c r="D17" s="981"/>
      <c r="E17" s="981"/>
      <c r="F17" s="981"/>
      <c r="G17" s="981"/>
      <c r="H17" s="374">
        <v>0</v>
      </c>
    </row>
    <row r="18" spans="1:10" ht="15.75" customHeight="1">
      <c r="B18" s="85"/>
      <c r="C18" s="972"/>
      <c r="D18" s="973"/>
      <c r="E18" s="973"/>
      <c r="F18" s="973"/>
      <c r="G18" s="974"/>
      <c r="H18" s="374"/>
    </row>
    <row r="19" spans="1:10" ht="15.75" customHeight="1">
      <c r="B19" s="85">
        <v>9</v>
      </c>
      <c r="C19" s="981" t="s">
        <v>767</v>
      </c>
      <c r="D19" s="981"/>
      <c r="E19" s="981"/>
      <c r="F19" s="981"/>
      <c r="G19" s="981"/>
      <c r="H19" s="374">
        <v>0</v>
      </c>
    </row>
    <row r="20" spans="1:10" ht="12.75" customHeight="1">
      <c r="B20" s="85"/>
      <c r="C20" s="972"/>
      <c r="D20" s="973"/>
      <c r="E20" s="973"/>
      <c r="F20" s="973"/>
      <c r="G20" s="974"/>
      <c r="H20" s="374"/>
      <c r="J20">
        <f>49*2</f>
        <v>98</v>
      </c>
    </row>
    <row r="21" spans="1:10" ht="15.75" customHeight="1">
      <c r="B21" s="85">
        <v>10</v>
      </c>
      <c r="C21" s="991" t="s">
        <v>768</v>
      </c>
      <c r="D21" s="991"/>
      <c r="E21" s="991"/>
      <c r="F21" s="991"/>
      <c r="G21" s="991"/>
      <c r="H21" s="374">
        <v>0</v>
      </c>
    </row>
    <row r="22" spans="1:10" ht="15.75" customHeight="1">
      <c r="B22" s="85"/>
      <c r="C22" s="975"/>
      <c r="D22" s="976"/>
      <c r="E22" s="976"/>
      <c r="F22" s="976"/>
      <c r="G22" s="977"/>
      <c r="H22" s="374"/>
    </row>
    <row r="23" spans="1:10" ht="15.75" customHeight="1">
      <c r="B23" s="156">
        <v>11</v>
      </c>
      <c r="C23" s="981" t="s">
        <v>769</v>
      </c>
      <c r="D23" s="981"/>
      <c r="E23" s="981"/>
      <c r="F23" s="981"/>
      <c r="G23" s="981"/>
      <c r="H23" s="374">
        <v>0</v>
      </c>
    </row>
    <row r="24" spans="1:10" ht="15.75" customHeight="1">
      <c r="B24" s="156"/>
      <c r="C24" s="972"/>
      <c r="D24" s="973"/>
      <c r="E24" s="973"/>
      <c r="F24" s="973"/>
      <c r="G24" s="974"/>
      <c r="H24" s="374"/>
    </row>
    <row r="25" spans="1:10" ht="15.75" customHeight="1">
      <c r="B25" s="156">
        <v>12</v>
      </c>
      <c r="C25" s="981" t="s">
        <v>770</v>
      </c>
      <c r="D25" s="981"/>
      <c r="E25" s="981"/>
      <c r="F25" s="981"/>
      <c r="G25" s="981"/>
      <c r="H25" s="374">
        <v>0</v>
      </c>
    </row>
    <row r="26" spans="1:10" ht="15.75">
      <c r="B26" s="156"/>
      <c r="C26" s="972"/>
      <c r="D26" s="973"/>
      <c r="E26" s="973"/>
      <c r="F26" s="973"/>
      <c r="G26" s="974"/>
      <c r="H26" s="374"/>
    </row>
    <row r="27" spans="1:10" ht="15.75">
      <c r="B27" s="156">
        <v>13</v>
      </c>
      <c r="C27" s="983" t="s">
        <v>771</v>
      </c>
      <c r="D27" s="983"/>
      <c r="E27" s="983"/>
      <c r="F27" s="983"/>
      <c r="G27" s="983"/>
      <c r="H27" s="377">
        <v>0</v>
      </c>
    </row>
    <row r="28" spans="1:10" ht="15.75">
      <c r="B28" s="156"/>
      <c r="C28" s="978"/>
      <c r="D28" s="979"/>
      <c r="E28" s="979"/>
      <c r="F28" s="979"/>
      <c r="G28" s="980"/>
      <c r="H28" s="377"/>
    </row>
    <row r="29" spans="1:10">
      <c r="B29" s="156">
        <v>14</v>
      </c>
      <c r="C29" s="984" t="s">
        <v>757</v>
      </c>
      <c r="D29" s="985"/>
      <c r="E29" s="985"/>
      <c r="F29" s="985"/>
      <c r="G29" s="986"/>
      <c r="H29" s="377">
        <v>0</v>
      </c>
    </row>
    <row r="30" spans="1:10">
      <c r="A30" s="372"/>
      <c r="B30" s="965" t="s">
        <v>737</v>
      </c>
      <c r="C30" s="965"/>
      <c r="D30" s="965"/>
      <c r="E30" s="965"/>
      <c r="F30" s="965"/>
      <c r="G30" s="965"/>
      <c r="H30" s="378">
        <f>SUM(H3:H29)</f>
        <v>31</v>
      </c>
    </row>
    <row r="31" spans="1:10">
      <c r="B31" s="372"/>
      <c r="C31" s="372"/>
      <c r="D31" s="372"/>
      <c r="E31" s="372"/>
      <c r="F31" s="372"/>
      <c r="G31" s="372"/>
    </row>
    <row r="32" spans="1:10">
      <c r="B32" s="85">
        <v>15</v>
      </c>
      <c r="C32" s="987" t="s">
        <v>758</v>
      </c>
      <c r="D32" s="987"/>
      <c r="E32" s="987"/>
      <c r="F32" s="987"/>
      <c r="G32" s="987"/>
      <c r="H32" s="380">
        <v>8</v>
      </c>
    </row>
  </sheetData>
  <mergeCells count="31">
    <mergeCell ref="C10:G10"/>
    <mergeCell ref="C12:G12"/>
    <mergeCell ref="C9:G9"/>
    <mergeCell ref="C11:G11"/>
    <mergeCell ref="C3:G3"/>
    <mergeCell ref="B1:H1"/>
    <mergeCell ref="C25:G25"/>
    <mergeCell ref="C27:G27"/>
    <mergeCell ref="C29:G29"/>
    <mergeCell ref="C32:G32"/>
    <mergeCell ref="C14:G14"/>
    <mergeCell ref="C18:G18"/>
    <mergeCell ref="C5:G5"/>
    <mergeCell ref="C7:G7"/>
    <mergeCell ref="C2:G2"/>
    <mergeCell ref="C21:G21"/>
    <mergeCell ref="C23:G23"/>
    <mergeCell ref="C4:G4"/>
    <mergeCell ref="C6:G6"/>
    <mergeCell ref="C8:G8"/>
    <mergeCell ref="C13:G13"/>
    <mergeCell ref="B30:G30"/>
    <mergeCell ref="C15:G15"/>
    <mergeCell ref="C16:G16"/>
    <mergeCell ref="C20:G20"/>
    <mergeCell ref="C22:G22"/>
    <mergeCell ref="C24:G24"/>
    <mergeCell ref="C26:G26"/>
    <mergeCell ref="C28:G28"/>
    <mergeCell ref="C17:G17"/>
    <mergeCell ref="C19:G19"/>
  </mergeCells>
  <pageMargins left="0.7" right="0.7" top="0.75" bottom="0.75" header="0.3" footer="0.3"/>
  <pageSetup orientation="portrait" verticalDpi="300" r:id="rId1"/>
</worksheet>
</file>

<file path=xl/worksheets/sheet13.xml><?xml version="1.0" encoding="utf-8"?>
<worksheet xmlns="http://schemas.openxmlformats.org/spreadsheetml/2006/main" xmlns:r="http://schemas.openxmlformats.org/officeDocument/2006/relationships">
  <dimension ref="A2:G13"/>
  <sheetViews>
    <sheetView workbookViewId="0">
      <selection activeCell="B14" sqref="B14"/>
    </sheetView>
  </sheetViews>
  <sheetFormatPr defaultRowHeight="15"/>
  <cols>
    <col min="2" max="2" width="24.7109375" customWidth="1"/>
    <col min="3" max="3" width="21.28515625" customWidth="1"/>
    <col min="4" max="4" width="17.5703125" customWidth="1"/>
    <col min="5" max="5" width="15.85546875" customWidth="1"/>
  </cols>
  <sheetData>
    <row r="2" spans="1:7" s="22" customFormat="1" ht="45">
      <c r="A2" s="398" t="s">
        <v>1043</v>
      </c>
      <c r="B2" s="459" t="s">
        <v>1044</v>
      </c>
      <c r="C2" s="459" t="s">
        <v>1041</v>
      </c>
      <c r="D2" s="459" t="s">
        <v>1051</v>
      </c>
      <c r="E2" s="459" t="s">
        <v>1042</v>
      </c>
    </row>
    <row r="3" spans="1:7" s="22" customFormat="1" ht="30">
      <c r="A3" s="462">
        <v>1</v>
      </c>
      <c r="B3" s="460" t="s">
        <v>1045</v>
      </c>
      <c r="C3" s="398">
        <v>1640000</v>
      </c>
      <c r="D3" s="398">
        <v>2</v>
      </c>
      <c r="E3" s="398">
        <f>C3*2</f>
        <v>3280000</v>
      </c>
    </row>
    <row r="4" spans="1:7" s="22" customFormat="1" ht="30">
      <c r="A4" s="462">
        <v>2</v>
      </c>
      <c r="B4" s="460" t="s">
        <v>1047</v>
      </c>
      <c r="C4" s="398">
        <v>120000</v>
      </c>
      <c r="D4" s="22">
        <v>2</v>
      </c>
      <c r="E4" s="398">
        <f t="shared" ref="E4:E8" si="0">C4*2</f>
        <v>240000</v>
      </c>
    </row>
    <row r="5" spans="1:7" s="22" customFormat="1" ht="30">
      <c r="A5" s="462">
        <v>3</v>
      </c>
      <c r="B5" s="398" t="s">
        <v>1046</v>
      </c>
      <c r="C5" s="398">
        <v>10000</v>
      </c>
      <c r="D5" s="398">
        <v>2</v>
      </c>
      <c r="E5" s="398">
        <f t="shared" si="0"/>
        <v>20000</v>
      </c>
    </row>
    <row r="6" spans="1:7" s="22" customFormat="1" ht="30">
      <c r="A6" s="462">
        <v>4</v>
      </c>
      <c r="B6" s="398" t="s">
        <v>1048</v>
      </c>
      <c r="C6" s="398">
        <v>50000</v>
      </c>
      <c r="D6" s="398">
        <v>2</v>
      </c>
      <c r="E6" s="398">
        <f t="shared" si="0"/>
        <v>100000</v>
      </c>
    </row>
    <row r="7" spans="1:7" s="22" customFormat="1" ht="30">
      <c r="A7" s="462">
        <v>5</v>
      </c>
      <c r="B7" s="398" t="s">
        <v>1049</v>
      </c>
      <c r="C7" s="398">
        <v>2100</v>
      </c>
      <c r="D7" s="398">
        <v>2</v>
      </c>
      <c r="E7" s="398">
        <f t="shared" si="0"/>
        <v>4200</v>
      </c>
    </row>
    <row r="8" spans="1:7" ht="30">
      <c r="A8" s="462">
        <v>6</v>
      </c>
      <c r="B8" s="398" t="s">
        <v>1050</v>
      </c>
      <c r="C8" s="85">
        <v>200</v>
      </c>
      <c r="D8" s="463">
        <v>2</v>
      </c>
      <c r="E8" s="398">
        <f t="shared" si="0"/>
        <v>400</v>
      </c>
    </row>
    <row r="9" spans="1:7">
      <c r="A9" s="462"/>
      <c r="B9" s="461"/>
      <c r="C9" s="461">
        <f>SUM(C3:C8)</f>
        <v>1822300</v>
      </c>
      <c r="D9" s="461"/>
      <c r="E9" s="461">
        <f>SUM(E3:E8)</f>
        <v>3644600</v>
      </c>
    </row>
    <row r="10" spans="1:7">
      <c r="A10" s="85"/>
      <c r="B10" s="85"/>
      <c r="C10" s="85"/>
      <c r="D10" s="85"/>
      <c r="E10" s="85"/>
    </row>
    <row r="11" spans="1:7">
      <c r="G11">
        <f>53*2</f>
        <v>106</v>
      </c>
    </row>
    <row r="12" spans="1:7">
      <c r="C12" t="s">
        <v>1052</v>
      </c>
      <c r="D12">
        <v>1822300</v>
      </c>
    </row>
    <row r="13" spans="1:7">
      <c r="C13" t="s">
        <v>1053</v>
      </c>
      <c r="D13">
        <f>1822300*2</f>
        <v>3644600</v>
      </c>
    </row>
  </sheetData>
  <pageMargins left="0.7" right="0.7" top="0.75" bottom="0.75" header="0.3" footer="0.3"/>
  <pageSetup orientation="portrait" verticalDpi="300" r:id="rId1"/>
</worksheet>
</file>

<file path=xl/worksheets/sheet14.xml><?xml version="1.0" encoding="utf-8"?>
<worksheet xmlns="http://schemas.openxmlformats.org/spreadsheetml/2006/main" xmlns:r="http://schemas.openxmlformats.org/officeDocument/2006/relationships">
  <sheetPr codeName="Sheet4"/>
  <dimension ref="A1:Q34"/>
  <sheetViews>
    <sheetView topLeftCell="A23" workbookViewId="0">
      <selection activeCell="C30" sqref="C30"/>
    </sheetView>
  </sheetViews>
  <sheetFormatPr defaultRowHeight="15"/>
  <cols>
    <col min="1" max="1" width="10.42578125" customWidth="1"/>
    <col min="2" max="2" width="24.5703125" style="46" customWidth="1"/>
    <col min="3" max="3" width="22.140625" customWidth="1"/>
    <col min="4" max="4" width="14.140625" customWidth="1"/>
    <col min="5" max="5" width="14.5703125" customWidth="1"/>
    <col min="6" max="6" width="14.42578125" style="93" customWidth="1"/>
    <col min="7" max="7" width="14.140625" style="93" customWidth="1"/>
    <col min="8" max="8" width="9.42578125" style="93" customWidth="1"/>
    <col min="9" max="9" width="16.7109375" style="93" customWidth="1"/>
    <col min="10" max="10" width="14.42578125" style="93" customWidth="1"/>
    <col min="11" max="12" width="10.42578125" style="93" customWidth="1"/>
    <col min="13" max="17" width="9.140625" style="93"/>
  </cols>
  <sheetData>
    <row r="1" spans="1:17" ht="27.75" customHeight="1">
      <c r="A1" s="1001" t="s">
        <v>878</v>
      </c>
      <c r="B1" s="1001"/>
      <c r="C1" s="1001"/>
      <c r="D1" s="1001"/>
      <c r="E1" s="1001"/>
      <c r="F1" s="1001"/>
      <c r="G1" s="1001"/>
      <c r="H1" s="1001"/>
      <c r="I1" s="1001"/>
    </row>
    <row r="2" spans="1:17" ht="23.25" customHeight="1">
      <c r="A2" s="1006" t="s">
        <v>316</v>
      </c>
      <c r="B2" s="1006"/>
      <c r="C2" s="1006"/>
      <c r="D2" s="1006"/>
      <c r="E2" s="1006"/>
      <c r="F2" s="91"/>
      <c r="G2" s="91"/>
      <c r="H2" s="91"/>
      <c r="I2" s="91"/>
      <c r="J2" s="91"/>
      <c r="K2" s="91"/>
    </row>
    <row r="3" spans="1:17" ht="39" customHeight="1">
      <c r="A3" s="1000" t="s">
        <v>851</v>
      </c>
      <c r="B3" s="1000"/>
      <c r="C3" s="1000"/>
      <c r="D3" s="1000"/>
      <c r="E3" s="1000"/>
      <c r="F3" s="1000"/>
      <c r="G3" s="1000"/>
      <c r="H3" s="1000"/>
      <c r="I3" s="1000"/>
      <c r="J3" s="92"/>
      <c r="K3" s="92"/>
    </row>
    <row r="4" spans="1:17" s="86" customFormat="1" ht="46.5" customHeight="1">
      <c r="A4" s="99" t="s">
        <v>315</v>
      </c>
      <c r="B4" s="19" t="s">
        <v>852</v>
      </c>
      <c r="C4" s="99" t="s">
        <v>850</v>
      </c>
      <c r="D4" s="99" t="s">
        <v>903</v>
      </c>
      <c r="E4" s="427"/>
      <c r="F4" s="89"/>
      <c r="G4" s="89"/>
      <c r="H4" s="89"/>
      <c r="I4" s="89"/>
      <c r="J4" s="89"/>
      <c r="K4" s="89"/>
      <c r="L4" s="89"/>
      <c r="M4" s="89"/>
      <c r="N4" s="89"/>
      <c r="O4" s="89"/>
      <c r="P4" s="89"/>
      <c r="Q4" s="89"/>
    </row>
    <row r="5" spans="1:17" s="56" customFormat="1" ht="16.5" customHeight="1">
      <c r="A5" s="101">
        <v>1</v>
      </c>
      <c r="B5" s="79">
        <v>2</v>
      </c>
      <c r="C5" s="101">
        <v>3</v>
      </c>
      <c r="D5" s="101">
        <v>4</v>
      </c>
      <c r="E5" s="428"/>
      <c r="F5" s="94"/>
      <c r="G5" s="94"/>
      <c r="H5" s="94"/>
      <c r="I5" s="94"/>
      <c r="J5" s="94"/>
      <c r="K5" s="94"/>
      <c r="L5" s="94"/>
      <c r="M5" s="94"/>
      <c r="N5" s="94"/>
      <c r="O5" s="94"/>
      <c r="P5" s="94"/>
      <c r="Q5" s="94"/>
    </row>
    <row r="6" spans="1:17" s="56" customFormat="1" ht="87.75" customHeight="1">
      <c r="A6" s="101">
        <v>1</v>
      </c>
      <c r="B6" s="333" t="s">
        <v>874</v>
      </c>
      <c r="C6" s="439" t="s">
        <v>908</v>
      </c>
      <c r="D6" s="101" t="s">
        <v>904</v>
      </c>
      <c r="E6" s="428"/>
      <c r="F6" s="94"/>
      <c r="G6" s="94"/>
      <c r="H6" s="94"/>
      <c r="I6" s="94"/>
      <c r="J6" s="94"/>
      <c r="K6" s="94"/>
      <c r="L6" s="94"/>
      <c r="M6" s="94"/>
      <c r="N6" s="94"/>
      <c r="O6" s="94"/>
      <c r="P6" s="94"/>
      <c r="Q6" s="94"/>
    </row>
    <row r="7" spans="1:17" ht="12.75" customHeight="1">
      <c r="A7" s="16"/>
      <c r="B7" s="17"/>
      <c r="C7" s="16"/>
      <c r="D7" s="16"/>
      <c r="E7" s="16"/>
    </row>
    <row r="8" spans="1:17" ht="16.5" customHeight="1">
      <c r="A8" s="1006" t="s">
        <v>866</v>
      </c>
      <c r="B8" s="1010"/>
      <c r="C8" s="1010"/>
      <c r="D8" s="1010"/>
      <c r="E8" s="1010"/>
      <c r="F8" s="95"/>
      <c r="G8" s="95"/>
      <c r="H8" s="95"/>
      <c r="I8" s="95"/>
      <c r="J8" s="95"/>
      <c r="K8" s="95"/>
      <c r="L8" s="95"/>
    </row>
    <row r="9" spans="1:17" ht="38.25" customHeight="1">
      <c r="A9" s="1000" t="s">
        <v>907</v>
      </c>
      <c r="B9" s="1000"/>
      <c r="C9" s="1000"/>
      <c r="D9" s="1000"/>
      <c r="E9" s="1000"/>
      <c r="F9" s="1000"/>
      <c r="G9" s="1000"/>
      <c r="H9" s="1000"/>
      <c r="I9" s="1000"/>
    </row>
    <row r="10" spans="1:17" ht="50.25" customHeight="1">
      <c r="A10" s="99" t="s">
        <v>315</v>
      </c>
      <c r="B10" s="99" t="s">
        <v>852</v>
      </c>
      <c r="C10" s="99" t="s">
        <v>853</v>
      </c>
      <c r="D10" s="99" t="s">
        <v>854</v>
      </c>
      <c r="E10" s="99" t="s">
        <v>855</v>
      </c>
      <c r="F10" s="99" t="s">
        <v>856</v>
      </c>
    </row>
    <row r="11" spans="1:17">
      <c r="A11" s="342">
        <v>1</v>
      </c>
      <c r="B11" s="158">
        <v>2</v>
      </c>
      <c r="C11" s="342">
        <v>3</v>
      </c>
      <c r="D11" s="342">
        <v>5</v>
      </c>
      <c r="E11" s="342">
        <v>6</v>
      </c>
      <c r="F11" s="426">
        <v>7</v>
      </c>
    </row>
    <row r="12" spans="1:17" ht="55.5" customHeight="1">
      <c r="A12" s="101">
        <v>1</v>
      </c>
      <c r="B12" s="333" t="s">
        <v>876</v>
      </c>
      <c r="C12" s="101" t="s">
        <v>118</v>
      </c>
      <c r="D12" s="101">
        <v>187</v>
      </c>
      <c r="E12" s="101">
        <v>186</v>
      </c>
      <c r="F12" s="433" t="s">
        <v>900</v>
      </c>
    </row>
    <row r="13" spans="1:17" ht="18" customHeight="1">
      <c r="A13" s="1004" t="s">
        <v>906</v>
      </c>
      <c r="B13" s="1005"/>
      <c r="C13" s="1005"/>
      <c r="D13" s="1005"/>
      <c r="E13" s="1005"/>
      <c r="F13" s="1005"/>
    </row>
    <row r="14" spans="1:17" ht="19.5" customHeight="1">
      <c r="A14" s="1006" t="s">
        <v>865</v>
      </c>
      <c r="B14" s="1010"/>
      <c r="C14" s="1010"/>
      <c r="D14" s="1010"/>
      <c r="E14" s="1010"/>
      <c r="F14" s="1010"/>
      <c r="G14" s="1010"/>
      <c r="H14" s="1010"/>
      <c r="I14" s="95"/>
      <c r="J14" s="95"/>
      <c r="K14" s="95"/>
      <c r="L14" s="95"/>
    </row>
    <row r="15" spans="1:17" ht="18.75">
      <c r="A15" s="1002" t="s">
        <v>857</v>
      </c>
      <c r="B15" s="1002"/>
      <c r="C15" s="1002"/>
      <c r="D15" s="1002"/>
      <c r="E15" s="1002"/>
      <c r="F15" s="1002"/>
      <c r="G15" s="1002"/>
      <c r="H15" s="1002"/>
      <c r="I15" s="1002"/>
    </row>
    <row r="16" spans="1:17" ht="38.25">
      <c r="A16" s="422" t="s">
        <v>858</v>
      </c>
      <c r="B16" s="104" t="s">
        <v>338</v>
      </c>
      <c r="C16" s="104" t="s">
        <v>859</v>
      </c>
      <c r="D16" s="104" t="s">
        <v>860</v>
      </c>
      <c r="E16" s="104" t="s">
        <v>861</v>
      </c>
      <c r="F16" s="104" t="s">
        <v>862</v>
      </c>
      <c r="G16" s="427"/>
      <c r="H16" s="103"/>
      <c r="I16" s="88"/>
    </row>
    <row r="17" spans="1:17" ht="12" customHeight="1">
      <c r="A17" s="100">
        <v>1</v>
      </c>
      <c r="B17" s="158">
        <v>2</v>
      </c>
      <c r="C17" s="100">
        <v>3</v>
      </c>
      <c r="D17" s="100">
        <v>4</v>
      </c>
      <c r="E17" s="100">
        <v>5</v>
      </c>
      <c r="F17" s="342">
        <v>6</v>
      </c>
      <c r="G17" s="432"/>
      <c r="H17" s="103"/>
      <c r="I17" s="88"/>
    </row>
    <row r="18" spans="1:17" s="56" customFormat="1" ht="76.5" customHeight="1">
      <c r="A18" s="435">
        <v>1</v>
      </c>
      <c r="B18" s="333" t="s">
        <v>877</v>
      </c>
      <c r="C18" s="101" t="s">
        <v>118</v>
      </c>
      <c r="D18" s="101" t="s">
        <v>118</v>
      </c>
      <c r="E18" s="101" t="s">
        <v>118</v>
      </c>
      <c r="F18" s="101" t="s">
        <v>317</v>
      </c>
      <c r="G18" s="428"/>
      <c r="H18" s="105"/>
      <c r="I18" s="90"/>
      <c r="J18" s="94"/>
      <c r="K18" s="94"/>
      <c r="L18" s="94"/>
      <c r="M18" s="94"/>
      <c r="N18" s="94"/>
      <c r="O18" s="94"/>
      <c r="P18" s="94"/>
      <c r="Q18" s="94"/>
    </row>
    <row r="19" spans="1:17" hidden="1"/>
    <row r="21" spans="1:17" ht="9" customHeight="1"/>
    <row r="22" spans="1:17" ht="18" customHeight="1">
      <c r="A22" s="1008" t="s">
        <v>867</v>
      </c>
      <c r="B22" s="1009"/>
      <c r="C22" s="1009"/>
      <c r="D22" s="1009"/>
      <c r="E22" s="1009"/>
      <c r="F22" s="1009"/>
      <c r="G22" s="1009"/>
      <c r="H22" s="95"/>
      <c r="I22" s="95"/>
      <c r="J22" s="95"/>
      <c r="K22" s="95"/>
      <c r="L22" s="95"/>
    </row>
    <row r="23" spans="1:17" ht="28.5" customHeight="1">
      <c r="A23" s="1003" t="s">
        <v>863</v>
      </c>
      <c r="B23" s="1003"/>
      <c r="C23" s="1003"/>
      <c r="D23" s="1003"/>
      <c r="E23" s="1003"/>
      <c r="F23" s="1003"/>
      <c r="G23" s="1003"/>
      <c r="H23" s="1003"/>
      <c r="I23" s="1003"/>
    </row>
    <row r="24" spans="1:17" ht="64.5" customHeight="1">
      <c r="A24" s="431" t="s">
        <v>875</v>
      </c>
      <c r="B24" s="104" t="s">
        <v>338</v>
      </c>
      <c r="C24" s="104" t="s">
        <v>868</v>
      </c>
      <c r="D24" s="104" t="s">
        <v>864</v>
      </c>
      <c r="E24" s="104" t="s">
        <v>869</v>
      </c>
      <c r="F24" s="104" t="s">
        <v>870</v>
      </c>
      <c r="G24" s="427"/>
      <c r="H24" s="88"/>
      <c r="I24" s="88"/>
      <c r="J24" s="89"/>
    </row>
    <row r="25" spans="1:17">
      <c r="A25" s="430">
        <v>1</v>
      </c>
      <c r="B25" s="342">
        <v>2</v>
      </c>
      <c r="C25" s="342">
        <v>3</v>
      </c>
      <c r="D25" s="342">
        <v>5</v>
      </c>
      <c r="E25" s="342">
        <v>6</v>
      </c>
      <c r="F25" s="342">
        <v>7</v>
      </c>
      <c r="G25" s="432"/>
      <c r="H25" s="88"/>
      <c r="I25" s="88"/>
      <c r="J25" s="88"/>
    </row>
    <row r="26" spans="1:17" ht="81.75" customHeight="1">
      <c r="A26" s="429">
        <v>1</v>
      </c>
      <c r="B26" s="333" t="s">
        <v>352</v>
      </c>
      <c r="C26" s="101" t="s">
        <v>118</v>
      </c>
      <c r="D26" s="101">
        <v>13</v>
      </c>
      <c r="E26" s="101">
        <v>13</v>
      </c>
      <c r="F26" s="101" t="s">
        <v>317</v>
      </c>
      <c r="G26" s="428"/>
      <c r="H26" s="90"/>
      <c r="I26" s="90"/>
      <c r="J26" s="90"/>
    </row>
    <row r="27" spans="1:17" ht="11.25" hidden="1" customHeight="1"/>
    <row r="28" spans="1:17" ht="27.75" customHeight="1">
      <c r="A28" s="1006" t="s">
        <v>871</v>
      </c>
      <c r="B28" s="1007"/>
      <c r="C28" s="1007"/>
      <c r="D28" s="1007"/>
      <c r="E28" s="1007"/>
      <c r="F28" s="1007"/>
      <c r="G28" s="1007"/>
    </row>
    <row r="29" spans="1:17" ht="24" customHeight="1">
      <c r="A29" s="1000" t="s">
        <v>872</v>
      </c>
      <c r="B29" s="1000"/>
      <c r="C29" s="1000"/>
      <c r="D29" s="1000"/>
      <c r="E29" s="1000"/>
      <c r="F29" s="1000"/>
      <c r="G29" s="1000"/>
      <c r="H29" s="1000"/>
      <c r="I29" s="1000"/>
    </row>
    <row r="30" spans="1:17" ht="58.5" customHeight="1">
      <c r="A30" s="431" t="s">
        <v>315</v>
      </c>
      <c r="B30" s="104" t="s">
        <v>318</v>
      </c>
      <c r="C30" s="104" t="s">
        <v>901</v>
      </c>
      <c r="D30" s="427"/>
      <c r="E30" s="427"/>
      <c r="F30" s="427"/>
      <c r="G30" s="427"/>
    </row>
    <row r="31" spans="1:17">
      <c r="A31" s="430">
        <v>1</v>
      </c>
      <c r="B31" s="100">
        <v>2</v>
      </c>
      <c r="C31" s="342">
        <v>3</v>
      </c>
      <c r="D31" s="432"/>
      <c r="E31" s="432"/>
      <c r="F31" s="432"/>
      <c r="G31" s="432"/>
    </row>
    <row r="32" spans="1:17" ht="38.25" customHeight="1">
      <c r="A32" s="999">
        <v>1</v>
      </c>
      <c r="B32" s="998" t="s">
        <v>351</v>
      </c>
      <c r="C32" s="333" t="s">
        <v>902</v>
      </c>
      <c r="D32" s="428"/>
      <c r="E32" s="428"/>
      <c r="F32" s="428"/>
      <c r="G32" s="428"/>
      <c r="I32" s="434">
        <f>137+12</f>
        <v>149</v>
      </c>
    </row>
    <row r="33" spans="1:3" ht="4.5" hidden="1" customHeight="1">
      <c r="A33" s="999"/>
      <c r="B33" s="998"/>
      <c r="C33" s="436"/>
    </row>
    <row r="34" spans="1:3" ht="59.25" customHeight="1">
      <c r="A34" s="999"/>
      <c r="B34" s="998"/>
      <c r="C34" s="437" t="s">
        <v>905</v>
      </c>
    </row>
  </sheetData>
  <mergeCells count="14">
    <mergeCell ref="B32:B34"/>
    <mergeCell ref="A32:A34"/>
    <mergeCell ref="A29:I29"/>
    <mergeCell ref="A1:I1"/>
    <mergeCell ref="A3:I3"/>
    <mergeCell ref="A9:I9"/>
    <mergeCell ref="A15:I15"/>
    <mergeCell ref="A23:I23"/>
    <mergeCell ref="A13:F13"/>
    <mergeCell ref="A28:G28"/>
    <mergeCell ref="A2:E2"/>
    <mergeCell ref="A22:G22"/>
    <mergeCell ref="A8:E8"/>
    <mergeCell ref="A14:H14"/>
  </mergeCells>
  <pageMargins left="0.38" right="0.24" top="0.25" bottom="0.59" header="0.26" footer="0.59"/>
  <pageSetup paperSize="9" scale="90" orientation="landscape" verticalDpi="1200" r:id="rId1"/>
</worksheet>
</file>

<file path=xl/worksheets/sheet15.xml><?xml version="1.0" encoding="utf-8"?>
<worksheet xmlns="http://schemas.openxmlformats.org/spreadsheetml/2006/main" xmlns:r="http://schemas.openxmlformats.org/officeDocument/2006/relationships">
  <dimension ref="C2:O30"/>
  <sheetViews>
    <sheetView topLeftCell="A7" workbookViewId="0">
      <selection activeCell="N30" sqref="N30"/>
    </sheetView>
  </sheetViews>
  <sheetFormatPr defaultRowHeight="15"/>
  <cols>
    <col min="4" max="4" width="13" customWidth="1"/>
    <col min="6" max="6" width="13.7109375" customWidth="1"/>
  </cols>
  <sheetData>
    <row r="2" spans="3:15" ht="15.75">
      <c r="C2" s="589" t="s">
        <v>1788</v>
      </c>
      <c r="D2" s="589" t="s">
        <v>1790</v>
      </c>
      <c r="E2" s="589" t="s">
        <v>1604</v>
      </c>
      <c r="F2" s="676" t="s">
        <v>1793</v>
      </c>
      <c r="M2" s="456" t="s">
        <v>34</v>
      </c>
    </row>
    <row r="3" spans="3:15">
      <c r="C3" s="1013" t="s">
        <v>1789</v>
      </c>
      <c r="D3" s="1011" t="s">
        <v>1791</v>
      </c>
      <c r="E3" s="1013" t="s">
        <v>1792</v>
      </c>
      <c r="F3" s="673" t="s">
        <v>1794</v>
      </c>
      <c r="G3" s="674" t="s">
        <v>1795</v>
      </c>
      <c r="M3" t="s">
        <v>1865</v>
      </c>
      <c r="N3" s="687">
        <v>2</v>
      </c>
    </row>
    <row r="4" spans="3:15">
      <c r="C4" s="1015"/>
      <c r="D4" s="1012"/>
      <c r="E4" s="1014"/>
      <c r="F4" s="673" t="s">
        <v>1796</v>
      </c>
      <c r="G4" s="675" t="s">
        <v>1797</v>
      </c>
      <c r="M4" t="s">
        <v>1866</v>
      </c>
      <c r="N4" s="687">
        <v>2</v>
      </c>
    </row>
    <row r="5" spans="3:15">
      <c r="C5" s="1015"/>
      <c r="D5" s="1011" t="s">
        <v>1798</v>
      </c>
      <c r="E5" s="1013">
        <v>4000</v>
      </c>
      <c r="F5" s="673" t="s">
        <v>1800</v>
      </c>
      <c r="G5" s="675" t="s">
        <v>1799</v>
      </c>
      <c r="M5" t="s">
        <v>1867</v>
      </c>
      <c r="N5" s="687">
        <v>2</v>
      </c>
    </row>
    <row r="6" spans="3:15">
      <c r="C6" s="1015"/>
      <c r="D6" s="1012"/>
      <c r="E6" s="1014"/>
      <c r="F6" s="673" t="s">
        <v>1802</v>
      </c>
      <c r="G6" s="675" t="s">
        <v>1801</v>
      </c>
      <c r="M6" t="s">
        <v>1868</v>
      </c>
      <c r="N6" s="687">
        <v>2</v>
      </c>
    </row>
    <row r="7" spans="3:15">
      <c r="C7" s="1015"/>
      <c r="D7" s="85"/>
      <c r="E7" s="85"/>
      <c r="F7" s="85"/>
      <c r="M7" t="s">
        <v>1869</v>
      </c>
      <c r="N7" s="687">
        <v>2</v>
      </c>
    </row>
    <row r="8" spans="3:15">
      <c r="C8" s="1015"/>
      <c r="D8" s="85"/>
      <c r="E8" s="85"/>
      <c r="F8" s="85"/>
      <c r="N8">
        <f>SUM(N3:N7)</f>
        <v>10</v>
      </c>
      <c r="O8">
        <v>10</v>
      </c>
    </row>
    <row r="9" spans="3:15">
      <c r="C9" s="1015"/>
      <c r="D9" s="85"/>
      <c r="E9" s="85"/>
      <c r="F9" s="85"/>
      <c r="M9" t="s">
        <v>1855</v>
      </c>
      <c r="N9" s="687">
        <v>14</v>
      </c>
      <c r="O9">
        <v>14</v>
      </c>
    </row>
    <row r="10" spans="3:15">
      <c r="C10" s="1015"/>
      <c r="D10" s="85"/>
      <c r="E10" s="85"/>
      <c r="F10" s="85"/>
    </row>
    <row r="11" spans="3:15">
      <c r="C11" s="1015"/>
      <c r="D11" s="85"/>
      <c r="E11" s="85"/>
      <c r="F11" s="85"/>
      <c r="M11" s="687" t="s">
        <v>1861</v>
      </c>
      <c r="N11" s="687">
        <v>2</v>
      </c>
    </row>
    <row r="12" spans="3:15">
      <c r="C12" s="1014"/>
      <c r="D12" s="85"/>
      <c r="E12" s="85"/>
      <c r="F12" s="85"/>
      <c r="M12" s="687" t="s">
        <v>1862</v>
      </c>
      <c r="N12" s="687">
        <v>2</v>
      </c>
    </row>
    <row r="13" spans="3:15">
      <c r="C13" s="85"/>
      <c r="D13" s="85"/>
      <c r="E13" s="85"/>
      <c r="F13" s="85"/>
      <c r="M13" s="688" t="s">
        <v>1863</v>
      </c>
      <c r="N13" s="688">
        <v>2</v>
      </c>
    </row>
    <row r="14" spans="3:15">
      <c r="C14" s="85"/>
      <c r="D14" s="85"/>
      <c r="E14" s="85"/>
      <c r="F14" s="85"/>
      <c r="M14" t="s">
        <v>1864</v>
      </c>
      <c r="N14" s="687">
        <v>3</v>
      </c>
    </row>
    <row r="15" spans="3:15">
      <c r="C15" s="85"/>
      <c r="D15" s="85"/>
      <c r="E15" s="85"/>
      <c r="F15" s="85"/>
      <c r="N15">
        <v>8</v>
      </c>
      <c r="O15">
        <v>8</v>
      </c>
    </row>
    <row r="16" spans="3:15">
      <c r="C16" s="85"/>
      <c r="D16" s="85"/>
      <c r="E16" s="85"/>
      <c r="F16" s="85"/>
    </row>
    <row r="17" spans="3:15">
      <c r="C17" s="85"/>
      <c r="D17" s="85"/>
      <c r="E17" s="85"/>
      <c r="F17" s="85"/>
      <c r="M17" t="s">
        <v>1856</v>
      </c>
      <c r="N17" s="687">
        <v>2</v>
      </c>
    </row>
    <row r="18" spans="3:15">
      <c r="C18" s="85"/>
      <c r="D18" s="85"/>
      <c r="E18" s="85"/>
      <c r="F18" s="85"/>
      <c r="M18" t="s">
        <v>1857</v>
      </c>
      <c r="N18" s="687">
        <v>2</v>
      </c>
    </row>
    <row r="19" spans="3:15">
      <c r="C19" s="85"/>
      <c r="D19" s="85"/>
      <c r="E19" s="85"/>
      <c r="F19" s="85"/>
      <c r="M19" t="s">
        <v>1858</v>
      </c>
      <c r="N19">
        <v>2</v>
      </c>
    </row>
    <row r="20" spans="3:15">
      <c r="C20" s="85"/>
      <c r="D20" s="85"/>
      <c r="E20" s="85"/>
      <c r="F20" s="85"/>
      <c r="M20" t="s">
        <v>1859</v>
      </c>
      <c r="N20" s="687">
        <v>2</v>
      </c>
    </row>
    <row r="21" spans="3:15">
      <c r="M21" t="s">
        <v>1860</v>
      </c>
      <c r="N21" s="687">
        <v>2</v>
      </c>
    </row>
    <row r="22" spans="3:15">
      <c r="M22" t="s">
        <v>1882</v>
      </c>
      <c r="N22" s="687">
        <v>2</v>
      </c>
    </row>
    <row r="23" spans="3:15">
      <c r="N23">
        <f>SUM(N17:N22)</f>
        <v>12</v>
      </c>
      <c r="O23">
        <v>12</v>
      </c>
    </row>
    <row r="25" spans="3:15">
      <c r="M25" t="s">
        <v>1870</v>
      </c>
      <c r="N25">
        <v>8</v>
      </c>
    </row>
    <row r="26" spans="3:15">
      <c r="N26">
        <v>4</v>
      </c>
    </row>
    <row r="27" spans="3:15">
      <c r="N27">
        <v>3</v>
      </c>
    </row>
    <row r="28" spans="3:15">
      <c r="O28">
        <v>15</v>
      </c>
    </row>
    <row r="29" spans="3:15">
      <c r="O29">
        <v>30</v>
      </c>
    </row>
    <row r="30" spans="3:15">
      <c r="O30">
        <f>SUM(O8,O9,O15,O23,O28,O29)</f>
        <v>89</v>
      </c>
    </row>
  </sheetData>
  <mergeCells count="5">
    <mergeCell ref="D3:D4"/>
    <mergeCell ref="E3:E4"/>
    <mergeCell ref="D5:D6"/>
    <mergeCell ref="E5:E6"/>
    <mergeCell ref="C3:C12"/>
  </mergeCells>
  <pageMargins left="0.7" right="0.7" top="0.75" bottom="0.75" header="0.3" footer="0.3"/>
  <pageSetup orientation="portrait" verticalDpi="300" r:id="rId1"/>
</worksheet>
</file>

<file path=xl/worksheets/sheet16.xml><?xml version="1.0" encoding="utf-8"?>
<worksheet xmlns="http://schemas.openxmlformats.org/spreadsheetml/2006/main" xmlns:r="http://schemas.openxmlformats.org/officeDocument/2006/relationships">
  <dimension ref="H2:K36"/>
  <sheetViews>
    <sheetView topLeftCell="A25" workbookViewId="0">
      <selection activeCell="L41" sqref="L41"/>
    </sheetView>
  </sheetViews>
  <sheetFormatPr defaultRowHeight="15"/>
  <sheetData>
    <row r="2" spans="8:11">
      <c r="H2" t="s">
        <v>1821</v>
      </c>
      <c r="I2" t="s">
        <v>1822</v>
      </c>
      <c r="J2">
        <v>2</v>
      </c>
    </row>
    <row r="3" spans="8:11">
      <c r="I3" t="s">
        <v>1823</v>
      </c>
      <c r="J3">
        <v>1</v>
      </c>
    </row>
    <row r="4" spans="8:11">
      <c r="I4" t="s">
        <v>1824</v>
      </c>
      <c r="J4">
        <v>1</v>
      </c>
    </row>
    <row r="5" spans="8:11">
      <c r="I5" t="s">
        <v>1825</v>
      </c>
      <c r="J5">
        <v>1</v>
      </c>
    </row>
    <row r="6" spans="8:11">
      <c r="I6" t="s">
        <v>1828</v>
      </c>
      <c r="J6">
        <v>2</v>
      </c>
    </row>
    <row r="7" spans="8:11">
      <c r="I7" t="s">
        <v>1826</v>
      </c>
      <c r="J7">
        <v>1</v>
      </c>
    </row>
    <row r="8" spans="8:11">
      <c r="I8" t="s">
        <v>1827</v>
      </c>
      <c r="J8">
        <v>2</v>
      </c>
    </row>
    <row r="9" spans="8:11">
      <c r="I9" t="s">
        <v>1829</v>
      </c>
      <c r="J9">
        <v>1</v>
      </c>
    </row>
    <row r="10" spans="8:11">
      <c r="I10" t="s">
        <v>1830</v>
      </c>
      <c r="J10">
        <v>1</v>
      </c>
    </row>
    <row r="11" spans="8:11">
      <c r="I11" t="s">
        <v>1831</v>
      </c>
      <c r="J11">
        <v>1</v>
      </c>
    </row>
    <row r="12" spans="8:11">
      <c r="I12" t="s">
        <v>1832</v>
      </c>
      <c r="J12">
        <v>1</v>
      </c>
    </row>
    <row r="13" spans="8:11">
      <c r="I13" t="s">
        <v>1833</v>
      </c>
      <c r="J13">
        <v>1</v>
      </c>
    </row>
    <row r="14" spans="8:11">
      <c r="I14" t="s">
        <v>1846</v>
      </c>
      <c r="J14">
        <v>3</v>
      </c>
    </row>
    <row r="15" spans="8:11">
      <c r="J15">
        <f>SUM(J2:J14)</f>
        <v>18</v>
      </c>
      <c r="K15">
        <v>18</v>
      </c>
    </row>
    <row r="16" spans="8:11">
      <c r="H16" t="s">
        <v>18</v>
      </c>
      <c r="I16" t="s">
        <v>1834</v>
      </c>
      <c r="J16">
        <v>2</v>
      </c>
    </row>
    <row r="17" spans="8:11">
      <c r="I17" t="s">
        <v>1835</v>
      </c>
      <c r="J17">
        <v>2</v>
      </c>
    </row>
    <row r="18" spans="8:11">
      <c r="I18" t="s">
        <v>1836</v>
      </c>
      <c r="J18">
        <v>2</v>
      </c>
    </row>
    <row r="19" spans="8:11">
      <c r="I19" t="s">
        <v>1837</v>
      </c>
      <c r="J19">
        <v>2</v>
      </c>
    </row>
    <row r="20" spans="8:11">
      <c r="I20" t="s">
        <v>1838</v>
      </c>
      <c r="J20">
        <v>2</v>
      </c>
    </row>
    <row r="21" spans="8:11">
      <c r="I21" t="s">
        <v>1839</v>
      </c>
      <c r="J21">
        <v>2</v>
      </c>
    </row>
    <row r="22" spans="8:11">
      <c r="J22">
        <f>SUM(J16:J21)</f>
        <v>12</v>
      </c>
      <c r="K22">
        <v>12</v>
      </c>
    </row>
    <row r="24" spans="8:11">
      <c r="H24" t="s">
        <v>1840</v>
      </c>
      <c r="I24" t="s">
        <v>1841</v>
      </c>
      <c r="J24">
        <v>2</v>
      </c>
    </row>
    <row r="25" spans="8:11">
      <c r="I25" t="s">
        <v>1842</v>
      </c>
      <c r="J25">
        <v>2</v>
      </c>
    </row>
    <row r="26" spans="8:11">
      <c r="I26" t="s">
        <v>1843</v>
      </c>
      <c r="J26">
        <v>2</v>
      </c>
    </row>
    <row r="27" spans="8:11">
      <c r="I27" t="s">
        <v>1844</v>
      </c>
      <c r="J27">
        <v>2</v>
      </c>
    </row>
    <row r="28" spans="8:11">
      <c r="I28" t="s">
        <v>1845</v>
      </c>
      <c r="J28">
        <v>2</v>
      </c>
    </row>
    <row r="29" spans="8:11">
      <c r="J29">
        <f>SUM(J24:J28)</f>
        <v>10</v>
      </c>
      <c r="K29">
        <v>10</v>
      </c>
    </row>
    <row r="31" spans="8:11">
      <c r="J31">
        <v>6</v>
      </c>
    </row>
    <row r="32" spans="8:11">
      <c r="J32">
        <v>6</v>
      </c>
    </row>
    <row r="33" spans="10:11">
      <c r="J33">
        <v>3</v>
      </c>
      <c r="K33">
        <f>(K15+K22+K29)</f>
        <v>40</v>
      </c>
    </row>
    <row r="34" spans="10:11">
      <c r="J34">
        <v>6</v>
      </c>
      <c r="K34">
        <v>25</v>
      </c>
    </row>
    <row r="35" spans="10:11">
      <c r="K35">
        <f>SUM(K33:K34)</f>
        <v>65</v>
      </c>
    </row>
    <row r="36" spans="10:11">
      <c r="K36">
        <f>65+21</f>
        <v>86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K28"/>
  <sheetViews>
    <sheetView showGridLines="0" topLeftCell="A3" workbookViewId="0">
      <pane xSplit="2" topLeftCell="C1" activePane="topRight" state="frozen"/>
      <selection pane="topRight" activeCell="B5" sqref="B5"/>
    </sheetView>
  </sheetViews>
  <sheetFormatPr defaultRowHeight="15"/>
  <cols>
    <col min="1" max="1" width="4.42578125" style="372" customWidth="1"/>
    <col min="2" max="2" width="7.7109375" style="372" customWidth="1"/>
    <col min="3" max="3" width="12.5703125" style="372" customWidth="1"/>
    <col min="4" max="4" width="22.28515625" customWidth="1"/>
    <col min="5" max="5" width="12.28515625" customWidth="1"/>
    <col min="6" max="6" width="19.85546875" customWidth="1"/>
    <col min="7" max="7" width="25.85546875" customWidth="1"/>
    <col min="8" max="8" width="21.28515625" customWidth="1"/>
    <col min="9" max="9" width="10.85546875" customWidth="1"/>
    <col min="10" max="10" width="21.5703125" customWidth="1"/>
    <col min="11" max="11" width="16.85546875" customWidth="1"/>
  </cols>
  <sheetData>
    <row r="1" spans="1:11" ht="34.5" customHeight="1">
      <c r="A1" s="1035" t="s">
        <v>1960</v>
      </c>
      <c r="B1" s="1035"/>
      <c r="C1" s="1035"/>
      <c r="D1" s="1035"/>
      <c r="E1" s="1035"/>
      <c r="F1" s="1035"/>
      <c r="G1" s="1035"/>
      <c r="H1" s="1035"/>
      <c r="I1" s="1035"/>
      <c r="J1" s="1035"/>
      <c r="K1" s="1035"/>
    </row>
    <row r="2" spans="1:11" ht="50.25" customHeight="1">
      <c r="B2" s="787" t="s">
        <v>875</v>
      </c>
      <c r="C2" s="794" t="s">
        <v>2</v>
      </c>
      <c r="D2" s="1033" t="s">
        <v>3</v>
      </c>
      <c r="E2" s="1033" t="s">
        <v>1389</v>
      </c>
      <c r="F2" s="1038" t="s">
        <v>1555</v>
      </c>
      <c r="G2" s="787" t="s">
        <v>5</v>
      </c>
      <c r="H2" s="787" t="s">
        <v>6</v>
      </c>
      <c r="I2" s="1033" t="s">
        <v>12</v>
      </c>
      <c r="J2" s="1033" t="s">
        <v>7</v>
      </c>
      <c r="K2" s="800" t="s">
        <v>9</v>
      </c>
    </row>
    <row r="3" spans="1:11" ht="49.5" customHeight="1">
      <c r="B3" s="787"/>
      <c r="C3" s="1040"/>
      <c r="D3" s="1034"/>
      <c r="E3" s="1034"/>
      <c r="F3" s="1039"/>
      <c r="G3" s="787" t="s">
        <v>10</v>
      </c>
      <c r="H3" s="794" t="s">
        <v>1554</v>
      </c>
      <c r="I3" s="1034"/>
      <c r="J3" s="1034"/>
      <c r="K3" s="801"/>
    </row>
    <row r="4" spans="1:11">
      <c r="B4" s="18">
        <v>1</v>
      </c>
      <c r="C4" s="799">
        <v>2</v>
      </c>
      <c r="D4" s="783">
        <v>3</v>
      </c>
      <c r="E4" s="791">
        <v>4</v>
      </c>
      <c r="F4" s="791">
        <v>5</v>
      </c>
      <c r="G4" s="791">
        <v>6</v>
      </c>
      <c r="H4" s="791">
        <v>7</v>
      </c>
      <c r="I4" s="754">
        <v>8</v>
      </c>
      <c r="J4" s="796">
        <v>9</v>
      </c>
      <c r="K4" s="755">
        <v>10</v>
      </c>
    </row>
    <row r="5" spans="1:11" ht="90.75" customHeight="1">
      <c r="A5" s="777">
        <v>97</v>
      </c>
      <c r="B5" s="784">
        <v>1</v>
      </c>
      <c r="C5" s="1041" t="s">
        <v>782</v>
      </c>
      <c r="D5" s="774" t="s">
        <v>783</v>
      </c>
      <c r="E5" s="790" t="s">
        <v>1332</v>
      </c>
      <c r="F5" s="790" t="s">
        <v>1556</v>
      </c>
      <c r="G5" s="774" t="s">
        <v>784</v>
      </c>
      <c r="H5" s="795"/>
      <c r="I5" s="739"/>
      <c r="J5" s="790" t="s">
        <v>1377</v>
      </c>
      <c r="K5" s="756"/>
    </row>
    <row r="6" spans="1:11" ht="60" customHeight="1">
      <c r="A6" s="1013">
        <v>98</v>
      </c>
      <c r="B6" s="771">
        <v>2</v>
      </c>
      <c r="C6" s="1023" t="s">
        <v>1364</v>
      </c>
      <c r="D6" s="1024" t="s">
        <v>1390</v>
      </c>
      <c r="E6" s="1025" t="s">
        <v>1281</v>
      </c>
      <c r="F6" s="798" t="s">
        <v>1281</v>
      </c>
      <c r="G6" s="1024" t="s">
        <v>1966</v>
      </c>
      <c r="H6" s="1026"/>
      <c r="I6" s="773"/>
      <c r="J6" s="1027" t="s">
        <v>1394</v>
      </c>
      <c r="K6" s="751"/>
    </row>
    <row r="7" spans="1:11" ht="25.5" customHeight="1">
      <c r="A7" s="1014"/>
      <c r="B7" s="772"/>
      <c r="C7" s="1031"/>
      <c r="D7" s="1029"/>
      <c r="E7" s="1030"/>
      <c r="F7" s="1032"/>
      <c r="G7" s="1029"/>
      <c r="H7" s="1028"/>
      <c r="I7" s="1032"/>
      <c r="J7" s="1027" t="s">
        <v>1282</v>
      </c>
      <c r="K7" s="751"/>
    </row>
    <row r="8" spans="1:11" ht="85.5" customHeight="1">
      <c r="A8" s="777">
        <v>99</v>
      </c>
      <c r="B8" s="784">
        <v>3</v>
      </c>
      <c r="C8" s="803" t="s">
        <v>1366</v>
      </c>
      <c r="D8" s="774" t="s">
        <v>1367</v>
      </c>
      <c r="E8" s="774" t="s">
        <v>1368</v>
      </c>
      <c r="F8" s="790" t="s">
        <v>1369</v>
      </c>
      <c r="G8" s="774" t="s">
        <v>1370</v>
      </c>
      <c r="H8" s="769" t="s">
        <v>928</v>
      </c>
      <c r="I8" s="740">
        <v>10</v>
      </c>
      <c r="J8" s="797" t="s">
        <v>1442</v>
      </c>
      <c r="K8" s="20"/>
    </row>
    <row r="9" spans="1:11" ht="141" customHeight="1">
      <c r="A9" s="778">
        <v>100</v>
      </c>
      <c r="B9" s="771">
        <v>4</v>
      </c>
      <c r="C9" s="803" t="s">
        <v>917</v>
      </c>
      <c r="D9" s="774" t="s">
        <v>923</v>
      </c>
      <c r="E9" s="792" t="s">
        <v>1372</v>
      </c>
      <c r="F9" s="774" t="s">
        <v>1294</v>
      </c>
      <c r="G9" s="774" t="s">
        <v>918</v>
      </c>
      <c r="H9" s="769"/>
      <c r="I9" s="740">
        <v>10</v>
      </c>
      <c r="J9" s="790" t="s">
        <v>1371</v>
      </c>
      <c r="K9" s="20"/>
    </row>
    <row r="10" spans="1:11" ht="72" customHeight="1">
      <c r="A10" s="777">
        <v>101</v>
      </c>
      <c r="B10" s="771">
        <v>5</v>
      </c>
      <c r="C10" s="1041" t="s">
        <v>1374</v>
      </c>
      <c r="D10" s="774" t="s">
        <v>1390</v>
      </c>
      <c r="E10" s="793" t="s">
        <v>1308</v>
      </c>
      <c r="F10" s="793" t="s">
        <v>1308</v>
      </c>
      <c r="G10" s="774" t="s">
        <v>1373</v>
      </c>
      <c r="H10" s="765"/>
      <c r="I10" s="740"/>
      <c r="J10" s="790" t="s">
        <v>1375</v>
      </c>
      <c r="K10" s="20"/>
    </row>
    <row r="11" spans="1:11" ht="102.75" customHeight="1">
      <c r="A11" s="778">
        <v>102</v>
      </c>
      <c r="B11" s="771">
        <v>6</v>
      </c>
      <c r="C11" s="1041" t="s">
        <v>972</v>
      </c>
      <c r="D11" s="774" t="s">
        <v>973</v>
      </c>
      <c r="E11" s="790" t="s">
        <v>1376</v>
      </c>
      <c r="F11" s="790" t="s">
        <v>1474</v>
      </c>
      <c r="G11" s="774" t="s">
        <v>974</v>
      </c>
      <c r="H11" s="769" t="s">
        <v>975</v>
      </c>
      <c r="I11" s="740">
        <v>10</v>
      </c>
      <c r="J11" s="790" t="s">
        <v>1948</v>
      </c>
      <c r="K11" s="616"/>
    </row>
    <row r="12" spans="1:11" ht="102.75" customHeight="1">
      <c r="A12" s="777">
        <v>103</v>
      </c>
      <c r="B12" s="771">
        <v>7</v>
      </c>
      <c r="C12" s="1042" t="s">
        <v>1022</v>
      </c>
      <c r="D12" s="774" t="s">
        <v>1023</v>
      </c>
      <c r="E12" s="790" t="s">
        <v>1321</v>
      </c>
      <c r="F12" s="790" t="s">
        <v>1557</v>
      </c>
      <c r="G12" s="774" t="s">
        <v>1024</v>
      </c>
      <c r="H12" s="765"/>
      <c r="I12" s="740"/>
      <c r="J12" s="790" t="s">
        <v>1378</v>
      </c>
      <c r="K12" s="616"/>
    </row>
    <row r="13" spans="1:11" ht="105" customHeight="1">
      <c r="A13" s="778">
        <v>104</v>
      </c>
      <c r="B13" s="771">
        <v>8</v>
      </c>
      <c r="C13" s="1042" t="s">
        <v>1018</v>
      </c>
      <c r="D13" s="774" t="s">
        <v>1019</v>
      </c>
      <c r="E13" s="774" t="s">
        <v>1368</v>
      </c>
      <c r="F13" s="775" t="s">
        <v>1557</v>
      </c>
      <c r="G13" s="774" t="s">
        <v>1020</v>
      </c>
      <c r="H13" s="765"/>
      <c r="I13" s="740"/>
      <c r="J13" s="774" t="s">
        <v>1396</v>
      </c>
      <c r="K13" s="20"/>
    </row>
    <row r="14" spans="1:11" ht="120" customHeight="1">
      <c r="A14" s="777">
        <v>105</v>
      </c>
      <c r="B14" s="771">
        <v>9</v>
      </c>
      <c r="C14" s="1041" t="s">
        <v>1391</v>
      </c>
      <c r="D14" s="789" t="s">
        <v>1392</v>
      </c>
      <c r="E14" s="790" t="s">
        <v>1379</v>
      </c>
      <c r="F14" s="790" t="s">
        <v>1558</v>
      </c>
      <c r="G14" s="774" t="s">
        <v>1380</v>
      </c>
      <c r="H14" s="765"/>
      <c r="I14" s="740"/>
      <c r="J14" s="786" t="s">
        <v>1509</v>
      </c>
      <c r="K14" s="616"/>
    </row>
    <row r="15" spans="1:11" ht="105" customHeight="1">
      <c r="A15" s="778">
        <v>106</v>
      </c>
      <c r="B15" s="771">
        <v>10</v>
      </c>
      <c r="C15" s="803" t="s">
        <v>986</v>
      </c>
      <c r="D15" s="774" t="s">
        <v>987</v>
      </c>
      <c r="E15" s="790" t="s">
        <v>1320</v>
      </c>
      <c r="F15" s="790" t="s">
        <v>1559</v>
      </c>
      <c r="G15" s="774" t="s">
        <v>988</v>
      </c>
      <c r="H15" s="765"/>
      <c r="I15" s="740"/>
      <c r="J15" s="774" t="s">
        <v>1381</v>
      </c>
      <c r="K15" s="616"/>
    </row>
    <row r="16" spans="1:11" ht="129.75" customHeight="1">
      <c r="A16" s="777">
        <v>107</v>
      </c>
      <c r="B16" s="771">
        <v>11</v>
      </c>
      <c r="C16" s="803" t="s">
        <v>1497</v>
      </c>
      <c r="D16" s="774" t="s">
        <v>1393</v>
      </c>
      <c r="E16" s="790" t="s">
        <v>1382</v>
      </c>
      <c r="F16" s="790" t="s">
        <v>1560</v>
      </c>
      <c r="G16" s="774" t="s">
        <v>1383</v>
      </c>
      <c r="H16" s="765"/>
      <c r="I16" s="740"/>
      <c r="J16" s="774" t="s">
        <v>1384</v>
      </c>
      <c r="K16" s="616"/>
    </row>
    <row r="17" spans="1:11" ht="87.75" customHeight="1">
      <c r="A17" s="778">
        <v>108</v>
      </c>
      <c r="B17" s="771">
        <v>12</v>
      </c>
      <c r="C17" s="803" t="s">
        <v>1081</v>
      </c>
      <c r="D17" s="774" t="s">
        <v>1082</v>
      </c>
      <c r="E17" s="790" t="s">
        <v>1382</v>
      </c>
      <c r="F17" s="775" t="s">
        <v>1338</v>
      </c>
      <c r="G17" s="774" t="s">
        <v>1083</v>
      </c>
      <c r="H17" s="769" t="s">
        <v>360</v>
      </c>
      <c r="I17" s="740">
        <v>10</v>
      </c>
      <c r="J17" s="774" t="s">
        <v>1385</v>
      </c>
      <c r="K17" s="616"/>
    </row>
    <row r="18" spans="1:11" ht="87.75" customHeight="1">
      <c r="A18" s="777">
        <v>109</v>
      </c>
      <c r="B18" s="771">
        <v>13</v>
      </c>
      <c r="C18" s="803" t="s">
        <v>1118</v>
      </c>
      <c r="D18" s="774" t="s">
        <v>1119</v>
      </c>
      <c r="E18" s="774" t="s">
        <v>1335</v>
      </c>
      <c r="F18" s="775" t="s">
        <v>1337</v>
      </c>
      <c r="G18" s="774" t="s">
        <v>1475</v>
      </c>
      <c r="H18" s="766"/>
      <c r="I18" s="740"/>
      <c r="J18" s="790" t="s">
        <v>1386</v>
      </c>
      <c r="K18" s="616"/>
    </row>
    <row r="19" spans="1:11" ht="78" customHeight="1">
      <c r="A19" s="778">
        <v>110</v>
      </c>
      <c r="B19" s="771">
        <v>14</v>
      </c>
      <c r="C19" s="803" t="s">
        <v>1160</v>
      </c>
      <c r="D19" s="774" t="s">
        <v>1161</v>
      </c>
      <c r="E19" s="774" t="s">
        <v>1387</v>
      </c>
      <c r="F19" s="775" t="s">
        <v>1356</v>
      </c>
      <c r="G19" s="774" t="s">
        <v>1163</v>
      </c>
      <c r="H19" s="769" t="s">
        <v>360</v>
      </c>
      <c r="I19" s="740">
        <v>10</v>
      </c>
      <c r="J19" s="774" t="s">
        <v>1397</v>
      </c>
      <c r="K19" s="616"/>
    </row>
    <row r="20" spans="1:11" ht="123.75" customHeight="1">
      <c r="A20" s="777">
        <v>111</v>
      </c>
      <c r="B20" s="771">
        <v>15</v>
      </c>
      <c r="C20" s="803" t="s">
        <v>1201</v>
      </c>
      <c r="D20" s="774" t="s">
        <v>1202</v>
      </c>
      <c r="E20" s="790" t="s">
        <v>1358</v>
      </c>
      <c r="F20" s="790" t="s">
        <v>1388</v>
      </c>
      <c r="G20" s="774" t="s">
        <v>1204</v>
      </c>
      <c r="H20" s="769" t="s">
        <v>1207</v>
      </c>
      <c r="I20" s="740">
        <v>10</v>
      </c>
      <c r="J20" s="774" t="s">
        <v>1443</v>
      </c>
      <c r="K20" s="757"/>
    </row>
    <row r="21" spans="1:11" ht="124.5" customHeight="1">
      <c r="A21" s="778">
        <v>112</v>
      </c>
      <c r="B21" s="771">
        <v>16</v>
      </c>
      <c r="C21" s="803" t="s">
        <v>1209</v>
      </c>
      <c r="D21" s="774" t="s">
        <v>1210</v>
      </c>
      <c r="E21" s="790" t="s">
        <v>1358</v>
      </c>
      <c r="F21" s="790" t="s">
        <v>1388</v>
      </c>
      <c r="G21" s="774" t="s">
        <v>1204</v>
      </c>
      <c r="H21" s="769" t="s">
        <v>360</v>
      </c>
      <c r="I21" s="740">
        <v>10</v>
      </c>
      <c r="J21" s="774" t="s">
        <v>1443</v>
      </c>
      <c r="K21" s="757"/>
    </row>
    <row r="22" spans="1:11" ht="121.5" customHeight="1">
      <c r="A22" s="777">
        <v>113</v>
      </c>
      <c r="B22" s="771">
        <v>17</v>
      </c>
      <c r="C22" s="781" t="s">
        <v>1519</v>
      </c>
      <c r="D22" s="776" t="s">
        <v>1520</v>
      </c>
      <c r="E22" s="793" t="s">
        <v>1518</v>
      </c>
      <c r="F22" s="775" t="s">
        <v>1552</v>
      </c>
      <c r="G22" s="774" t="s">
        <v>1729</v>
      </c>
      <c r="H22" s="768" t="s">
        <v>1548</v>
      </c>
      <c r="I22" s="740">
        <v>10</v>
      </c>
      <c r="J22" s="776" t="s">
        <v>1565</v>
      </c>
      <c r="K22" s="157"/>
    </row>
    <row r="23" spans="1:11" ht="60" customHeight="1">
      <c r="A23" s="778">
        <v>114</v>
      </c>
      <c r="B23" s="771">
        <v>18</v>
      </c>
      <c r="C23" s="803" t="s">
        <v>1266</v>
      </c>
      <c r="D23" s="774" t="s">
        <v>148</v>
      </c>
      <c r="E23" s="785" t="s">
        <v>1727</v>
      </c>
      <c r="F23" s="775" t="s">
        <v>1728</v>
      </c>
      <c r="G23" s="774" t="s">
        <v>1094</v>
      </c>
      <c r="H23" s="767"/>
      <c r="I23" s="740"/>
      <c r="J23" s="776" t="s">
        <v>1731</v>
      </c>
      <c r="K23" s="757"/>
    </row>
    <row r="24" spans="1:11" ht="63.75" customHeight="1">
      <c r="A24" s="777">
        <v>115</v>
      </c>
      <c r="B24" s="771">
        <v>19</v>
      </c>
      <c r="C24" s="781" t="s">
        <v>1526</v>
      </c>
      <c r="D24" s="776" t="s">
        <v>1527</v>
      </c>
      <c r="E24" s="793" t="s">
        <v>1569</v>
      </c>
      <c r="F24" s="793" t="s">
        <v>1569</v>
      </c>
      <c r="G24" s="774" t="s">
        <v>1571</v>
      </c>
      <c r="H24" s="768" t="s">
        <v>1570</v>
      </c>
      <c r="I24" s="740">
        <v>10</v>
      </c>
      <c r="J24" s="774" t="s">
        <v>1443</v>
      </c>
      <c r="K24" s="757"/>
    </row>
    <row r="25" spans="1:11" ht="122.25" customHeight="1">
      <c r="A25" s="778">
        <v>116</v>
      </c>
      <c r="B25" s="771">
        <v>20</v>
      </c>
      <c r="C25" s="781" t="s">
        <v>1803</v>
      </c>
      <c r="D25" s="776" t="s">
        <v>1804</v>
      </c>
      <c r="E25" s="776" t="s">
        <v>1805</v>
      </c>
      <c r="F25" s="776" t="s">
        <v>1806</v>
      </c>
      <c r="G25" s="774" t="s">
        <v>1890</v>
      </c>
      <c r="H25" s="768" t="s">
        <v>1891</v>
      </c>
      <c r="I25" s="740">
        <v>10</v>
      </c>
      <c r="J25" s="806" t="s">
        <v>1893</v>
      </c>
      <c r="K25" s="776"/>
    </row>
    <row r="26" spans="1:11" ht="81" customHeight="1">
      <c r="A26" s="777">
        <v>117</v>
      </c>
      <c r="B26" s="784">
        <v>19</v>
      </c>
      <c r="C26" s="1027" t="s">
        <v>1894</v>
      </c>
      <c r="D26" s="780" t="s">
        <v>1895</v>
      </c>
      <c r="E26" s="780" t="s">
        <v>1809</v>
      </c>
      <c r="F26" s="758" t="s">
        <v>1949</v>
      </c>
      <c r="G26" s="774" t="s">
        <v>1896</v>
      </c>
      <c r="H26" s="768" t="s">
        <v>1897</v>
      </c>
      <c r="I26" s="740">
        <v>10</v>
      </c>
      <c r="J26" s="805" t="s">
        <v>1898</v>
      </c>
      <c r="K26" s="780"/>
    </row>
    <row r="27" spans="1:11" ht="109.5" customHeight="1">
      <c r="A27" s="778">
        <v>118</v>
      </c>
      <c r="B27" s="784">
        <v>20</v>
      </c>
      <c r="C27" s="781" t="s">
        <v>1871</v>
      </c>
      <c r="D27" s="781" t="s">
        <v>1633</v>
      </c>
      <c r="E27" s="788" t="s">
        <v>1872</v>
      </c>
      <c r="F27" s="792" t="s">
        <v>1873</v>
      </c>
      <c r="G27" s="803" t="s">
        <v>1634</v>
      </c>
      <c r="H27" s="768" t="s">
        <v>1874</v>
      </c>
      <c r="I27" s="740">
        <v>10</v>
      </c>
      <c r="J27" s="802" t="s">
        <v>1892</v>
      </c>
      <c r="K27" s="157"/>
    </row>
    <row r="28" spans="1:11">
      <c r="A28" s="1021"/>
      <c r="B28" s="88"/>
      <c r="C28" s="779"/>
      <c r="D28" s="779"/>
      <c r="E28" s="779"/>
      <c r="F28" s="779"/>
      <c r="G28" s="779"/>
      <c r="H28" s="779"/>
      <c r="I28" s="779"/>
      <c r="J28" s="779"/>
      <c r="K28" s="779"/>
    </row>
  </sheetData>
  <mergeCells count="7">
    <mergeCell ref="A1:K1"/>
    <mergeCell ref="A6:A7"/>
    <mergeCell ref="I2:I3"/>
    <mergeCell ref="J2:J3"/>
    <mergeCell ref="E2:E3"/>
    <mergeCell ref="D2:D3"/>
    <mergeCell ref="F2:F3"/>
  </mergeCells>
  <pageMargins left="0.21" right="0.34" top="0.23" bottom="0.3" header="0.3" footer="0.3"/>
  <pageSetup paperSize="5" orientation="landscape" r:id="rId1"/>
  <headerFooter scaleWithDoc="0" alignWithMargins="0"/>
</worksheet>
</file>

<file path=xl/worksheets/sheet2.xml><?xml version="1.0" encoding="utf-8"?>
<worksheet xmlns="http://schemas.openxmlformats.org/spreadsheetml/2006/main" xmlns:r="http://schemas.openxmlformats.org/officeDocument/2006/relationships">
  <sheetPr codeName="Sheet3">
    <tabColor rgb="FFFF0000"/>
  </sheetPr>
  <dimension ref="A1:D103"/>
  <sheetViews>
    <sheetView topLeftCell="A34" zoomScale="115" zoomScaleNormal="115" workbookViewId="0">
      <selection activeCell="B48" sqref="B48"/>
    </sheetView>
  </sheetViews>
  <sheetFormatPr defaultColWidth="22.28515625" defaultRowHeight="15"/>
  <cols>
    <col min="1" max="1" width="12.140625" style="522" customWidth="1"/>
    <col min="2" max="2" width="22.28515625" style="498"/>
    <col min="3" max="3" width="22.28515625" style="476"/>
    <col min="4" max="4" width="22.28515625" style="491"/>
    <col min="5" max="36" width="22.28515625" customWidth="1"/>
    <col min="37" max="37" width="10.42578125" customWidth="1"/>
    <col min="38" max="38" width="16.42578125" customWidth="1"/>
    <col min="39" max="39" width="26.5703125" customWidth="1"/>
  </cols>
  <sheetData>
    <row r="1" spans="1:4" ht="9.75" customHeight="1"/>
    <row r="2" spans="1:4" ht="18.75">
      <c r="A2" s="384"/>
      <c r="B2" s="852" t="s">
        <v>960</v>
      </c>
      <c r="C2" s="852"/>
    </row>
    <row r="3" spans="1:4" s="163" customFormat="1" ht="18.75">
      <c r="A3" s="853" t="s">
        <v>961</v>
      </c>
      <c r="B3" s="853"/>
      <c r="C3" s="853"/>
      <c r="D3" s="491"/>
    </row>
    <row r="4" spans="1:4" s="163" customFormat="1">
      <c r="A4" s="452" t="s">
        <v>842</v>
      </c>
      <c r="B4" s="652" t="s">
        <v>2</v>
      </c>
      <c r="C4" s="655" t="s">
        <v>843</v>
      </c>
      <c r="D4" s="491"/>
    </row>
    <row r="5" spans="1:4" s="163" customFormat="1">
      <c r="A5" s="181">
        <v>1</v>
      </c>
      <c r="B5" s="653" t="s">
        <v>773</v>
      </c>
      <c r="C5" s="648" t="s">
        <v>955</v>
      </c>
      <c r="D5" s="491"/>
    </row>
    <row r="6" spans="1:4" s="163" customFormat="1">
      <c r="A6" s="181">
        <v>2</v>
      </c>
      <c r="B6" s="653" t="s">
        <v>823</v>
      </c>
      <c r="C6" s="648" t="s">
        <v>827</v>
      </c>
      <c r="D6" s="491"/>
    </row>
    <row r="7" spans="1:4" s="163" customFormat="1">
      <c r="A7" s="181">
        <v>3</v>
      </c>
      <c r="B7" s="653" t="s">
        <v>807</v>
      </c>
      <c r="C7" s="648" t="s">
        <v>945</v>
      </c>
      <c r="D7" s="491"/>
    </row>
    <row r="8" spans="1:4" s="163" customFormat="1">
      <c r="A8" s="181">
        <v>4</v>
      </c>
      <c r="B8" s="653" t="s">
        <v>259</v>
      </c>
      <c r="C8" s="648" t="s">
        <v>821</v>
      </c>
      <c r="D8" s="491"/>
    </row>
    <row r="9" spans="1:4" s="163" customFormat="1">
      <c r="A9" s="181">
        <v>5</v>
      </c>
      <c r="B9" s="654" t="s">
        <v>831</v>
      </c>
      <c r="C9" s="648" t="s">
        <v>946</v>
      </c>
      <c r="D9" s="651"/>
    </row>
    <row r="10" spans="1:4" s="163" customFormat="1">
      <c r="A10" s="181">
        <v>6</v>
      </c>
      <c r="B10" s="653" t="s">
        <v>896</v>
      </c>
      <c r="C10" s="648" t="s">
        <v>895</v>
      </c>
      <c r="D10" s="651"/>
    </row>
    <row r="11" spans="1:4" s="163" customFormat="1">
      <c r="A11" s="181">
        <v>7</v>
      </c>
      <c r="B11" s="653" t="s">
        <v>917</v>
      </c>
      <c r="C11" s="648" t="s">
        <v>924</v>
      </c>
      <c r="D11" s="651"/>
    </row>
    <row r="12" spans="1:4" s="163" customFormat="1">
      <c r="A12" s="181">
        <v>8</v>
      </c>
      <c r="B12" s="653" t="s">
        <v>147</v>
      </c>
      <c r="C12" s="648" t="s">
        <v>928</v>
      </c>
      <c r="D12" s="651"/>
    </row>
    <row r="13" spans="1:4" s="163" customFormat="1">
      <c r="A13" s="181">
        <v>9</v>
      </c>
      <c r="B13" s="653" t="s">
        <v>621</v>
      </c>
      <c r="C13" s="648" t="s">
        <v>916</v>
      </c>
      <c r="D13" s="651"/>
    </row>
    <row r="14" spans="1:4" s="163" customFormat="1" ht="9.75" customHeight="1">
      <c r="A14" s="181">
        <v>10</v>
      </c>
      <c r="B14" s="653" t="s">
        <v>259</v>
      </c>
      <c r="C14" s="648" t="s">
        <v>942</v>
      </c>
      <c r="D14" s="651"/>
    </row>
    <row r="15" spans="1:4" s="163" customFormat="1">
      <c r="A15" s="181">
        <v>11</v>
      </c>
      <c r="B15" s="653" t="s">
        <v>823</v>
      </c>
      <c r="C15" s="648" t="s">
        <v>915</v>
      </c>
      <c r="D15" s="651"/>
    </row>
    <row r="16" spans="1:4" s="163" customFormat="1">
      <c r="A16" s="181">
        <v>12</v>
      </c>
      <c r="B16" s="653" t="s">
        <v>259</v>
      </c>
      <c r="C16" s="648" t="s">
        <v>943</v>
      </c>
      <c r="D16" s="651"/>
    </row>
    <row r="17" spans="1:4" s="163" customFormat="1">
      <c r="A17" s="181">
        <v>13</v>
      </c>
      <c r="B17" s="654" t="s">
        <v>957</v>
      </c>
      <c r="C17" s="656" t="s">
        <v>958</v>
      </c>
      <c r="D17" s="651"/>
    </row>
    <row r="18" spans="1:4" s="163" customFormat="1">
      <c r="A18" s="181">
        <v>14</v>
      </c>
      <c r="B18" s="654" t="s">
        <v>959</v>
      </c>
      <c r="C18" s="656" t="s">
        <v>661</v>
      </c>
      <c r="D18" s="491"/>
    </row>
    <row r="19" spans="1:4" s="163" customFormat="1" ht="15.75">
      <c r="A19" s="488"/>
      <c r="B19" s="500"/>
      <c r="C19" s="657" t="s">
        <v>101</v>
      </c>
      <c r="D19" s="491"/>
    </row>
    <row r="20" spans="1:4" s="163" customFormat="1" ht="15.75">
      <c r="A20" s="488"/>
      <c r="B20" s="500"/>
      <c r="C20" s="838" t="s">
        <v>1237</v>
      </c>
      <c r="D20" s="838"/>
    </row>
    <row r="21" spans="1:4" s="163" customFormat="1" ht="41.25" customHeight="1">
      <c r="A21" s="849" t="s">
        <v>1218</v>
      </c>
      <c r="B21" s="850"/>
      <c r="C21" s="850"/>
      <c r="D21" s="851"/>
    </row>
    <row r="22" spans="1:4" s="163" customFormat="1" ht="15.75">
      <c r="A22" s="495" t="s">
        <v>1238</v>
      </c>
      <c r="B22" s="501" t="s">
        <v>1235</v>
      </c>
      <c r="C22" s="496" t="s">
        <v>843</v>
      </c>
      <c r="D22" s="497" t="s">
        <v>12</v>
      </c>
    </row>
    <row r="23" spans="1:4" s="163" customFormat="1" ht="14.1" customHeight="1">
      <c r="A23" s="79">
        <v>1</v>
      </c>
      <c r="B23" s="502" t="s">
        <v>621</v>
      </c>
      <c r="C23" s="439" t="s">
        <v>991</v>
      </c>
      <c r="D23" s="492">
        <v>10</v>
      </c>
    </row>
    <row r="24" spans="1:4" s="163" customFormat="1" ht="14.1" customHeight="1">
      <c r="A24" s="481">
        <v>2</v>
      </c>
      <c r="B24" s="499" t="s">
        <v>1001</v>
      </c>
      <c r="C24" s="160" t="s">
        <v>1219</v>
      </c>
      <c r="D24" s="492">
        <v>10</v>
      </c>
    </row>
    <row r="25" spans="1:4" s="163" customFormat="1" ht="14.1" customHeight="1">
      <c r="A25" s="79">
        <v>3</v>
      </c>
      <c r="B25" s="502" t="s">
        <v>1059</v>
      </c>
      <c r="C25" s="160" t="s">
        <v>1062</v>
      </c>
      <c r="D25" s="492">
        <v>10</v>
      </c>
    </row>
    <row r="26" spans="1:4" s="163" customFormat="1" ht="14.1" customHeight="1">
      <c r="A26" s="481">
        <v>4</v>
      </c>
      <c r="B26" s="499" t="s">
        <v>1076</v>
      </c>
      <c r="C26" s="160" t="s">
        <v>1079</v>
      </c>
      <c r="D26" s="492">
        <v>10</v>
      </c>
    </row>
    <row r="27" spans="1:4" s="163" customFormat="1" ht="14.1" customHeight="1">
      <c r="A27" s="79">
        <v>5</v>
      </c>
      <c r="B27" s="502" t="s">
        <v>1037</v>
      </c>
      <c r="C27" s="439" t="s">
        <v>1039</v>
      </c>
      <c r="D27" s="492">
        <v>10</v>
      </c>
    </row>
    <row r="28" spans="1:4" s="163" customFormat="1" ht="14.1" customHeight="1">
      <c r="A28" s="481">
        <v>6</v>
      </c>
      <c r="B28" s="499" t="s">
        <v>1134</v>
      </c>
      <c r="C28" s="160" t="s">
        <v>1065</v>
      </c>
      <c r="D28" s="492">
        <v>10</v>
      </c>
    </row>
    <row r="29" spans="1:4" s="163" customFormat="1" ht="14.1" customHeight="1">
      <c r="A29" s="79">
        <v>7</v>
      </c>
      <c r="B29" s="499" t="s">
        <v>1220</v>
      </c>
      <c r="C29" s="160" t="s">
        <v>1221</v>
      </c>
      <c r="D29" s="492">
        <v>10</v>
      </c>
    </row>
    <row r="30" spans="1:4" s="163" customFormat="1" ht="14.1" customHeight="1">
      <c r="A30" s="481">
        <v>8</v>
      </c>
      <c r="B30" s="499" t="s">
        <v>1088</v>
      </c>
      <c r="C30" s="160" t="s">
        <v>1092</v>
      </c>
      <c r="D30" s="492">
        <v>10</v>
      </c>
    </row>
    <row r="31" spans="1:4" s="163" customFormat="1" ht="14.1" customHeight="1">
      <c r="A31" s="79">
        <v>9</v>
      </c>
      <c r="B31" s="499" t="s">
        <v>1005</v>
      </c>
      <c r="C31" s="160" t="s">
        <v>1010</v>
      </c>
      <c r="D31" s="492">
        <v>10</v>
      </c>
    </row>
    <row r="32" spans="1:4" s="163" customFormat="1" ht="14.1" customHeight="1">
      <c r="A32" s="481">
        <v>10</v>
      </c>
      <c r="B32" s="499" t="s">
        <v>259</v>
      </c>
      <c r="C32" s="160" t="s">
        <v>1055</v>
      </c>
      <c r="D32" s="492">
        <v>10</v>
      </c>
    </row>
    <row r="33" spans="1:4" s="163" customFormat="1" ht="14.1" customHeight="1">
      <c r="A33" s="79">
        <v>11</v>
      </c>
      <c r="B33" s="499" t="s">
        <v>1028</v>
      </c>
      <c r="C33" s="160" t="s">
        <v>1032</v>
      </c>
      <c r="D33" s="492">
        <v>10</v>
      </c>
    </row>
    <row r="34" spans="1:4" s="163" customFormat="1" ht="14.1" customHeight="1">
      <c r="A34" s="481">
        <v>12</v>
      </c>
      <c r="B34" s="499" t="s">
        <v>1108</v>
      </c>
      <c r="C34" s="160" t="s">
        <v>1222</v>
      </c>
      <c r="D34" s="492">
        <v>10</v>
      </c>
    </row>
    <row r="35" spans="1:4" s="163" customFormat="1" ht="14.1" customHeight="1">
      <c r="A35" s="79">
        <v>13</v>
      </c>
      <c r="B35" s="499" t="s">
        <v>1118</v>
      </c>
      <c r="C35" s="160" t="s">
        <v>1123</v>
      </c>
      <c r="D35" s="492">
        <v>10</v>
      </c>
    </row>
    <row r="36" spans="1:4" s="163" customFormat="1" ht="14.1" customHeight="1">
      <c r="A36" s="481">
        <v>14</v>
      </c>
      <c r="B36" s="499" t="s">
        <v>1113</v>
      </c>
      <c r="C36" s="160" t="s">
        <v>1117</v>
      </c>
      <c r="D36" s="492">
        <v>10</v>
      </c>
    </row>
    <row r="37" spans="1:4" s="163" customFormat="1" ht="14.1" customHeight="1">
      <c r="A37" s="79">
        <v>15</v>
      </c>
      <c r="B37" s="499" t="s">
        <v>259</v>
      </c>
      <c r="C37" s="160" t="s">
        <v>1223</v>
      </c>
      <c r="D37" s="492">
        <v>10</v>
      </c>
    </row>
    <row r="38" spans="1:4" s="163" customFormat="1" ht="14.1" customHeight="1">
      <c r="A38" s="481">
        <v>16</v>
      </c>
      <c r="B38" s="499" t="s">
        <v>1140</v>
      </c>
      <c r="C38" s="160" t="s">
        <v>1143</v>
      </c>
      <c r="D38" s="492">
        <v>10</v>
      </c>
    </row>
    <row r="39" spans="1:4" s="163" customFormat="1" ht="14.1" customHeight="1">
      <c r="A39" s="79">
        <v>17</v>
      </c>
      <c r="B39" s="499" t="s">
        <v>1165</v>
      </c>
      <c r="C39" s="160" t="s">
        <v>1169</v>
      </c>
      <c r="D39" s="492">
        <v>10</v>
      </c>
    </row>
    <row r="40" spans="1:4" s="163" customFormat="1" ht="14.1" customHeight="1">
      <c r="A40" s="481">
        <v>18</v>
      </c>
      <c r="B40" s="499" t="s">
        <v>1190</v>
      </c>
      <c r="C40" s="160" t="s">
        <v>1196</v>
      </c>
      <c r="D40" s="492">
        <v>10</v>
      </c>
    </row>
    <row r="41" spans="1:4" s="163" customFormat="1" ht="14.1" customHeight="1">
      <c r="A41" s="79">
        <v>19</v>
      </c>
      <c r="B41" s="499" t="s">
        <v>1190</v>
      </c>
      <c r="C41" s="160" t="s">
        <v>1196</v>
      </c>
      <c r="D41" s="492">
        <v>10</v>
      </c>
    </row>
    <row r="42" spans="1:4" s="163" customFormat="1" ht="14.1" customHeight="1">
      <c r="A42" s="481">
        <v>20</v>
      </c>
      <c r="B42" s="499" t="s">
        <v>259</v>
      </c>
      <c r="C42" s="160" t="s">
        <v>1224</v>
      </c>
      <c r="D42" s="492">
        <v>10</v>
      </c>
    </row>
    <row r="43" spans="1:4" s="163" customFormat="1" ht="14.1" customHeight="1">
      <c r="A43" s="79">
        <v>21</v>
      </c>
      <c r="B43" s="499" t="s">
        <v>1201</v>
      </c>
      <c r="C43" s="160" t="s">
        <v>1207</v>
      </c>
      <c r="D43" s="492">
        <v>10</v>
      </c>
    </row>
    <row r="44" spans="1:4" s="163" customFormat="1" ht="14.1" customHeight="1">
      <c r="A44" s="481">
        <v>22</v>
      </c>
      <c r="B44" s="499" t="s">
        <v>1088</v>
      </c>
      <c r="C44" s="160" t="s">
        <v>1225</v>
      </c>
      <c r="D44" s="492">
        <v>10</v>
      </c>
    </row>
    <row r="45" spans="1:4" s="163" customFormat="1" ht="14.1" customHeight="1">
      <c r="A45" s="79">
        <v>23</v>
      </c>
      <c r="B45" s="499" t="s">
        <v>1171</v>
      </c>
      <c r="C45" s="160" t="s">
        <v>1176</v>
      </c>
      <c r="D45" s="492">
        <v>10</v>
      </c>
    </row>
    <row r="46" spans="1:4" s="163" customFormat="1" ht="14.1" customHeight="1">
      <c r="A46" s="481">
        <v>24</v>
      </c>
      <c r="B46" s="499" t="s">
        <v>1125</v>
      </c>
      <c r="C46" s="160" t="s">
        <v>1129</v>
      </c>
      <c r="D46" s="492">
        <v>10</v>
      </c>
    </row>
    <row r="47" spans="1:4" s="163" customFormat="1" ht="14.1" customHeight="1">
      <c r="A47" s="79">
        <v>25</v>
      </c>
      <c r="B47" s="499" t="s">
        <v>992</v>
      </c>
      <c r="C47" s="160" t="s">
        <v>995</v>
      </c>
      <c r="D47" s="492">
        <v>10</v>
      </c>
    </row>
    <row r="48" spans="1:4" s="163" customFormat="1" ht="14.1" customHeight="1">
      <c r="A48" s="481">
        <v>26</v>
      </c>
      <c r="B48" s="502" t="s">
        <v>972</v>
      </c>
      <c r="C48" s="439" t="s">
        <v>975</v>
      </c>
      <c r="D48" s="492">
        <v>10</v>
      </c>
    </row>
    <row r="49" spans="1:4" s="163" customFormat="1" ht="11.25" customHeight="1">
      <c r="A49" s="489"/>
      <c r="B49" s="503"/>
      <c r="C49" s="490"/>
      <c r="D49" s="493"/>
    </row>
    <row r="50" spans="1:4" s="163" customFormat="1" ht="17.25" customHeight="1">
      <c r="A50" s="523"/>
      <c r="B50" s="857" t="s">
        <v>369</v>
      </c>
      <c r="C50" s="857"/>
      <c r="D50" s="494">
        <f>SUM(D23:D49)</f>
        <v>260</v>
      </c>
    </row>
    <row r="51" spans="1:4" s="163" customFormat="1" ht="9.75" customHeight="1">
      <c r="A51" s="839"/>
      <c r="B51" s="839"/>
      <c r="C51" s="839"/>
      <c r="D51" s="839"/>
    </row>
    <row r="52" spans="1:4" ht="15.75">
      <c r="A52" s="858" t="s">
        <v>76</v>
      </c>
      <c r="B52" s="859"/>
      <c r="C52" s="859"/>
      <c r="D52" s="859"/>
    </row>
    <row r="53" spans="1:4">
      <c r="A53" s="79">
        <v>1</v>
      </c>
      <c r="B53" s="504" t="s">
        <v>1022</v>
      </c>
      <c r="C53" s="837" t="s">
        <v>76</v>
      </c>
      <c r="D53" s="837"/>
    </row>
    <row r="54" spans="1:4" ht="19.5" customHeight="1">
      <c r="A54" s="79">
        <v>2</v>
      </c>
      <c r="B54" s="505" t="s">
        <v>1018</v>
      </c>
      <c r="C54" s="837" t="s">
        <v>76</v>
      </c>
      <c r="D54" s="837"/>
    </row>
    <row r="55" spans="1:4">
      <c r="A55" s="79">
        <v>3</v>
      </c>
      <c r="B55" s="499" t="s">
        <v>1001</v>
      </c>
      <c r="C55" s="837" t="s">
        <v>76</v>
      </c>
      <c r="D55" s="837"/>
    </row>
    <row r="56" spans="1:4">
      <c r="A56" s="79">
        <v>4</v>
      </c>
      <c r="B56" s="499" t="s">
        <v>986</v>
      </c>
      <c r="C56" s="837" t="s">
        <v>76</v>
      </c>
      <c r="D56" s="837"/>
    </row>
    <row r="57" spans="1:4">
      <c r="A57" s="79">
        <v>5</v>
      </c>
      <c r="B57" s="499" t="s">
        <v>986</v>
      </c>
      <c r="C57" s="837" t="s">
        <v>76</v>
      </c>
      <c r="D57" s="837"/>
    </row>
    <row r="58" spans="1:4">
      <c r="A58" s="79">
        <v>6</v>
      </c>
      <c r="B58" s="504" t="s">
        <v>1022</v>
      </c>
      <c r="C58" s="837" t="s">
        <v>76</v>
      </c>
      <c r="D58" s="837"/>
    </row>
    <row r="59" spans="1:4">
      <c r="A59" s="79">
        <v>7</v>
      </c>
      <c r="B59" s="499" t="s">
        <v>1085</v>
      </c>
      <c r="C59" s="837" t="s">
        <v>76</v>
      </c>
      <c r="D59" s="837"/>
    </row>
    <row r="60" spans="1:4">
      <c r="A60" s="79">
        <v>8</v>
      </c>
      <c r="B60" s="499" t="s">
        <v>1100</v>
      </c>
      <c r="C60" s="837" t="s">
        <v>76</v>
      </c>
      <c r="D60" s="837"/>
    </row>
    <row r="61" spans="1:4">
      <c r="A61" s="79">
        <v>9</v>
      </c>
      <c r="B61" s="499" t="s">
        <v>1068</v>
      </c>
      <c r="C61" s="837" t="s">
        <v>76</v>
      </c>
      <c r="D61" s="837"/>
    </row>
    <row r="62" spans="1:4">
      <c r="A62" s="79">
        <v>10</v>
      </c>
      <c r="B62" s="499" t="s">
        <v>1108</v>
      </c>
      <c r="C62" s="837" t="s">
        <v>76</v>
      </c>
      <c r="D62" s="837"/>
    </row>
    <row r="63" spans="1:4" ht="8.25" customHeight="1">
      <c r="A63" s="840"/>
      <c r="B63" s="841"/>
      <c r="C63" s="842"/>
    </row>
    <row r="64" spans="1:4" ht="15.75">
      <c r="A64" s="854" t="s">
        <v>280</v>
      </c>
      <c r="B64" s="855"/>
      <c r="C64" s="856"/>
    </row>
    <row r="65" spans="1:4">
      <c r="A65" s="79">
        <v>1</v>
      </c>
      <c r="B65" s="499" t="s">
        <v>962</v>
      </c>
      <c r="C65" s="837" t="s">
        <v>360</v>
      </c>
      <c r="D65" s="837"/>
    </row>
    <row r="66" spans="1:4">
      <c r="A66" s="524">
        <v>2</v>
      </c>
      <c r="B66" s="499" t="s">
        <v>1017</v>
      </c>
      <c r="C66" s="837" t="s">
        <v>360</v>
      </c>
      <c r="D66" s="837"/>
    </row>
    <row r="67" spans="1:4">
      <c r="A67" s="79">
        <v>3</v>
      </c>
      <c r="B67" s="499" t="s">
        <v>1033</v>
      </c>
      <c r="C67" s="837" t="s">
        <v>360</v>
      </c>
      <c r="D67" s="837"/>
    </row>
    <row r="68" spans="1:4">
      <c r="A68" s="524">
        <v>4</v>
      </c>
      <c r="B68" s="499" t="s">
        <v>1081</v>
      </c>
      <c r="C68" s="837" t="s">
        <v>360</v>
      </c>
      <c r="D68" s="837"/>
    </row>
    <row r="69" spans="1:4">
      <c r="A69" s="79">
        <v>5</v>
      </c>
      <c r="B69" s="499" t="s">
        <v>1017</v>
      </c>
      <c r="C69" s="837" t="s">
        <v>360</v>
      </c>
      <c r="D69" s="837"/>
    </row>
    <row r="70" spans="1:4">
      <c r="A70" s="524">
        <v>6</v>
      </c>
      <c r="B70" s="499" t="s">
        <v>1145</v>
      </c>
      <c r="C70" s="837" t="s">
        <v>1149</v>
      </c>
      <c r="D70" s="837"/>
    </row>
    <row r="71" spans="1:4">
      <c r="A71" s="79">
        <v>7</v>
      </c>
      <c r="B71" s="499" t="s">
        <v>1033</v>
      </c>
      <c r="C71" s="837" t="s">
        <v>360</v>
      </c>
      <c r="D71" s="837"/>
    </row>
    <row r="72" spans="1:4">
      <c r="A72" s="524">
        <v>8</v>
      </c>
      <c r="B72" s="499" t="s">
        <v>1160</v>
      </c>
      <c r="C72" s="837" t="s">
        <v>360</v>
      </c>
      <c r="D72" s="837"/>
    </row>
    <row r="74" spans="1:4" ht="15.75">
      <c r="A74" s="488"/>
      <c r="B74" s="500"/>
      <c r="C74" s="847" t="s">
        <v>1237</v>
      </c>
      <c r="D74" s="848"/>
    </row>
    <row r="75" spans="1:4" ht="34.5" customHeight="1">
      <c r="A75" s="849" t="s">
        <v>1263</v>
      </c>
      <c r="B75" s="850"/>
      <c r="C75" s="850"/>
      <c r="D75" s="851"/>
    </row>
    <row r="76" spans="1:4" ht="15.75">
      <c r="A76" s="495" t="s">
        <v>1238</v>
      </c>
      <c r="B76" s="501" t="s">
        <v>1235</v>
      </c>
      <c r="C76" s="496" t="s">
        <v>843</v>
      </c>
      <c r="D76" s="497" t="s">
        <v>12</v>
      </c>
    </row>
    <row r="77" spans="1:4">
      <c r="A77" s="35">
        <v>1</v>
      </c>
      <c r="B77" s="324" t="s">
        <v>1521</v>
      </c>
      <c r="C77" s="324" t="s">
        <v>189</v>
      </c>
      <c r="D77" s="671">
        <v>10</v>
      </c>
    </row>
    <row r="78" spans="1:4">
      <c r="A78" s="35">
        <v>2</v>
      </c>
      <c r="B78" s="324" t="s">
        <v>1521</v>
      </c>
      <c r="C78" s="324" t="s">
        <v>189</v>
      </c>
      <c r="D78" s="671">
        <v>10</v>
      </c>
    </row>
    <row r="79" spans="1:4">
      <c r="A79" s="35">
        <v>3</v>
      </c>
      <c r="B79" s="659" t="s">
        <v>1251</v>
      </c>
      <c r="C79" s="660" t="s">
        <v>1253</v>
      </c>
      <c r="D79" s="671">
        <v>10</v>
      </c>
    </row>
    <row r="80" spans="1:4">
      <c r="A80" s="35">
        <v>4</v>
      </c>
      <c r="B80" s="324" t="s">
        <v>1521</v>
      </c>
      <c r="C80" s="324" t="s">
        <v>1726</v>
      </c>
      <c r="D80" s="671">
        <v>10</v>
      </c>
    </row>
    <row r="81" spans="1:4">
      <c r="A81" s="35">
        <v>5</v>
      </c>
      <c r="B81" s="324" t="s">
        <v>1521</v>
      </c>
      <c r="C81" s="324" t="s">
        <v>1525</v>
      </c>
      <c r="D81" s="671">
        <v>10</v>
      </c>
    </row>
    <row r="82" spans="1:4">
      <c r="A82" s="35">
        <v>6</v>
      </c>
      <c r="B82" s="649" t="s">
        <v>1526</v>
      </c>
      <c r="C82" s="649" t="s">
        <v>1570</v>
      </c>
      <c r="D82" s="671">
        <v>10</v>
      </c>
    </row>
    <row r="83" spans="1:4">
      <c r="A83" s="35">
        <v>7</v>
      </c>
      <c r="B83" s="499" t="s">
        <v>259</v>
      </c>
      <c r="C83" s="658" t="s">
        <v>1568</v>
      </c>
      <c r="D83" s="671">
        <v>10</v>
      </c>
    </row>
    <row r="84" spans="1:4">
      <c r="A84" s="35">
        <v>8</v>
      </c>
      <c r="B84" s="661" t="s">
        <v>1700</v>
      </c>
      <c r="C84" s="525" t="s">
        <v>1704</v>
      </c>
      <c r="D84" s="671">
        <v>10</v>
      </c>
    </row>
    <row r="85" spans="1:4">
      <c r="A85" s="35">
        <v>9</v>
      </c>
      <c r="B85" s="525" t="s">
        <v>1734</v>
      </c>
      <c r="C85" s="525" t="s">
        <v>1738</v>
      </c>
      <c r="D85" s="671">
        <v>10</v>
      </c>
    </row>
    <row r="86" spans="1:4">
      <c r="A86" s="35">
        <v>10</v>
      </c>
      <c r="B86" s="526" t="s">
        <v>1245</v>
      </c>
      <c r="C86" s="525" t="s">
        <v>1249</v>
      </c>
      <c r="D86" s="671">
        <v>10</v>
      </c>
    </row>
    <row r="87" spans="1:4">
      <c r="A87" s="35">
        <v>11</v>
      </c>
      <c r="B87" s="662" t="s">
        <v>1140</v>
      </c>
      <c r="C87" s="656" t="s">
        <v>1258</v>
      </c>
      <c r="D87" s="671">
        <v>10</v>
      </c>
    </row>
    <row r="88" spans="1:4">
      <c r="A88" s="35"/>
      <c r="B88" s="649"/>
      <c r="C88" s="649"/>
      <c r="D88" s="671"/>
    </row>
    <row r="89" spans="1:4">
      <c r="A89" s="35"/>
      <c r="B89" s="520"/>
      <c r="C89" s="377"/>
      <c r="D89" s="671"/>
    </row>
    <row r="90" spans="1:4">
      <c r="A90" s="35"/>
      <c r="B90" s="669" t="s">
        <v>369</v>
      </c>
      <c r="C90" s="378"/>
      <c r="D90" s="672">
        <f>SUM(D77:D89)</f>
        <v>110</v>
      </c>
    </row>
    <row r="91" spans="1:4">
      <c r="A91" s="35"/>
      <c r="B91" s="520"/>
      <c r="C91" s="377"/>
      <c r="D91" s="521"/>
    </row>
    <row r="92" spans="1:4" ht="18.75">
      <c r="A92" s="843" t="s">
        <v>280</v>
      </c>
      <c r="B92" s="844"/>
      <c r="C92" s="844"/>
      <c r="D92" s="845"/>
    </row>
    <row r="93" spans="1:4">
      <c r="A93" s="35"/>
      <c r="B93" s="527" t="s">
        <v>1160</v>
      </c>
      <c r="C93" s="527" t="s">
        <v>360</v>
      </c>
      <c r="D93" s="671">
        <v>10</v>
      </c>
    </row>
    <row r="94" spans="1:4">
      <c r="A94" s="35"/>
      <c r="B94" s="526" t="s">
        <v>500</v>
      </c>
      <c r="C94" s="526" t="s">
        <v>360</v>
      </c>
      <c r="D94" s="671">
        <v>10</v>
      </c>
    </row>
    <row r="95" spans="1:4">
      <c r="A95" s="35"/>
      <c r="B95" s="526" t="s">
        <v>1160</v>
      </c>
      <c r="C95" s="527" t="s">
        <v>360</v>
      </c>
      <c r="D95" s="671">
        <v>10</v>
      </c>
    </row>
    <row r="96" spans="1:4">
      <c r="A96" s="35"/>
      <c r="B96" s="526" t="s">
        <v>1160</v>
      </c>
      <c r="C96" s="526" t="s">
        <v>360</v>
      </c>
      <c r="D96" s="671">
        <v>10</v>
      </c>
    </row>
    <row r="97" spans="1:4">
      <c r="A97" s="663"/>
      <c r="B97" s="670" t="s">
        <v>1526</v>
      </c>
      <c r="C97" s="526" t="s">
        <v>360</v>
      </c>
      <c r="D97" s="671">
        <v>10</v>
      </c>
    </row>
    <row r="98" spans="1:4" ht="18.75">
      <c r="A98" s="846" t="s">
        <v>1740</v>
      </c>
      <c r="B98" s="846"/>
      <c r="C98" s="846"/>
      <c r="D98" s="846"/>
    </row>
    <row r="99" spans="1:4">
      <c r="A99" s="35"/>
      <c r="B99" s="665" t="s">
        <v>1183</v>
      </c>
      <c r="C99" s="20" t="s">
        <v>76</v>
      </c>
      <c r="D99" s="664"/>
    </row>
    <row r="100" spans="1:4">
      <c r="A100" s="35"/>
      <c r="B100" s="665" t="s">
        <v>1073</v>
      </c>
      <c r="C100" s="20" t="s">
        <v>76</v>
      </c>
      <c r="D100" s="664"/>
    </row>
    <row r="101" spans="1:4">
      <c r="A101" s="35"/>
      <c r="B101" s="649" t="s">
        <v>1708</v>
      </c>
      <c r="C101" s="20" t="s">
        <v>76</v>
      </c>
      <c r="D101" s="664"/>
    </row>
    <row r="102" spans="1:4">
      <c r="A102" s="35"/>
      <c r="B102" s="499" t="s">
        <v>259</v>
      </c>
      <c r="C102" s="20" t="s">
        <v>76</v>
      </c>
      <c r="D102" s="664"/>
    </row>
    <row r="103" spans="1:4">
      <c r="A103" s="35"/>
      <c r="B103" s="666"/>
      <c r="C103" s="19"/>
      <c r="D103" s="664"/>
    </row>
  </sheetData>
  <mergeCells count="31">
    <mergeCell ref="A92:D92"/>
    <mergeCell ref="A98:D98"/>
    <mergeCell ref="C74:D74"/>
    <mergeCell ref="A75:D75"/>
    <mergeCell ref="B2:C2"/>
    <mergeCell ref="A3:C3"/>
    <mergeCell ref="A64:C64"/>
    <mergeCell ref="A21:D21"/>
    <mergeCell ref="B50:C50"/>
    <mergeCell ref="A52:D52"/>
    <mergeCell ref="C53:D53"/>
    <mergeCell ref="C54:D54"/>
    <mergeCell ref="C55:D55"/>
    <mergeCell ref="C56:D56"/>
    <mergeCell ref="C57:D57"/>
    <mergeCell ref="C70:D70"/>
    <mergeCell ref="C71:D71"/>
    <mergeCell ref="C72:D72"/>
    <mergeCell ref="C20:D20"/>
    <mergeCell ref="C65:D65"/>
    <mergeCell ref="C66:D66"/>
    <mergeCell ref="C67:D67"/>
    <mergeCell ref="C68:D68"/>
    <mergeCell ref="A51:D51"/>
    <mergeCell ref="C69:D69"/>
    <mergeCell ref="C58:D58"/>
    <mergeCell ref="C59:D59"/>
    <mergeCell ref="C60:D60"/>
    <mergeCell ref="C61:D61"/>
    <mergeCell ref="C62:D62"/>
    <mergeCell ref="A63:C63"/>
  </mergeCells>
  <pageMargins left="0.46" right="0.46" top="0.35" bottom="0.49" header="0.3" footer="0.3"/>
  <pageSetup paperSize="9" orientation="portrait" verticalDpi="1200" r:id="rId1"/>
</worksheet>
</file>

<file path=xl/worksheets/sheet20.xml><?xml version="1.0" encoding="utf-8"?>
<worksheet xmlns="http://schemas.openxmlformats.org/spreadsheetml/2006/main" xmlns:r="http://schemas.openxmlformats.org/officeDocument/2006/relationships">
  <dimension ref="A1:K16"/>
  <sheetViews>
    <sheetView workbookViewId="0">
      <pane ySplit="1" topLeftCell="A17" activePane="bottomLeft" state="frozen"/>
      <selection pane="bottomLeft" activeCell="D7" sqref="D7"/>
    </sheetView>
  </sheetViews>
  <sheetFormatPr defaultRowHeight="15"/>
  <cols>
    <col min="1" max="1" width="0.140625" style="80" customWidth="1"/>
    <col min="2" max="2" width="8.28515625" customWidth="1"/>
    <col min="3" max="3" width="14" style="372" customWidth="1"/>
    <col min="4" max="4" width="19.140625" customWidth="1"/>
    <col min="5" max="5" width="10.7109375" customWidth="1"/>
    <col min="6" max="6" width="11.85546875" customWidth="1"/>
    <col min="7" max="7" width="17.28515625" customWidth="1"/>
    <col min="8" max="8" width="12.28515625" customWidth="1"/>
    <col min="9" max="9" width="13.7109375" customWidth="1"/>
    <col min="10" max="10" width="13.5703125" customWidth="1"/>
    <col min="11" max="11" width="20.85546875" customWidth="1"/>
  </cols>
  <sheetData>
    <row r="1" spans="1:11" ht="23.25">
      <c r="A1" s="1047" t="s">
        <v>1963</v>
      </c>
      <c r="B1" s="1047"/>
      <c r="C1" s="1047"/>
      <c r="D1" s="1047"/>
      <c r="E1" s="1047"/>
      <c r="F1" s="1047"/>
      <c r="G1" s="1047"/>
      <c r="H1" s="1047"/>
      <c r="I1" s="1047"/>
      <c r="J1" s="1047"/>
      <c r="K1" s="1047"/>
    </row>
    <row r="2" spans="1:11" ht="15.75" customHeight="1">
      <c r="A2" s="777"/>
      <c r="B2" s="759" t="s">
        <v>796</v>
      </c>
      <c r="C2" s="1036" t="s">
        <v>2</v>
      </c>
      <c r="D2" s="1036" t="s">
        <v>3</v>
      </c>
      <c r="E2" s="1036" t="s">
        <v>1510</v>
      </c>
      <c r="F2" s="1017" t="s">
        <v>1951</v>
      </c>
      <c r="G2" s="1036" t="s">
        <v>5</v>
      </c>
      <c r="H2" s="1045" t="s">
        <v>11</v>
      </c>
      <c r="I2" s="1046"/>
      <c r="J2" s="809" t="s">
        <v>1961</v>
      </c>
      <c r="K2" s="809" t="s">
        <v>9</v>
      </c>
    </row>
    <row r="3" spans="1:11" ht="15.75" customHeight="1">
      <c r="A3" s="777"/>
      <c r="B3" s="760"/>
      <c r="C3" s="1044"/>
      <c r="D3" s="1044"/>
      <c r="E3" s="1044"/>
      <c r="F3" s="1018"/>
      <c r="G3" s="1044"/>
      <c r="H3" s="809"/>
      <c r="I3" s="809"/>
      <c r="J3" s="809"/>
      <c r="K3" s="809"/>
    </row>
    <row r="4" spans="1:11" ht="36" customHeight="1">
      <c r="A4" s="777"/>
      <c r="B4" s="761"/>
      <c r="C4" s="1037"/>
      <c r="D4" s="1037"/>
      <c r="E4" s="1037"/>
      <c r="F4" s="1019"/>
      <c r="G4" s="1037"/>
      <c r="H4" s="809" t="s">
        <v>1404</v>
      </c>
      <c r="I4" s="809" t="s">
        <v>873</v>
      </c>
      <c r="J4" s="809"/>
      <c r="K4" s="809"/>
    </row>
    <row r="5" spans="1:11">
      <c r="A5" s="1022"/>
      <c r="B5" s="810">
        <v>1</v>
      </c>
      <c r="C5" s="799">
        <v>2</v>
      </c>
      <c r="D5" s="783">
        <v>3</v>
      </c>
      <c r="E5" s="816">
        <v>4</v>
      </c>
      <c r="F5" s="783">
        <v>5</v>
      </c>
      <c r="G5" s="791">
        <v>6</v>
      </c>
      <c r="H5" s="783">
        <v>7</v>
      </c>
      <c r="I5" s="791">
        <v>8</v>
      </c>
      <c r="J5" s="783">
        <v>9</v>
      </c>
      <c r="K5" s="791">
        <v>10</v>
      </c>
    </row>
    <row r="6" spans="1:11" ht="77.25" customHeight="1">
      <c r="A6" s="777">
        <v>119</v>
      </c>
      <c r="B6" s="784">
        <v>1</v>
      </c>
      <c r="C6" s="781" t="s">
        <v>1398</v>
      </c>
      <c r="D6" s="811" t="s">
        <v>1441</v>
      </c>
      <c r="E6" s="808" t="s">
        <v>1405</v>
      </c>
      <c r="F6" s="793" t="s">
        <v>1406</v>
      </c>
      <c r="G6" s="776" t="s">
        <v>1399</v>
      </c>
      <c r="H6" s="776"/>
      <c r="I6" s="776" t="s">
        <v>1403</v>
      </c>
      <c r="J6" s="793" t="s">
        <v>1402</v>
      </c>
      <c r="K6" s="776" t="s">
        <v>1473</v>
      </c>
    </row>
    <row r="7" spans="1:11" ht="108" customHeight="1">
      <c r="A7" s="777">
        <v>120</v>
      </c>
      <c r="B7" s="784">
        <v>2</v>
      </c>
      <c r="C7" s="803" t="s">
        <v>773</v>
      </c>
      <c r="D7" s="774" t="s">
        <v>845</v>
      </c>
      <c r="E7" s="803" t="s">
        <v>1405</v>
      </c>
      <c r="F7" s="775" t="s">
        <v>1406</v>
      </c>
      <c r="G7" s="774" t="s">
        <v>775</v>
      </c>
      <c r="H7" s="807" t="s">
        <v>539</v>
      </c>
      <c r="I7" s="742"/>
      <c r="J7" s="774" t="s">
        <v>1407</v>
      </c>
      <c r="K7" s="774" t="s">
        <v>1408</v>
      </c>
    </row>
    <row r="8" spans="1:11" ht="148.5" customHeight="1">
      <c r="A8" s="777">
        <v>121</v>
      </c>
      <c r="B8" s="784">
        <v>3</v>
      </c>
      <c r="C8" s="803" t="s">
        <v>773</v>
      </c>
      <c r="D8" s="774" t="s">
        <v>845</v>
      </c>
      <c r="E8" s="803" t="s">
        <v>1405</v>
      </c>
      <c r="F8" s="775" t="s">
        <v>1406</v>
      </c>
      <c r="G8" s="774" t="s">
        <v>775</v>
      </c>
      <c r="H8" s="807" t="s">
        <v>539</v>
      </c>
      <c r="I8" s="742"/>
      <c r="J8" s="774" t="s">
        <v>1470</v>
      </c>
      <c r="K8" s="774" t="s">
        <v>1409</v>
      </c>
    </row>
    <row r="9" spans="1:11" ht="126" customHeight="1">
      <c r="A9" s="777">
        <v>122</v>
      </c>
      <c r="B9" s="784">
        <v>4</v>
      </c>
      <c r="C9" s="803" t="s">
        <v>84</v>
      </c>
      <c r="D9" s="774" t="s">
        <v>969</v>
      </c>
      <c r="E9" s="803" t="s">
        <v>1301</v>
      </c>
      <c r="F9" s="790" t="s">
        <v>1305</v>
      </c>
      <c r="G9" s="774" t="s">
        <v>971</v>
      </c>
      <c r="H9" s="795"/>
      <c r="I9" s="780" t="s">
        <v>1514</v>
      </c>
      <c r="J9" s="795"/>
      <c r="K9" s="774" t="s">
        <v>1415</v>
      </c>
    </row>
    <row r="10" spans="1:11" ht="45" customHeight="1">
      <c r="A10" s="777">
        <v>123</v>
      </c>
      <c r="B10" s="784">
        <v>5</v>
      </c>
      <c r="C10" s="803" t="s">
        <v>1410</v>
      </c>
      <c r="D10" s="774" t="s">
        <v>1411</v>
      </c>
      <c r="E10" s="803" t="s">
        <v>1515</v>
      </c>
      <c r="F10" s="775" t="s">
        <v>1297</v>
      </c>
      <c r="G10" s="774" t="s">
        <v>1412</v>
      </c>
      <c r="H10" s="795"/>
      <c r="I10" s="776" t="s">
        <v>1413</v>
      </c>
      <c r="J10" s="790" t="s">
        <v>1414</v>
      </c>
      <c r="K10" s="790"/>
    </row>
    <row r="11" spans="1:11" ht="45" customHeight="1">
      <c r="A11" s="777">
        <v>124</v>
      </c>
      <c r="B11" s="784">
        <v>6</v>
      </c>
      <c r="C11" s="803" t="s">
        <v>1410</v>
      </c>
      <c r="D11" s="774" t="s">
        <v>1411</v>
      </c>
      <c r="E11" s="803" t="s">
        <v>1515</v>
      </c>
      <c r="F11" s="775" t="s">
        <v>1297</v>
      </c>
      <c r="G11" s="774" t="s">
        <v>1425</v>
      </c>
      <c r="H11" s="795"/>
      <c r="I11" s="776" t="s">
        <v>1413</v>
      </c>
      <c r="J11" s="790" t="s">
        <v>1512</v>
      </c>
      <c r="K11" s="776" t="s">
        <v>1962</v>
      </c>
    </row>
    <row r="12" spans="1:11" ht="95.25" customHeight="1">
      <c r="A12" s="777">
        <v>125</v>
      </c>
      <c r="B12" s="784">
        <v>7</v>
      </c>
      <c r="C12" s="803" t="s">
        <v>1416</v>
      </c>
      <c r="D12" s="774" t="s">
        <v>563</v>
      </c>
      <c r="E12" s="812" t="s">
        <v>1417</v>
      </c>
      <c r="F12" s="790" t="s">
        <v>1417</v>
      </c>
      <c r="G12" s="774" t="s">
        <v>1418</v>
      </c>
      <c r="H12" s="774" t="s">
        <v>539</v>
      </c>
      <c r="I12" s="774"/>
      <c r="J12" s="790" t="s">
        <v>1419</v>
      </c>
      <c r="K12" s="774" t="s">
        <v>1420</v>
      </c>
    </row>
    <row r="13" spans="1:11" ht="80.25" customHeight="1">
      <c r="A13" s="777">
        <v>126</v>
      </c>
      <c r="B13" s="784">
        <v>8</v>
      </c>
      <c r="C13" s="803" t="s">
        <v>779</v>
      </c>
      <c r="D13" s="774" t="s">
        <v>780</v>
      </c>
      <c r="E13" s="812" t="s">
        <v>1275</v>
      </c>
      <c r="F13" s="790" t="s">
        <v>1276</v>
      </c>
      <c r="G13" s="774" t="s">
        <v>1421</v>
      </c>
      <c r="H13" s="774" t="s">
        <v>539</v>
      </c>
      <c r="I13" s="774"/>
      <c r="J13" s="774" t="s">
        <v>1422</v>
      </c>
      <c r="K13" s="774" t="s">
        <v>1423</v>
      </c>
    </row>
    <row r="14" spans="1:11" ht="64.5" customHeight="1">
      <c r="A14" s="777">
        <v>127</v>
      </c>
      <c r="B14" s="784">
        <v>9</v>
      </c>
      <c r="C14" s="781" t="s">
        <v>1312</v>
      </c>
      <c r="D14" s="776" t="s">
        <v>1313</v>
      </c>
      <c r="E14" s="813" t="s">
        <v>1314</v>
      </c>
      <c r="F14" s="793" t="s">
        <v>1315</v>
      </c>
      <c r="G14" s="774" t="s">
        <v>999</v>
      </c>
      <c r="H14" s="795"/>
      <c r="I14" s="776" t="s">
        <v>1472</v>
      </c>
      <c r="J14" s="739"/>
      <c r="K14" s="776" t="s">
        <v>1511</v>
      </c>
    </row>
    <row r="15" spans="1:11" ht="77.25" customHeight="1">
      <c r="A15" s="777">
        <v>128</v>
      </c>
      <c r="B15" s="784">
        <v>10</v>
      </c>
      <c r="C15" s="803" t="s">
        <v>1266</v>
      </c>
      <c r="D15" s="774" t="s">
        <v>148</v>
      </c>
      <c r="E15" s="812" t="s">
        <v>1326</v>
      </c>
      <c r="F15" s="790" t="s">
        <v>1334</v>
      </c>
      <c r="G15" s="774" t="s">
        <v>1094</v>
      </c>
      <c r="H15" s="774" t="s">
        <v>539</v>
      </c>
      <c r="I15" s="774"/>
      <c r="J15" s="792" t="s">
        <v>1429</v>
      </c>
      <c r="K15" s="814" t="s">
        <v>1964</v>
      </c>
    </row>
    <row r="16" spans="1:11" ht="117.75" customHeight="1">
      <c r="A16" s="777">
        <v>129</v>
      </c>
      <c r="B16" s="784">
        <v>11</v>
      </c>
      <c r="C16" s="1043" t="s">
        <v>1424</v>
      </c>
      <c r="D16" s="774" t="s">
        <v>1074</v>
      </c>
      <c r="E16" s="812" t="s">
        <v>1328</v>
      </c>
      <c r="F16" s="763" t="s">
        <v>1329</v>
      </c>
      <c r="G16" s="774" t="s">
        <v>1075</v>
      </c>
      <c r="H16" s="774" t="s">
        <v>539</v>
      </c>
      <c r="I16" s="774"/>
      <c r="J16" s="764" t="s">
        <v>1361</v>
      </c>
      <c r="K16" s="815" t="s">
        <v>1965</v>
      </c>
    </row>
  </sheetData>
  <mergeCells count="7">
    <mergeCell ref="E2:E4"/>
    <mergeCell ref="F2:F4"/>
    <mergeCell ref="G2:G4"/>
    <mergeCell ref="H2:I2"/>
    <mergeCell ref="A1:K1"/>
    <mergeCell ref="C2:C4"/>
    <mergeCell ref="D2:D4"/>
  </mergeCells>
  <pageMargins left="0.17" right="0.31" top="0.28999999999999998" bottom="0.28999999999999998"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sheetPr filterMode="1">
    <tabColor rgb="FFFF0000"/>
  </sheetPr>
  <dimension ref="A1:J30"/>
  <sheetViews>
    <sheetView workbookViewId="0">
      <pane ySplit="2" topLeftCell="A34" activePane="bottomLeft" state="frozen"/>
      <selection pane="bottomLeft" activeCell="H9" activeCellId="1" sqref="B9:B28 H9:H28"/>
    </sheetView>
  </sheetViews>
  <sheetFormatPr defaultRowHeight="15"/>
  <cols>
    <col min="1" max="1" width="4.5703125" customWidth="1"/>
    <col min="2" max="2" width="14.140625" style="602" customWidth="1"/>
    <col min="3" max="3" width="19.42578125" customWidth="1"/>
    <col min="4" max="4" width="10.28515625" style="420" customWidth="1"/>
    <col min="5" max="5" width="13.140625" style="519" customWidth="1"/>
    <col min="6" max="6" width="21.42578125" customWidth="1"/>
    <col min="7" max="7" width="8.140625" customWidth="1"/>
    <col min="8" max="8" width="13.42578125" style="153" customWidth="1"/>
    <col min="9" max="9" width="19" customWidth="1"/>
    <col min="10" max="10" width="17.28515625" style="615" customWidth="1"/>
  </cols>
  <sheetData>
    <row r="1" spans="1:10" ht="27.75" customHeight="1">
      <c r="A1" s="860" t="s">
        <v>1944</v>
      </c>
      <c r="B1" s="860"/>
      <c r="C1" s="860"/>
      <c r="D1" s="860"/>
      <c r="E1" s="860"/>
      <c r="F1" s="860"/>
      <c r="G1" s="860"/>
      <c r="H1" s="861"/>
      <c r="I1" s="860"/>
      <c r="J1" s="862"/>
    </row>
    <row r="2" spans="1:10" ht="60.75" hidden="1" customHeight="1">
      <c r="A2" s="869" t="s">
        <v>875</v>
      </c>
      <c r="B2" s="867" t="s">
        <v>2</v>
      </c>
      <c r="C2" s="873" t="s">
        <v>3</v>
      </c>
      <c r="D2" s="873" t="s">
        <v>1389</v>
      </c>
      <c r="E2" s="876" t="s">
        <v>1555</v>
      </c>
      <c r="F2" s="719" t="s">
        <v>5</v>
      </c>
      <c r="G2" s="870" t="s">
        <v>6</v>
      </c>
      <c r="H2" s="871"/>
      <c r="I2" s="863" t="s">
        <v>7</v>
      </c>
      <c r="J2" s="866" t="s">
        <v>9</v>
      </c>
    </row>
    <row r="3" spans="1:10" ht="28.5" hidden="1" customHeight="1">
      <c r="A3" s="869"/>
      <c r="B3" s="872"/>
      <c r="C3" s="874"/>
      <c r="D3" s="874"/>
      <c r="E3" s="877"/>
      <c r="F3" s="867" t="s">
        <v>10</v>
      </c>
      <c r="G3" s="869" t="s">
        <v>12</v>
      </c>
      <c r="H3" s="869" t="s">
        <v>1554</v>
      </c>
      <c r="I3" s="864"/>
      <c r="J3" s="866"/>
    </row>
    <row r="4" spans="1:10" ht="22.5" hidden="1" customHeight="1">
      <c r="A4" s="869"/>
      <c r="B4" s="868"/>
      <c r="C4" s="875"/>
      <c r="D4" s="875"/>
      <c r="E4" s="878"/>
      <c r="F4" s="868"/>
      <c r="G4" s="869"/>
      <c r="H4" s="869"/>
      <c r="I4" s="865"/>
      <c r="J4" s="866"/>
    </row>
    <row r="5" spans="1:10" hidden="1">
      <c r="A5" s="611">
        <v>1</v>
      </c>
      <c r="B5" s="10">
        <v>2</v>
      </c>
      <c r="C5" s="574">
        <v>3</v>
      </c>
      <c r="D5" s="639"/>
      <c r="E5" s="547">
        <v>4</v>
      </c>
      <c r="F5" s="9">
        <v>5</v>
      </c>
      <c r="G5" s="9">
        <v>8</v>
      </c>
      <c r="H5" s="9">
        <v>9</v>
      </c>
      <c r="I5" s="14">
        <v>11</v>
      </c>
      <c r="J5" s="576">
        <v>13</v>
      </c>
    </row>
    <row r="6" spans="1:10" ht="66.75" hidden="1" customHeight="1">
      <c r="A6" s="573">
        <v>1</v>
      </c>
      <c r="B6" s="130" t="s">
        <v>782</v>
      </c>
      <c r="C6" s="313" t="s">
        <v>783</v>
      </c>
      <c r="D6" s="569" t="s">
        <v>1332</v>
      </c>
      <c r="E6" s="569" t="s">
        <v>1556</v>
      </c>
      <c r="F6" s="71" t="s">
        <v>784</v>
      </c>
      <c r="G6" s="20"/>
      <c r="H6" s="20"/>
      <c r="I6" s="614" t="s">
        <v>1377</v>
      </c>
      <c r="J6" s="577"/>
    </row>
    <row r="7" spans="1:10" ht="57.75" hidden="1" customHeight="1">
      <c r="A7" s="881">
        <v>2</v>
      </c>
      <c r="B7" s="883" t="s">
        <v>1364</v>
      </c>
      <c r="C7" s="879" t="s">
        <v>1390</v>
      </c>
      <c r="D7" s="885" t="s">
        <v>1281</v>
      </c>
      <c r="E7" s="885" t="s">
        <v>1281</v>
      </c>
      <c r="F7" s="879" t="s">
        <v>1365</v>
      </c>
      <c r="G7" s="879"/>
      <c r="H7" s="879"/>
      <c r="I7" s="614" t="s">
        <v>1394</v>
      </c>
      <c r="J7" s="577"/>
    </row>
    <row r="8" spans="1:10" ht="30.75" hidden="1" customHeight="1">
      <c r="A8" s="882"/>
      <c r="B8" s="884"/>
      <c r="C8" s="880"/>
      <c r="D8" s="886"/>
      <c r="E8" s="886"/>
      <c r="F8" s="880"/>
      <c r="G8" s="880"/>
      <c r="H8" s="880"/>
      <c r="I8" s="312" t="s">
        <v>1282</v>
      </c>
      <c r="J8" s="577"/>
    </row>
    <row r="9" spans="1:10" ht="45">
      <c r="A9" s="736">
        <v>3</v>
      </c>
      <c r="B9" s="20" t="s">
        <v>1366</v>
      </c>
      <c r="C9" s="313" t="s">
        <v>1367</v>
      </c>
      <c r="D9" s="20" t="s">
        <v>1368</v>
      </c>
      <c r="E9" s="569" t="s">
        <v>1369</v>
      </c>
      <c r="F9" s="20" t="s">
        <v>1370</v>
      </c>
      <c r="G9" s="20" t="s">
        <v>17</v>
      </c>
      <c r="H9" s="28" t="s">
        <v>928</v>
      </c>
      <c r="I9" s="614" t="s">
        <v>1442</v>
      </c>
      <c r="J9" s="577"/>
    </row>
    <row r="10" spans="1:10" ht="77.25" customHeight="1">
      <c r="A10" s="736">
        <v>4</v>
      </c>
      <c r="B10" s="20" t="s">
        <v>917</v>
      </c>
      <c r="C10" s="313" t="s">
        <v>923</v>
      </c>
      <c r="D10" s="571" t="s">
        <v>1372</v>
      </c>
      <c r="E10" s="20" t="s">
        <v>1294</v>
      </c>
      <c r="F10" s="20" t="s">
        <v>918</v>
      </c>
      <c r="G10" s="20" t="s">
        <v>17</v>
      </c>
      <c r="H10" s="28" t="s">
        <v>924</v>
      </c>
      <c r="I10" s="614" t="s">
        <v>1371</v>
      </c>
      <c r="J10" s="577"/>
    </row>
    <row r="11" spans="1:10" ht="39" hidden="1" customHeight="1">
      <c r="A11" s="573">
        <v>5</v>
      </c>
      <c r="B11" s="130" t="s">
        <v>1374</v>
      </c>
      <c r="C11" s="313" t="s">
        <v>1390</v>
      </c>
      <c r="D11" s="570" t="s">
        <v>1308</v>
      </c>
      <c r="E11" s="570" t="s">
        <v>1308</v>
      </c>
      <c r="F11" s="20" t="s">
        <v>1373</v>
      </c>
      <c r="G11" s="20"/>
      <c r="H11" s="20"/>
      <c r="I11" s="614" t="s">
        <v>1375</v>
      </c>
      <c r="J11" s="577"/>
    </row>
    <row r="12" spans="1:10" ht="67.5">
      <c r="A12" s="736">
        <v>6</v>
      </c>
      <c r="B12" s="130" t="s">
        <v>972</v>
      </c>
      <c r="C12" s="313" t="s">
        <v>973</v>
      </c>
      <c r="D12" s="569" t="s">
        <v>1376</v>
      </c>
      <c r="E12" s="569" t="s">
        <v>1474</v>
      </c>
      <c r="F12" s="20" t="s">
        <v>974</v>
      </c>
      <c r="G12" s="20" t="s">
        <v>17</v>
      </c>
      <c r="H12" s="28" t="s">
        <v>975</v>
      </c>
      <c r="I12" s="614" t="s">
        <v>1395</v>
      </c>
      <c r="J12" s="577"/>
    </row>
    <row r="13" spans="1:10" ht="90" hidden="1">
      <c r="A13" s="573">
        <v>7</v>
      </c>
      <c r="B13" s="572" t="s">
        <v>1022</v>
      </c>
      <c r="C13" s="313" t="s">
        <v>1023</v>
      </c>
      <c r="D13" s="569" t="s">
        <v>1321</v>
      </c>
      <c r="E13" s="569" t="s">
        <v>1557</v>
      </c>
      <c r="F13" s="20" t="s">
        <v>1024</v>
      </c>
      <c r="G13" s="20"/>
      <c r="H13" s="20"/>
      <c r="I13" s="614" t="s">
        <v>1378</v>
      </c>
      <c r="J13" s="577"/>
    </row>
    <row r="14" spans="1:10" ht="90" hidden="1">
      <c r="A14" s="573">
        <v>8</v>
      </c>
      <c r="B14" s="572" t="s">
        <v>1018</v>
      </c>
      <c r="C14" s="313" t="s">
        <v>1019</v>
      </c>
      <c r="D14" s="20" t="s">
        <v>1368</v>
      </c>
      <c r="E14" s="548" t="s">
        <v>1557</v>
      </c>
      <c r="F14" s="20" t="s">
        <v>1020</v>
      </c>
      <c r="G14" s="20"/>
      <c r="H14" s="20"/>
      <c r="I14" s="312" t="s">
        <v>1396</v>
      </c>
      <c r="J14" s="577"/>
    </row>
    <row r="15" spans="1:10" s="575" customFormat="1" ht="112.5" hidden="1">
      <c r="A15" s="573">
        <v>9</v>
      </c>
      <c r="B15" s="130" t="s">
        <v>1391</v>
      </c>
      <c r="C15" s="578" t="s">
        <v>1392</v>
      </c>
      <c r="D15" s="569" t="s">
        <v>1379</v>
      </c>
      <c r="E15" s="569" t="s">
        <v>1558</v>
      </c>
      <c r="F15" s="20" t="s">
        <v>1380</v>
      </c>
      <c r="G15" s="20"/>
      <c r="H15" s="20"/>
      <c r="I15" s="15" t="s">
        <v>1509</v>
      </c>
      <c r="J15" s="83"/>
    </row>
    <row r="16" spans="1:10" ht="90" hidden="1">
      <c r="A16" s="573">
        <v>10</v>
      </c>
      <c r="B16" s="20" t="s">
        <v>986</v>
      </c>
      <c r="C16" s="20" t="s">
        <v>987</v>
      </c>
      <c r="D16" s="569" t="s">
        <v>1320</v>
      </c>
      <c r="E16" s="569" t="s">
        <v>1559</v>
      </c>
      <c r="F16" s="20" t="s">
        <v>988</v>
      </c>
      <c r="G16" s="20"/>
      <c r="H16" s="20"/>
      <c r="I16" s="312" t="s">
        <v>1381</v>
      </c>
      <c r="J16" s="577"/>
    </row>
    <row r="17" spans="1:10" ht="90" hidden="1">
      <c r="A17" s="573">
        <v>11</v>
      </c>
      <c r="B17" s="20" t="s">
        <v>1497</v>
      </c>
      <c r="C17" s="20" t="s">
        <v>1393</v>
      </c>
      <c r="D17" s="569" t="s">
        <v>1382</v>
      </c>
      <c r="E17" s="569" t="s">
        <v>1560</v>
      </c>
      <c r="F17" s="20" t="s">
        <v>1383</v>
      </c>
      <c r="G17" s="20"/>
      <c r="H17" s="20"/>
      <c r="I17" s="312" t="s">
        <v>1384</v>
      </c>
      <c r="J17" s="577"/>
    </row>
    <row r="18" spans="1:10" ht="67.5">
      <c r="A18" s="736">
        <v>12</v>
      </c>
      <c r="B18" s="20" t="s">
        <v>1081</v>
      </c>
      <c r="C18" s="20" t="s">
        <v>1082</v>
      </c>
      <c r="D18" s="569" t="s">
        <v>1382</v>
      </c>
      <c r="E18" s="548" t="s">
        <v>1338</v>
      </c>
      <c r="F18" s="20" t="s">
        <v>1083</v>
      </c>
      <c r="G18" s="20" t="s">
        <v>17</v>
      </c>
      <c r="H18" s="28" t="s">
        <v>360</v>
      </c>
      <c r="I18" s="312" t="s">
        <v>1385</v>
      </c>
      <c r="J18" s="577"/>
    </row>
    <row r="19" spans="1:10" ht="47.25" hidden="1" customHeight="1">
      <c r="A19" s="573">
        <v>13</v>
      </c>
      <c r="B19" s="20" t="s">
        <v>1118</v>
      </c>
      <c r="C19" s="313" t="s">
        <v>1119</v>
      </c>
      <c r="D19" s="20" t="s">
        <v>1335</v>
      </c>
      <c r="E19" s="548" t="s">
        <v>1337</v>
      </c>
      <c r="F19" s="20" t="s">
        <v>1475</v>
      </c>
      <c r="G19" s="20"/>
      <c r="H19" s="20"/>
      <c r="I19" s="614" t="s">
        <v>1386</v>
      </c>
      <c r="J19" s="577"/>
    </row>
    <row r="20" spans="1:10" ht="56.25">
      <c r="A20" s="736">
        <v>14</v>
      </c>
      <c r="B20" s="20" t="s">
        <v>1160</v>
      </c>
      <c r="C20" s="20" t="s">
        <v>1161</v>
      </c>
      <c r="D20" s="20" t="s">
        <v>1387</v>
      </c>
      <c r="E20" s="548" t="s">
        <v>1356</v>
      </c>
      <c r="F20" s="20" t="s">
        <v>1163</v>
      </c>
      <c r="G20" s="20" t="s">
        <v>17</v>
      </c>
      <c r="H20" s="28" t="s">
        <v>360</v>
      </c>
      <c r="I20" s="312" t="s">
        <v>1397</v>
      </c>
      <c r="J20" s="577"/>
    </row>
    <row r="21" spans="1:10" ht="67.5">
      <c r="A21" s="736">
        <v>15</v>
      </c>
      <c r="B21" s="20" t="s">
        <v>1201</v>
      </c>
      <c r="C21" s="20" t="s">
        <v>1202</v>
      </c>
      <c r="D21" s="569" t="s">
        <v>1358</v>
      </c>
      <c r="E21" s="569" t="s">
        <v>1388</v>
      </c>
      <c r="F21" s="20" t="s">
        <v>1204</v>
      </c>
      <c r="G21" s="20" t="s">
        <v>1206</v>
      </c>
      <c r="H21" s="28" t="s">
        <v>1207</v>
      </c>
      <c r="I21" s="312" t="s">
        <v>1443</v>
      </c>
      <c r="J21" s="577"/>
    </row>
    <row r="22" spans="1:10" ht="67.5">
      <c r="A22" s="736">
        <v>16</v>
      </c>
      <c r="B22" s="20" t="s">
        <v>1209</v>
      </c>
      <c r="C22" s="20" t="s">
        <v>1210</v>
      </c>
      <c r="D22" s="569" t="s">
        <v>1358</v>
      </c>
      <c r="E22" s="569" t="s">
        <v>1388</v>
      </c>
      <c r="F22" s="20" t="s">
        <v>1204</v>
      </c>
      <c r="G22" s="20" t="s">
        <v>17</v>
      </c>
      <c r="H22" s="28" t="s">
        <v>360</v>
      </c>
      <c r="I22" s="312" t="s">
        <v>1443</v>
      </c>
      <c r="J22" s="577"/>
    </row>
    <row r="23" spans="1:10" ht="45">
      <c r="A23" s="736">
        <v>17</v>
      </c>
      <c r="B23" s="19" t="s">
        <v>1519</v>
      </c>
      <c r="C23" s="19" t="s">
        <v>1520</v>
      </c>
      <c r="D23" s="570" t="s">
        <v>1518</v>
      </c>
      <c r="E23" s="548" t="s">
        <v>1552</v>
      </c>
      <c r="F23" s="20" t="s">
        <v>1729</v>
      </c>
      <c r="G23" s="19"/>
      <c r="H23" s="26" t="s">
        <v>1548</v>
      </c>
      <c r="I23" s="19" t="s">
        <v>1565</v>
      </c>
      <c r="J23" s="19"/>
    </row>
    <row r="24" spans="1:10" ht="56.25" hidden="1">
      <c r="A24" s="573">
        <v>18</v>
      </c>
      <c r="B24" s="20" t="s">
        <v>1266</v>
      </c>
      <c r="C24" s="20" t="s">
        <v>148</v>
      </c>
      <c r="D24" s="415" t="s">
        <v>1727</v>
      </c>
      <c r="E24" s="548" t="s">
        <v>1728</v>
      </c>
      <c r="F24" s="20" t="s">
        <v>1094</v>
      </c>
      <c r="H24" s="19" t="s">
        <v>1730</v>
      </c>
      <c r="I24" s="19" t="s">
        <v>1731</v>
      </c>
      <c r="J24" s="577"/>
    </row>
    <row r="25" spans="1:10" ht="56.25">
      <c r="A25" s="736">
        <v>19</v>
      </c>
      <c r="B25" s="19" t="s">
        <v>1526</v>
      </c>
      <c r="C25" s="19" t="s">
        <v>1527</v>
      </c>
      <c r="D25" s="570" t="s">
        <v>1569</v>
      </c>
      <c r="E25" s="570" t="s">
        <v>1569</v>
      </c>
      <c r="F25" s="20" t="s">
        <v>1571</v>
      </c>
      <c r="G25" s="570" t="s">
        <v>17</v>
      </c>
      <c r="H25" s="26" t="s">
        <v>1570</v>
      </c>
      <c r="I25" s="20" t="s">
        <v>1443</v>
      </c>
      <c r="J25" s="577"/>
    </row>
    <row r="26" spans="1:10" ht="67.5">
      <c r="A26" s="736">
        <v>20</v>
      </c>
      <c r="B26" s="157" t="s">
        <v>1803</v>
      </c>
      <c r="C26" s="157" t="s">
        <v>1804</v>
      </c>
      <c r="D26" s="157" t="s">
        <v>1805</v>
      </c>
      <c r="E26" s="157" t="s">
        <v>1806</v>
      </c>
      <c r="F26" s="708" t="s">
        <v>1890</v>
      </c>
      <c r="G26" s="157" t="s">
        <v>17</v>
      </c>
      <c r="H26" s="31" t="s">
        <v>1891</v>
      </c>
      <c r="I26" s="720" t="s">
        <v>1893</v>
      </c>
      <c r="J26" s="102"/>
    </row>
    <row r="27" spans="1:10" ht="45">
      <c r="A27" s="736">
        <v>21</v>
      </c>
      <c r="B27" s="692" t="s">
        <v>1894</v>
      </c>
      <c r="C27" s="451" t="s">
        <v>1895</v>
      </c>
      <c r="D27" s="451" t="s">
        <v>1809</v>
      </c>
      <c r="E27" s="644">
        <v>42796</v>
      </c>
      <c r="F27" s="74" t="s">
        <v>1896</v>
      </c>
      <c r="G27" s="451" t="s">
        <v>17</v>
      </c>
      <c r="H27" s="31" t="s">
        <v>1897</v>
      </c>
      <c r="I27" s="690" t="s">
        <v>1898</v>
      </c>
      <c r="J27" s="691"/>
    </row>
    <row r="28" spans="1:10" ht="68.25">
      <c r="A28" s="736">
        <v>22</v>
      </c>
      <c r="B28" s="157" t="s">
        <v>1871</v>
      </c>
      <c r="C28" s="157" t="s">
        <v>1633</v>
      </c>
      <c r="D28" s="682" t="s">
        <v>1872</v>
      </c>
      <c r="E28" s="682" t="s">
        <v>1873</v>
      </c>
      <c r="F28" s="74" t="s">
        <v>1634</v>
      </c>
      <c r="G28" s="683" t="s">
        <v>17</v>
      </c>
      <c r="H28" s="32" t="s">
        <v>1874</v>
      </c>
      <c r="I28" s="690" t="s">
        <v>1892</v>
      </c>
      <c r="J28" s="157"/>
    </row>
    <row r="29" spans="1:10" ht="15.75" hidden="1">
      <c r="A29" s="573"/>
      <c r="H29" s="16"/>
      <c r="I29" s="689" t="s">
        <v>1889</v>
      </c>
      <c r="J29" s="693"/>
    </row>
    <row r="30" spans="1:10" ht="15.75" hidden="1">
      <c r="H30" s="16"/>
      <c r="I30" s="689"/>
    </row>
  </sheetData>
  <autoFilter ref="H1:H30">
    <filterColumn colId="0">
      <filters>
        <filter val="court fee"/>
        <filter val="Fees received deposited to the Govt. A/c by PIO Rangia"/>
        <filter val="IPO 11F 920401"/>
        <filter val="IPO 21F 318165"/>
        <filter val="IPO 21F 328483"/>
        <filter val="IPO 35F 384987"/>
        <filter val="IPO 35F507204"/>
        <filter val="IPO 40F  391177"/>
        <filter val="IPO 40F 389090"/>
        <filter val="IPO 40F 395669"/>
      </filters>
    </filterColumn>
  </autoFilter>
  <mergeCells count="20">
    <mergeCell ref="F7:F8"/>
    <mergeCell ref="G7:G8"/>
    <mergeCell ref="H7:H8"/>
    <mergeCell ref="A7:A8"/>
    <mergeCell ref="B7:B8"/>
    <mergeCell ref="C7:C8"/>
    <mergeCell ref="D7:D8"/>
    <mergeCell ref="E7:E8"/>
    <mergeCell ref="A1:J1"/>
    <mergeCell ref="I2:I4"/>
    <mergeCell ref="J2:J4"/>
    <mergeCell ref="F3:F4"/>
    <mergeCell ref="G3:G4"/>
    <mergeCell ref="H3:H4"/>
    <mergeCell ref="G2:H2"/>
    <mergeCell ref="A2:A4"/>
    <mergeCell ref="B2:B4"/>
    <mergeCell ref="C2:C4"/>
    <mergeCell ref="D2:D4"/>
    <mergeCell ref="E2:E4"/>
  </mergeCells>
  <pageMargins left="0.2" right="0.3" top="0.32" bottom="0.35" header="0.3" footer="0.3"/>
  <pageSetup paperSize="9" orientation="landscape" verticalDpi="300" r:id="rId1"/>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workbookViewId="0">
      <pane xSplit="7" ySplit="8" topLeftCell="H16" activePane="bottomRight" state="frozen"/>
      <selection pane="topRight" activeCell="H1" sqref="H1"/>
      <selection pane="bottomLeft" activeCell="A8" sqref="A8"/>
      <selection pane="bottomRight" activeCell="A2" sqref="A2:J17"/>
    </sheetView>
  </sheetViews>
  <sheetFormatPr defaultRowHeight="15"/>
  <cols>
    <col min="1" max="1" width="9.140625" customWidth="1"/>
    <col min="2" max="2" width="15.5703125" style="519" customWidth="1"/>
    <col min="3" max="3" width="20.28515625" customWidth="1"/>
    <col min="4" max="4" width="10" customWidth="1"/>
    <col min="5" max="5" width="9.28515625" style="46" customWidth="1"/>
    <col min="6" max="6" width="20.42578125" customWidth="1"/>
    <col min="7" max="7" width="10.28515625" style="456" customWidth="1"/>
    <col min="8" max="8" width="12.7109375" customWidth="1"/>
    <col min="9" max="9" width="16.28515625" customWidth="1"/>
    <col min="10" max="10" width="17.140625" style="372" customWidth="1"/>
    <col min="11" max="11" width="0" hidden="1" customWidth="1"/>
  </cols>
  <sheetData>
    <row r="1" spans="1:12">
      <c r="A1" s="887" t="s">
        <v>1946</v>
      </c>
      <c r="B1" s="887"/>
      <c r="C1" s="887"/>
      <c r="D1" s="887"/>
      <c r="E1" s="887"/>
      <c r="F1" s="887"/>
      <c r="G1" s="887"/>
      <c r="H1" s="887"/>
      <c r="I1" s="887"/>
      <c r="J1" s="887"/>
    </row>
    <row r="2" spans="1:12" ht="23.25">
      <c r="A2" s="820" t="s">
        <v>1945</v>
      </c>
      <c r="B2" s="888"/>
      <c r="C2" s="888"/>
      <c r="D2" s="888"/>
      <c r="E2" s="888"/>
      <c r="F2" s="888"/>
      <c r="G2" s="888"/>
      <c r="H2" s="888"/>
      <c r="I2" s="888"/>
      <c r="J2" s="889"/>
    </row>
    <row r="3" spans="1:12" s="46" customFormat="1" ht="21" customHeight="1">
      <c r="A3" s="825" t="s">
        <v>796</v>
      </c>
      <c r="B3" s="825" t="s">
        <v>2</v>
      </c>
      <c r="C3" s="828" t="s">
        <v>3</v>
      </c>
      <c r="D3" s="828" t="s">
        <v>1510</v>
      </c>
      <c r="E3" s="890" t="s">
        <v>1471</v>
      </c>
      <c r="F3" s="894" t="s">
        <v>5</v>
      </c>
      <c r="G3" s="888"/>
      <c r="H3" s="889"/>
      <c r="I3" s="825" t="s">
        <v>1401</v>
      </c>
      <c r="J3" s="893" t="s">
        <v>9</v>
      </c>
    </row>
    <row r="4" spans="1:12" s="46" customFormat="1" ht="11.25" customHeight="1">
      <c r="A4" s="826"/>
      <c r="B4" s="826"/>
      <c r="C4" s="829"/>
      <c r="D4" s="829"/>
      <c r="E4" s="891"/>
      <c r="F4" s="825" t="s">
        <v>10</v>
      </c>
      <c r="G4" s="894" t="s">
        <v>11</v>
      </c>
      <c r="H4" s="889"/>
      <c r="I4" s="826"/>
      <c r="J4" s="893"/>
    </row>
    <row r="5" spans="1:12" s="46" customFormat="1" ht="21" customHeight="1">
      <c r="A5" s="827"/>
      <c r="B5" s="827"/>
      <c r="C5" s="830"/>
      <c r="D5" s="830"/>
      <c r="E5" s="892"/>
      <c r="F5" s="827"/>
      <c r="G5" s="677" t="s">
        <v>1404</v>
      </c>
      <c r="H5" s="567" t="s">
        <v>873</v>
      </c>
      <c r="I5" s="826"/>
      <c r="J5" s="893"/>
    </row>
    <row r="6" spans="1:12" s="46" customFormat="1" ht="23.25" customHeight="1">
      <c r="A6" s="7">
        <v>1</v>
      </c>
      <c r="B6" s="7">
        <v>2</v>
      </c>
      <c r="C6" s="8">
        <v>3</v>
      </c>
      <c r="D6" s="7">
        <v>4</v>
      </c>
      <c r="E6" s="639">
        <v>5</v>
      </c>
      <c r="F6" s="7">
        <v>6</v>
      </c>
      <c r="G6" s="639">
        <v>7</v>
      </c>
      <c r="H6" s="7">
        <v>8</v>
      </c>
      <c r="I6" s="639">
        <v>9</v>
      </c>
      <c r="J6" s="7">
        <v>10</v>
      </c>
    </row>
    <row r="7" spans="1:12" s="17" customFormat="1" ht="33.75">
      <c r="A7" s="566">
        <v>1</v>
      </c>
      <c r="B7" s="19" t="s">
        <v>1398</v>
      </c>
      <c r="C7" s="19" t="s">
        <v>1441</v>
      </c>
      <c r="D7" s="522" t="s">
        <v>1405</v>
      </c>
      <c r="E7" s="570" t="s">
        <v>1406</v>
      </c>
      <c r="F7" s="19" t="s">
        <v>1399</v>
      </c>
      <c r="G7" s="323"/>
      <c r="H7" s="19" t="s">
        <v>1403</v>
      </c>
      <c r="I7" s="570" t="s">
        <v>1402</v>
      </c>
      <c r="J7" s="194" t="s">
        <v>1473</v>
      </c>
      <c r="K7" s="570" t="s">
        <v>1400</v>
      </c>
    </row>
    <row r="8" spans="1:12" s="17" customFormat="1" ht="78.75">
      <c r="A8" s="566">
        <v>2</v>
      </c>
      <c r="B8" s="20" t="s">
        <v>773</v>
      </c>
      <c r="C8" s="20" t="s">
        <v>845</v>
      </c>
      <c r="D8" s="20" t="s">
        <v>1405</v>
      </c>
      <c r="E8" s="548" t="s">
        <v>1406</v>
      </c>
      <c r="F8" s="20" t="s">
        <v>775</v>
      </c>
      <c r="G8" s="320" t="s">
        <v>539</v>
      </c>
      <c r="H8" s="72"/>
      <c r="I8" s="20" t="s">
        <v>1407</v>
      </c>
      <c r="J8" s="20" t="s">
        <v>1408</v>
      </c>
    </row>
    <row r="9" spans="1:12" s="43" customFormat="1" ht="78.75">
      <c r="A9" s="566">
        <v>3</v>
      </c>
      <c r="B9" s="20" t="s">
        <v>773</v>
      </c>
      <c r="C9" s="20" t="s">
        <v>845</v>
      </c>
      <c r="D9" s="20" t="s">
        <v>1405</v>
      </c>
      <c r="E9" s="548" t="s">
        <v>1406</v>
      </c>
      <c r="F9" s="20" t="s">
        <v>775</v>
      </c>
      <c r="G9" s="320" t="s">
        <v>539</v>
      </c>
      <c r="H9" s="72"/>
      <c r="I9" s="20" t="s">
        <v>1470</v>
      </c>
      <c r="J9" s="20" t="s">
        <v>1409</v>
      </c>
    </row>
    <row r="10" spans="1:12" ht="70.5" customHeight="1">
      <c r="A10" s="566">
        <v>4</v>
      </c>
      <c r="B10" s="20" t="s">
        <v>84</v>
      </c>
      <c r="C10" s="20" t="s">
        <v>969</v>
      </c>
      <c r="D10" s="20" t="s">
        <v>1301</v>
      </c>
      <c r="E10" s="569" t="s">
        <v>1305</v>
      </c>
      <c r="F10" s="20" t="s">
        <v>971</v>
      </c>
      <c r="G10" s="20"/>
      <c r="H10" s="421" t="s">
        <v>1514</v>
      </c>
      <c r="I10" s="85"/>
      <c r="J10" s="313" t="s">
        <v>1415</v>
      </c>
    </row>
    <row r="11" spans="1:12" ht="43.5" customHeight="1">
      <c r="A11" s="566">
        <v>5</v>
      </c>
      <c r="B11" s="20" t="s">
        <v>1410</v>
      </c>
      <c r="C11" s="20" t="s">
        <v>1411</v>
      </c>
      <c r="D11" s="20" t="s">
        <v>1515</v>
      </c>
      <c r="E11" s="548" t="s">
        <v>1297</v>
      </c>
      <c r="F11" s="20" t="s">
        <v>1412</v>
      </c>
      <c r="G11" s="20"/>
      <c r="H11" s="19" t="s">
        <v>1413</v>
      </c>
      <c r="I11" s="569" t="s">
        <v>1414</v>
      </c>
      <c r="J11" s="72"/>
      <c r="K11" s="53" t="s">
        <v>1516</v>
      </c>
      <c r="L11" s="678" t="s">
        <v>1057</v>
      </c>
    </row>
    <row r="12" spans="1:12" ht="54.75" customHeight="1">
      <c r="A12" s="566">
        <v>6</v>
      </c>
      <c r="B12" s="20" t="s">
        <v>1410</v>
      </c>
      <c r="C12" s="20" t="s">
        <v>1411</v>
      </c>
      <c r="D12" s="20" t="s">
        <v>1515</v>
      </c>
      <c r="E12" s="548" t="s">
        <v>1297</v>
      </c>
      <c r="F12" s="20" t="s">
        <v>1425</v>
      </c>
      <c r="G12" s="20"/>
      <c r="H12" s="19" t="s">
        <v>1413</v>
      </c>
      <c r="I12" s="569" t="s">
        <v>1512</v>
      </c>
      <c r="J12" s="416" t="s">
        <v>1513</v>
      </c>
      <c r="K12" t="s">
        <v>1516</v>
      </c>
    </row>
    <row r="13" spans="1:12" ht="56.25">
      <c r="A13" s="566">
        <v>7</v>
      </c>
      <c r="B13" s="20" t="s">
        <v>1416</v>
      </c>
      <c r="C13" s="20" t="s">
        <v>563</v>
      </c>
      <c r="D13" s="569" t="s">
        <v>1417</v>
      </c>
      <c r="E13" s="569" t="s">
        <v>1417</v>
      </c>
      <c r="F13" s="20" t="s">
        <v>1418</v>
      </c>
      <c r="G13" s="20" t="s">
        <v>539</v>
      </c>
      <c r="H13" s="20"/>
      <c r="I13" s="569" t="s">
        <v>1419</v>
      </c>
      <c r="J13" s="313" t="s">
        <v>1420</v>
      </c>
    </row>
    <row r="14" spans="1:12" ht="51" customHeight="1">
      <c r="A14" s="566">
        <v>8</v>
      </c>
      <c r="B14" s="20" t="s">
        <v>779</v>
      </c>
      <c r="C14" s="20" t="s">
        <v>780</v>
      </c>
      <c r="D14" s="569" t="s">
        <v>1275</v>
      </c>
      <c r="E14" s="569" t="s">
        <v>1276</v>
      </c>
      <c r="F14" s="20" t="s">
        <v>1421</v>
      </c>
      <c r="G14" s="20" t="s">
        <v>539</v>
      </c>
      <c r="H14" s="20"/>
      <c r="I14" s="20" t="s">
        <v>1422</v>
      </c>
      <c r="J14" s="20" t="s">
        <v>1423</v>
      </c>
    </row>
    <row r="15" spans="1:12" ht="75">
      <c r="A15" s="566">
        <v>9</v>
      </c>
      <c r="B15" s="19" t="s">
        <v>1312</v>
      </c>
      <c r="C15" s="19" t="s">
        <v>1313</v>
      </c>
      <c r="D15" s="570" t="s">
        <v>1314</v>
      </c>
      <c r="E15" s="570" t="s">
        <v>1315</v>
      </c>
      <c r="F15" s="20" t="s">
        <v>999</v>
      </c>
      <c r="G15" s="715"/>
      <c r="H15" s="19" t="s">
        <v>1472</v>
      </c>
      <c r="I15" s="35"/>
      <c r="J15" s="19" t="s">
        <v>1511</v>
      </c>
      <c r="K15" s="718" t="s">
        <v>1066</v>
      </c>
    </row>
    <row r="16" spans="1:12" ht="33.75">
      <c r="A16" s="566">
        <v>10</v>
      </c>
      <c r="B16" s="20" t="s">
        <v>1266</v>
      </c>
      <c r="C16" s="20" t="s">
        <v>148</v>
      </c>
      <c r="D16" s="569" t="s">
        <v>1326</v>
      </c>
      <c r="E16" s="569" t="s">
        <v>1334</v>
      </c>
      <c r="F16" s="20" t="s">
        <v>1094</v>
      </c>
      <c r="G16" s="20" t="s">
        <v>539</v>
      </c>
      <c r="H16" s="20"/>
      <c r="I16" s="716" t="s">
        <v>1429</v>
      </c>
      <c r="J16" s="20"/>
      <c r="K16" s="538"/>
    </row>
    <row r="17" spans="1:10" ht="45">
      <c r="A17" s="566">
        <v>11</v>
      </c>
      <c r="B17" s="328" t="s">
        <v>1424</v>
      </c>
      <c r="C17" s="20" t="s">
        <v>1074</v>
      </c>
      <c r="D17" s="569" t="s">
        <v>1328</v>
      </c>
      <c r="E17" s="580" t="s">
        <v>1329</v>
      </c>
      <c r="F17" s="20" t="s">
        <v>1075</v>
      </c>
      <c r="G17" s="20" t="s">
        <v>539</v>
      </c>
      <c r="H17" s="20"/>
      <c r="I17" s="326" t="s">
        <v>1361</v>
      </c>
      <c r="J17" s="717"/>
    </row>
    <row r="19" spans="1:10" ht="15.75">
      <c r="D19" s="581"/>
    </row>
    <row r="20" spans="1:10" ht="15.75">
      <c r="D20" s="581"/>
    </row>
  </sheetData>
  <mergeCells count="12">
    <mergeCell ref="A1:J1"/>
    <mergeCell ref="A2:J2"/>
    <mergeCell ref="I3:I5"/>
    <mergeCell ref="A3:A5"/>
    <mergeCell ref="B3:B5"/>
    <mergeCell ref="C3:C5"/>
    <mergeCell ref="D3:D5"/>
    <mergeCell ref="E3:E5"/>
    <mergeCell ref="J3:J5"/>
    <mergeCell ref="F4:F5"/>
    <mergeCell ref="F3:H3"/>
    <mergeCell ref="G4:H4"/>
  </mergeCells>
  <pageMargins left="0.26" right="0.28999999999999998" top="0.31" bottom="0.3" header="0.3" footer="0.3"/>
  <pageSetup paperSize="9" orientation="landscape" verticalDpi="300" r:id="rId1"/>
</worksheet>
</file>

<file path=xl/worksheets/sheet5.xml><?xml version="1.0" encoding="utf-8"?>
<worksheet xmlns="http://schemas.openxmlformats.org/spreadsheetml/2006/main" xmlns:r="http://schemas.openxmlformats.org/officeDocument/2006/relationships">
  <sheetPr codeName="Sheet2">
    <tabColor rgb="FFFF0000"/>
  </sheetPr>
  <dimension ref="A1:Q91"/>
  <sheetViews>
    <sheetView workbookViewId="0">
      <pane xSplit="6" ySplit="6" topLeftCell="G55" activePane="bottomRight" state="frozen"/>
      <selection pane="topRight" activeCell="H1" sqref="H1"/>
      <selection pane="bottomLeft" activeCell="A7" sqref="A7"/>
      <selection pane="bottomRight" activeCell="N7" sqref="N7"/>
    </sheetView>
  </sheetViews>
  <sheetFormatPr defaultRowHeight="15"/>
  <cols>
    <col min="1" max="1" width="6.28515625" style="446" customWidth="1"/>
    <col min="2" max="2" width="15.28515625" style="136" customWidth="1"/>
    <col min="3" max="3" width="19.42578125" style="420" customWidth="1"/>
    <col min="4" max="4" width="12.28515625" style="420" customWidth="1"/>
    <col min="5" max="5" width="13.28515625" style="549" customWidth="1"/>
    <col min="6" max="6" width="24" style="446" customWidth="1"/>
    <col min="7" max="7" width="10.7109375" style="420" customWidth="1"/>
    <col min="8" max="8" width="9.85546875" style="421" customWidth="1"/>
    <col min="9" max="9" width="10.28515625" style="420" customWidth="1"/>
    <col min="10" max="10" width="10" style="447" customWidth="1"/>
    <col min="11" max="11" width="14.28515625" style="420" customWidth="1"/>
    <col min="12" max="12" width="12.140625" style="588" customWidth="1"/>
    <col min="13" max="13" width="13.140625" style="623" hidden="1" customWidth="1"/>
  </cols>
  <sheetData>
    <row r="1" spans="1:16" ht="23.25">
      <c r="A1" s="898" t="s">
        <v>778</v>
      </c>
      <c r="B1" s="898"/>
      <c r="C1" s="898"/>
      <c r="D1" s="898"/>
      <c r="E1" s="898"/>
      <c r="F1" s="898"/>
      <c r="G1" s="898"/>
      <c r="H1" s="898"/>
      <c r="I1" s="898"/>
      <c r="J1" s="898"/>
      <c r="K1" s="899"/>
      <c r="L1" s="49"/>
      <c r="M1" s="320" t="s">
        <v>1058</v>
      </c>
      <c r="N1" s="4"/>
      <c r="O1" s="4"/>
      <c r="P1" s="4"/>
    </row>
    <row r="2" spans="1:16" ht="39" customHeight="1">
      <c r="A2" s="900" t="s">
        <v>1</v>
      </c>
      <c r="B2" s="901" t="s">
        <v>2</v>
      </c>
      <c r="C2" s="828" t="s">
        <v>3</v>
      </c>
      <c r="D2" s="828" t="s">
        <v>1484</v>
      </c>
      <c r="E2" s="890" t="s">
        <v>1561</v>
      </c>
      <c r="F2" s="650" t="s">
        <v>5</v>
      </c>
      <c r="G2" s="894" t="s">
        <v>6</v>
      </c>
      <c r="H2" s="895"/>
      <c r="I2" s="825" t="s">
        <v>7</v>
      </c>
      <c r="J2" s="825" t="s">
        <v>8</v>
      </c>
      <c r="K2" s="893" t="s">
        <v>9</v>
      </c>
      <c r="L2" s="828" t="s">
        <v>1489</v>
      </c>
      <c r="M2" s="585"/>
      <c r="N2" s="4"/>
      <c r="O2" s="4"/>
      <c r="P2" s="4"/>
    </row>
    <row r="3" spans="1:16">
      <c r="A3" s="900"/>
      <c r="B3" s="902"/>
      <c r="C3" s="829"/>
      <c r="D3" s="829"/>
      <c r="E3" s="891"/>
      <c r="F3" s="825" t="s">
        <v>10</v>
      </c>
      <c r="G3" s="904" t="s">
        <v>12</v>
      </c>
      <c r="H3" s="904" t="s">
        <v>13</v>
      </c>
      <c r="I3" s="826"/>
      <c r="J3" s="826"/>
      <c r="K3" s="893"/>
      <c r="L3" s="896"/>
      <c r="M3" s="585"/>
      <c r="N3" s="4"/>
      <c r="O3" s="4"/>
      <c r="P3" s="4"/>
    </row>
    <row r="4" spans="1:16" ht="18.75" customHeight="1">
      <c r="A4" s="900"/>
      <c r="B4" s="903"/>
      <c r="C4" s="830"/>
      <c r="D4" s="830"/>
      <c r="E4" s="892"/>
      <c r="F4" s="827"/>
      <c r="G4" s="904"/>
      <c r="H4" s="904"/>
      <c r="I4" s="827"/>
      <c r="J4" s="827"/>
      <c r="K4" s="893"/>
      <c r="L4" s="897"/>
      <c r="M4" s="585"/>
      <c r="N4" s="4"/>
      <c r="O4" s="4"/>
      <c r="P4" s="4"/>
    </row>
    <row r="5" spans="1:16">
      <c r="A5" s="606">
        <v>1</v>
      </c>
      <c r="B5" s="18">
        <v>2</v>
      </c>
      <c r="C5" s="8">
        <v>3</v>
      </c>
      <c r="D5" s="547">
        <v>4</v>
      </c>
      <c r="E5" s="8">
        <v>5</v>
      </c>
      <c r="F5" s="547">
        <v>6</v>
      </c>
      <c r="G5" s="8">
        <v>7</v>
      </c>
      <c r="H5" s="547">
        <v>8</v>
      </c>
      <c r="I5" s="8">
        <v>9</v>
      </c>
      <c r="J5" s="547">
        <v>10</v>
      </c>
      <c r="K5" s="639">
        <v>11</v>
      </c>
      <c r="L5" s="547">
        <v>12</v>
      </c>
      <c r="M5" s="585"/>
      <c r="N5" s="4"/>
      <c r="O5" s="4"/>
      <c r="P5" s="4"/>
    </row>
    <row r="6" spans="1:16" s="552" customFormat="1" ht="123" customHeight="1">
      <c r="A6" s="605">
        <v>1</v>
      </c>
      <c r="B6" s="714" t="s">
        <v>779</v>
      </c>
      <c r="C6" s="714" t="s">
        <v>780</v>
      </c>
      <c r="D6" s="619" t="s">
        <v>1333</v>
      </c>
      <c r="E6" s="631" t="s">
        <v>1274</v>
      </c>
      <c r="F6" s="714" t="s">
        <v>1748</v>
      </c>
      <c r="G6" s="714"/>
      <c r="H6" s="714"/>
      <c r="I6" s="714"/>
      <c r="J6" s="714"/>
      <c r="K6" s="638" t="s">
        <v>1712</v>
      </c>
      <c r="L6" s="714" t="s">
        <v>792</v>
      </c>
      <c r="M6" s="193"/>
      <c r="N6" s="551"/>
      <c r="O6" s="551">
        <f>252*2</f>
        <v>504</v>
      </c>
      <c r="P6" s="551"/>
    </row>
    <row r="7" spans="1:16" s="555" customFormat="1" ht="53.25" customHeight="1">
      <c r="A7" s="907">
        <v>2</v>
      </c>
      <c r="B7" s="905" t="s">
        <v>787</v>
      </c>
      <c r="C7" s="905" t="s">
        <v>788</v>
      </c>
      <c r="D7" s="905" t="s">
        <v>1271</v>
      </c>
      <c r="E7" s="909" t="s">
        <v>1431</v>
      </c>
      <c r="F7" s="905" t="s">
        <v>789</v>
      </c>
      <c r="G7" s="905" t="s">
        <v>17</v>
      </c>
      <c r="H7" s="905" t="s">
        <v>360</v>
      </c>
      <c r="I7" s="642"/>
      <c r="J7" s="905"/>
      <c r="K7" s="638" t="s">
        <v>1563</v>
      </c>
      <c r="L7" s="905" t="s">
        <v>34</v>
      </c>
      <c r="M7" s="585"/>
      <c r="N7" s="554"/>
      <c r="O7" s="554"/>
      <c r="P7" s="554"/>
    </row>
    <row r="8" spans="1:16" s="555" customFormat="1" ht="31.5" customHeight="1">
      <c r="A8" s="908"/>
      <c r="B8" s="906"/>
      <c r="C8" s="906"/>
      <c r="D8" s="906"/>
      <c r="E8" s="910"/>
      <c r="F8" s="906"/>
      <c r="G8" s="906"/>
      <c r="H8" s="906"/>
      <c r="I8" s="642"/>
      <c r="J8" s="906"/>
      <c r="K8" s="638" t="s">
        <v>1562</v>
      </c>
      <c r="L8" s="906"/>
      <c r="M8" s="585"/>
      <c r="N8" s="554"/>
      <c r="O8" s="554"/>
      <c r="P8" s="554"/>
    </row>
    <row r="9" spans="1:16" s="555" customFormat="1" ht="69.75" customHeight="1">
      <c r="A9" s="635">
        <v>3</v>
      </c>
      <c r="B9" s="714" t="s">
        <v>773</v>
      </c>
      <c r="C9" s="714" t="s">
        <v>774</v>
      </c>
      <c r="D9" s="640" t="s">
        <v>1270</v>
      </c>
      <c r="E9" s="618" t="s">
        <v>1332</v>
      </c>
      <c r="F9" s="714" t="s">
        <v>775</v>
      </c>
      <c r="G9" s="714" t="s">
        <v>77</v>
      </c>
      <c r="H9" s="714" t="s">
        <v>955</v>
      </c>
      <c r="I9" s="714"/>
      <c r="J9" s="714"/>
      <c r="K9" s="638" t="s">
        <v>1286</v>
      </c>
      <c r="L9" s="714" t="s">
        <v>327</v>
      </c>
      <c r="M9" s="193"/>
      <c r="N9" s="554"/>
      <c r="O9" s="554"/>
      <c r="P9" s="554">
        <f>271*2</f>
        <v>542</v>
      </c>
    </row>
    <row r="10" spans="1:16" s="558" customFormat="1" ht="97.5" customHeight="1">
      <c r="A10" s="635">
        <v>3</v>
      </c>
      <c r="B10" s="481" t="s">
        <v>772</v>
      </c>
      <c r="C10" s="714" t="s">
        <v>467</v>
      </c>
      <c r="D10" s="714" t="s">
        <v>1272</v>
      </c>
      <c r="E10" s="643" t="s">
        <v>1273</v>
      </c>
      <c r="F10" s="714" t="s">
        <v>468</v>
      </c>
      <c r="G10" s="714" t="s">
        <v>77</v>
      </c>
      <c r="H10" s="714" t="s">
        <v>944</v>
      </c>
      <c r="I10" s="481"/>
      <c r="J10" s="193"/>
      <c r="K10" s="638" t="s">
        <v>1444</v>
      </c>
      <c r="L10" s="481" t="s">
        <v>426</v>
      </c>
      <c r="M10" s="193"/>
      <c r="N10" s="556"/>
      <c r="O10" s="557"/>
      <c r="P10" s="557"/>
    </row>
    <row r="11" spans="1:16" s="559" customFormat="1" ht="76.5" customHeight="1">
      <c r="A11" s="635">
        <v>5</v>
      </c>
      <c r="B11" s="714" t="s">
        <v>779</v>
      </c>
      <c r="C11" s="714" t="s">
        <v>780</v>
      </c>
      <c r="D11" s="619" t="s">
        <v>1275</v>
      </c>
      <c r="E11" s="619" t="s">
        <v>1276</v>
      </c>
      <c r="F11" s="714" t="s">
        <v>781</v>
      </c>
      <c r="G11" s="714"/>
      <c r="H11" s="714"/>
      <c r="I11" s="714"/>
      <c r="J11" s="714"/>
      <c r="K11" s="638" t="s">
        <v>1277</v>
      </c>
      <c r="L11" s="714" t="s">
        <v>792</v>
      </c>
      <c r="M11" s="585"/>
      <c r="N11" s="550"/>
      <c r="O11" s="550"/>
      <c r="P11" s="550"/>
    </row>
    <row r="12" spans="1:16" s="559" customFormat="1" ht="99.75" customHeight="1">
      <c r="A12" s="605">
        <v>6</v>
      </c>
      <c r="B12" s="20" t="s">
        <v>1432</v>
      </c>
      <c r="C12" s="20" t="s">
        <v>822</v>
      </c>
      <c r="D12" s="20" t="s">
        <v>317</v>
      </c>
      <c r="E12" s="569" t="s">
        <v>1433</v>
      </c>
      <c r="F12" s="20" t="s">
        <v>1535</v>
      </c>
      <c r="G12" s="20" t="s">
        <v>77</v>
      </c>
      <c r="H12" s="20" t="s">
        <v>827</v>
      </c>
      <c r="I12" s="20"/>
      <c r="J12" s="20"/>
      <c r="K12" s="20" t="s">
        <v>1445</v>
      </c>
      <c r="L12" s="20" t="s">
        <v>792</v>
      </c>
      <c r="M12" s="585"/>
      <c r="N12" s="550"/>
      <c r="O12" s="550"/>
      <c r="P12" s="550"/>
    </row>
    <row r="13" spans="1:16" s="559" customFormat="1" ht="67.5">
      <c r="A13" s="607">
        <v>7</v>
      </c>
      <c r="B13" s="76" t="s">
        <v>956</v>
      </c>
      <c r="C13" s="20" t="s">
        <v>816</v>
      </c>
      <c r="D13" s="20" t="s">
        <v>1278</v>
      </c>
      <c r="E13" s="569" t="s">
        <v>1279</v>
      </c>
      <c r="F13" s="20" t="s">
        <v>1530</v>
      </c>
      <c r="G13" s="20"/>
      <c r="H13" s="20"/>
      <c r="I13" s="20" t="s">
        <v>818</v>
      </c>
      <c r="J13" s="20"/>
      <c r="K13" s="20" t="s">
        <v>1446</v>
      </c>
      <c r="L13" s="20" t="s">
        <v>792</v>
      </c>
      <c r="M13" s="585"/>
      <c r="N13" s="550"/>
      <c r="O13" s="550"/>
      <c r="P13" s="550"/>
    </row>
    <row r="14" spans="1:16" s="561" customFormat="1" ht="57" customHeight="1">
      <c r="A14" s="605">
        <v>8</v>
      </c>
      <c r="B14" s="20" t="s">
        <v>807</v>
      </c>
      <c r="C14" s="20" t="s">
        <v>808</v>
      </c>
      <c r="D14" s="20" t="s">
        <v>1280</v>
      </c>
      <c r="E14" s="20" t="s">
        <v>1280</v>
      </c>
      <c r="F14" s="20" t="s">
        <v>810</v>
      </c>
      <c r="G14" s="20" t="s">
        <v>77</v>
      </c>
      <c r="H14" s="20" t="s">
        <v>945</v>
      </c>
      <c r="I14" s="20"/>
      <c r="J14" s="20"/>
      <c r="K14" s="20" t="s">
        <v>1564</v>
      </c>
      <c r="L14" s="20" t="s">
        <v>813</v>
      </c>
      <c r="M14" s="585"/>
      <c r="N14" s="560"/>
      <c r="O14" s="560"/>
      <c r="P14" s="560"/>
    </row>
    <row r="15" spans="1:16" s="562" customFormat="1" ht="72" customHeight="1">
      <c r="A15" s="607">
        <v>9</v>
      </c>
      <c r="B15" s="20" t="s">
        <v>259</v>
      </c>
      <c r="C15" s="20" t="s">
        <v>48</v>
      </c>
      <c r="D15" s="20" t="s">
        <v>1281</v>
      </c>
      <c r="E15" s="20" t="s">
        <v>1281</v>
      </c>
      <c r="F15" s="20" t="s">
        <v>820</v>
      </c>
      <c r="G15" s="20" t="s">
        <v>77</v>
      </c>
      <c r="H15" s="20" t="s">
        <v>821</v>
      </c>
      <c r="I15" s="714"/>
      <c r="J15" s="714"/>
      <c r="K15" s="20" t="s">
        <v>1282</v>
      </c>
      <c r="L15" s="20" t="s">
        <v>848</v>
      </c>
      <c r="M15" s="193"/>
      <c r="N15" s="553"/>
      <c r="O15" s="553"/>
      <c r="P15" s="553"/>
    </row>
    <row r="16" spans="1:16" s="559" customFormat="1" ht="108" customHeight="1">
      <c r="A16" s="605">
        <v>10</v>
      </c>
      <c r="B16" s="320" t="s">
        <v>831</v>
      </c>
      <c r="C16" s="20" t="s">
        <v>832</v>
      </c>
      <c r="D16" s="20" t="s">
        <v>1281</v>
      </c>
      <c r="E16" s="20" t="s">
        <v>1281</v>
      </c>
      <c r="F16" s="20" t="s">
        <v>833</v>
      </c>
      <c r="G16" s="20" t="s">
        <v>77</v>
      </c>
      <c r="H16" s="20" t="s">
        <v>946</v>
      </c>
      <c r="I16" s="320"/>
      <c r="J16" s="320"/>
      <c r="K16" s="20" t="s">
        <v>1283</v>
      </c>
      <c r="L16" s="320" t="s">
        <v>835</v>
      </c>
      <c r="M16" s="585"/>
      <c r="N16" s="550"/>
      <c r="O16" s="550"/>
      <c r="P16" s="550"/>
    </row>
    <row r="17" spans="1:16" s="564" customFormat="1" ht="69.75" customHeight="1">
      <c r="A17" s="605">
        <v>12</v>
      </c>
      <c r="B17" s="20" t="s">
        <v>879</v>
      </c>
      <c r="C17" s="20" t="s">
        <v>880</v>
      </c>
      <c r="D17" s="569" t="s">
        <v>1284</v>
      </c>
      <c r="E17" s="569" t="s">
        <v>1285</v>
      </c>
      <c r="F17" s="20" t="s">
        <v>882</v>
      </c>
      <c r="G17" s="20"/>
      <c r="H17" s="20"/>
      <c r="I17" s="20"/>
      <c r="J17" s="20"/>
      <c r="K17" s="20" t="s">
        <v>1287</v>
      </c>
      <c r="L17" s="20" t="s">
        <v>883</v>
      </c>
      <c r="M17" s="622" t="s">
        <v>1057</v>
      </c>
      <c r="N17" s="563"/>
      <c r="O17" s="563"/>
      <c r="P17" s="563"/>
    </row>
    <row r="18" spans="1:16" s="555" customFormat="1" ht="68.25" customHeight="1">
      <c r="A18" s="608">
        <v>13</v>
      </c>
      <c r="B18" s="709" t="s">
        <v>897</v>
      </c>
      <c r="C18" s="709" t="s">
        <v>898</v>
      </c>
      <c r="D18" s="711" t="s">
        <v>1288</v>
      </c>
      <c r="E18" s="711" t="s">
        <v>1288</v>
      </c>
      <c r="F18" s="709" t="s">
        <v>899</v>
      </c>
      <c r="G18" s="709"/>
      <c r="H18" s="709"/>
      <c r="I18" s="709"/>
      <c r="J18" s="709"/>
      <c r="K18" s="709" t="s">
        <v>1290</v>
      </c>
      <c r="L18" s="709" t="s">
        <v>921</v>
      </c>
      <c r="M18" s="622" t="s">
        <v>1057</v>
      </c>
      <c r="N18" s="554"/>
      <c r="O18" s="554"/>
      <c r="P18" s="554"/>
    </row>
    <row r="19" spans="1:16" s="555" customFormat="1" ht="63" customHeight="1">
      <c r="A19" s="607">
        <v>15</v>
      </c>
      <c r="B19" s="20" t="s">
        <v>828</v>
      </c>
      <c r="C19" s="20" t="s">
        <v>829</v>
      </c>
      <c r="D19" s="569" t="s">
        <v>1289</v>
      </c>
      <c r="E19" s="569" t="s">
        <v>1289</v>
      </c>
      <c r="F19" s="20" t="s">
        <v>1344</v>
      </c>
      <c r="G19" s="20" t="s">
        <v>17</v>
      </c>
      <c r="H19" s="20" t="s">
        <v>360</v>
      </c>
      <c r="I19" s="343"/>
      <c r="J19" s="20"/>
      <c r="K19" s="20" t="s">
        <v>1291</v>
      </c>
      <c r="L19" s="20" t="s">
        <v>18</v>
      </c>
      <c r="M19" s="622" t="s">
        <v>1057</v>
      </c>
      <c r="N19" s="554"/>
      <c r="O19" s="554"/>
      <c r="P19" s="554"/>
    </row>
    <row r="20" spans="1:16" s="555" customFormat="1" ht="63.75" customHeight="1">
      <c r="A20" s="609">
        <v>16</v>
      </c>
      <c r="B20" s="710" t="s">
        <v>897</v>
      </c>
      <c r="C20" s="710" t="s">
        <v>898</v>
      </c>
      <c r="D20" s="712" t="s">
        <v>1292</v>
      </c>
      <c r="E20" s="712" t="s">
        <v>1300</v>
      </c>
      <c r="F20" s="710" t="s">
        <v>899</v>
      </c>
      <c r="G20" s="710"/>
      <c r="H20" s="710"/>
      <c r="I20" s="710"/>
      <c r="J20" s="710"/>
      <c r="K20" s="710" t="s">
        <v>1293</v>
      </c>
      <c r="L20" s="710" t="s">
        <v>921</v>
      </c>
      <c r="M20" s="622" t="s">
        <v>1057</v>
      </c>
      <c r="N20" s="554"/>
      <c r="O20" s="554">
        <f>350-620</f>
        <v>-270</v>
      </c>
      <c r="P20" s="554"/>
    </row>
    <row r="21" spans="1:16" s="552" customFormat="1" ht="67.5" customHeight="1">
      <c r="A21" s="607">
        <v>17</v>
      </c>
      <c r="B21" s="20" t="s">
        <v>917</v>
      </c>
      <c r="C21" s="20" t="s">
        <v>923</v>
      </c>
      <c r="D21" s="569" t="s">
        <v>1372</v>
      </c>
      <c r="E21" s="569" t="s">
        <v>1369</v>
      </c>
      <c r="F21" s="20" t="s">
        <v>1487</v>
      </c>
      <c r="G21" s="20" t="s">
        <v>77</v>
      </c>
      <c r="H21" s="20" t="s">
        <v>924</v>
      </c>
      <c r="I21" s="20"/>
      <c r="J21" s="20"/>
      <c r="K21" s="20" t="s">
        <v>1490</v>
      </c>
      <c r="L21" s="20" t="s">
        <v>920</v>
      </c>
      <c r="M21" s="622" t="s">
        <v>1057</v>
      </c>
      <c r="N21" s="551"/>
      <c r="O21" s="551"/>
      <c r="P21" s="551"/>
    </row>
    <row r="22" spans="1:16" s="552" customFormat="1" ht="78.75" customHeight="1">
      <c r="A22" s="605">
        <v>18</v>
      </c>
      <c r="B22" s="20" t="s">
        <v>773</v>
      </c>
      <c r="C22" s="20" t="s">
        <v>845</v>
      </c>
      <c r="D22" s="569" t="s">
        <v>1289</v>
      </c>
      <c r="E22" s="569" t="s">
        <v>1289</v>
      </c>
      <c r="F22" s="20" t="s">
        <v>775</v>
      </c>
      <c r="G22" s="20"/>
      <c r="H22" s="20"/>
      <c r="I22" s="20"/>
      <c r="J22" s="20"/>
      <c r="K22" s="313" t="s">
        <v>1491</v>
      </c>
      <c r="L22" s="20" t="s">
        <v>846</v>
      </c>
      <c r="M22" s="622" t="s">
        <v>1057</v>
      </c>
      <c r="N22" s="551"/>
      <c r="O22" s="551"/>
      <c r="P22" s="551"/>
    </row>
    <row r="23" spans="1:16" s="417" customFormat="1" ht="79.5" customHeight="1">
      <c r="A23" s="607">
        <v>19</v>
      </c>
      <c r="B23" s="20" t="s">
        <v>896</v>
      </c>
      <c r="C23" s="20" t="s">
        <v>893</v>
      </c>
      <c r="D23" s="20" t="s">
        <v>1295</v>
      </c>
      <c r="E23" s="20" t="s">
        <v>1295</v>
      </c>
      <c r="F23" s="20" t="s">
        <v>1492</v>
      </c>
      <c r="G23" s="20" t="s">
        <v>77</v>
      </c>
      <c r="H23" s="20" t="s">
        <v>895</v>
      </c>
      <c r="I23" s="20"/>
      <c r="J23" s="20"/>
      <c r="K23" s="20" t="s">
        <v>1296</v>
      </c>
      <c r="L23" s="20" t="s">
        <v>792</v>
      </c>
      <c r="M23" s="625" t="s">
        <v>1057</v>
      </c>
      <c r="N23" s="539"/>
      <c r="O23" s="539"/>
      <c r="P23" s="539"/>
    </row>
    <row r="24" spans="1:16" s="555" customFormat="1" ht="57" customHeight="1">
      <c r="A24" s="605">
        <v>20</v>
      </c>
      <c r="B24" s="20" t="s">
        <v>896</v>
      </c>
      <c r="C24" s="20" t="s">
        <v>893</v>
      </c>
      <c r="D24" s="20" t="s">
        <v>1295</v>
      </c>
      <c r="E24" s="20" t="s">
        <v>1295</v>
      </c>
      <c r="F24" s="20" t="s">
        <v>1492</v>
      </c>
      <c r="G24" s="20"/>
      <c r="H24" s="20"/>
      <c r="I24" s="20"/>
      <c r="J24" s="20"/>
      <c r="K24" s="20" t="s">
        <v>1493</v>
      </c>
      <c r="L24" s="20" t="s">
        <v>792</v>
      </c>
      <c r="M24" s="625" t="s">
        <v>1057</v>
      </c>
      <c r="N24" s="554"/>
      <c r="O24" s="554"/>
      <c r="P24" s="554"/>
    </row>
    <row r="25" spans="1:16" s="552" customFormat="1" ht="65.25" customHeight="1">
      <c r="A25" s="607">
        <v>21</v>
      </c>
      <c r="B25" s="20" t="s">
        <v>621</v>
      </c>
      <c r="C25" s="20" t="s">
        <v>922</v>
      </c>
      <c r="D25" s="20" t="s">
        <v>1297</v>
      </c>
      <c r="E25" s="569" t="s">
        <v>1298</v>
      </c>
      <c r="F25" s="20" t="s">
        <v>623</v>
      </c>
      <c r="G25" s="20" t="s">
        <v>77</v>
      </c>
      <c r="H25" s="20" t="s">
        <v>916</v>
      </c>
      <c r="I25" s="20"/>
      <c r="J25" s="583"/>
      <c r="K25" s="313" t="s">
        <v>1299</v>
      </c>
      <c r="L25" s="20" t="s">
        <v>624</v>
      </c>
      <c r="M25" s="625" t="s">
        <v>1057</v>
      </c>
      <c r="N25" s="551"/>
      <c r="O25" s="551"/>
      <c r="P25" s="551"/>
    </row>
    <row r="26" spans="1:16" s="552" customFormat="1" ht="88.5" customHeight="1">
      <c r="A26" s="605">
        <v>22</v>
      </c>
      <c r="B26" s="20" t="s">
        <v>1435</v>
      </c>
      <c r="C26" s="20" t="s">
        <v>822</v>
      </c>
      <c r="D26" s="20" t="s">
        <v>1300</v>
      </c>
      <c r="E26" s="569" t="s">
        <v>1434</v>
      </c>
      <c r="F26" s="626" t="s">
        <v>824</v>
      </c>
      <c r="G26" s="20" t="s">
        <v>77</v>
      </c>
      <c r="H26" s="20" t="s">
        <v>915</v>
      </c>
      <c r="I26" s="20"/>
      <c r="J26" s="20"/>
      <c r="K26" s="20" t="s">
        <v>1494</v>
      </c>
      <c r="L26" s="20" t="s">
        <v>792</v>
      </c>
      <c r="M26" s="625" t="s">
        <v>1057</v>
      </c>
      <c r="N26" s="551"/>
      <c r="O26" s="551"/>
      <c r="P26" s="551"/>
    </row>
    <row r="27" spans="1:16" s="565" customFormat="1" ht="57" customHeight="1">
      <c r="A27" s="605">
        <v>24</v>
      </c>
      <c r="B27" s="20" t="s">
        <v>1017</v>
      </c>
      <c r="C27" s="20" t="s">
        <v>984</v>
      </c>
      <c r="D27" s="569" t="s">
        <v>1302</v>
      </c>
      <c r="E27" s="569" t="s">
        <v>1302</v>
      </c>
      <c r="F27" s="20" t="s">
        <v>1495</v>
      </c>
      <c r="G27" s="20" t="s">
        <v>17</v>
      </c>
      <c r="H27" s="20" t="s">
        <v>360</v>
      </c>
      <c r="I27" s="603"/>
      <c r="J27" s="20"/>
      <c r="K27" s="313" t="s">
        <v>1713</v>
      </c>
      <c r="L27" s="20" t="s">
        <v>1027</v>
      </c>
      <c r="M27" s="625" t="s">
        <v>1057</v>
      </c>
    </row>
    <row r="28" spans="1:16" s="565" customFormat="1" ht="57" customHeight="1">
      <c r="A28" s="607">
        <v>25</v>
      </c>
      <c r="B28" s="20" t="s">
        <v>259</v>
      </c>
      <c r="C28" s="20" t="s">
        <v>48</v>
      </c>
      <c r="D28" s="569" t="s">
        <v>1302</v>
      </c>
      <c r="E28" s="569" t="s">
        <v>1303</v>
      </c>
      <c r="F28" s="20" t="s">
        <v>1304</v>
      </c>
      <c r="G28" s="20" t="s">
        <v>77</v>
      </c>
      <c r="H28" s="20" t="s">
        <v>943</v>
      </c>
      <c r="I28" s="20"/>
      <c r="J28" s="20"/>
      <c r="K28" s="20" t="s">
        <v>1306</v>
      </c>
      <c r="L28" s="20" t="s">
        <v>34</v>
      </c>
      <c r="M28" s="625" t="s">
        <v>1057</v>
      </c>
    </row>
    <row r="29" spans="1:16" s="552" customFormat="1" ht="76.5" customHeight="1">
      <c r="A29" s="605">
        <v>26</v>
      </c>
      <c r="B29" s="20" t="s">
        <v>1005</v>
      </c>
      <c r="C29" s="20" t="s">
        <v>1006</v>
      </c>
      <c r="D29" s="20" t="s">
        <v>1307</v>
      </c>
      <c r="E29" s="20" t="s">
        <v>1307</v>
      </c>
      <c r="F29" s="20" t="s">
        <v>1008</v>
      </c>
      <c r="G29" s="20" t="s">
        <v>77</v>
      </c>
      <c r="H29" s="20" t="s">
        <v>1010</v>
      </c>
      <c r="I29" s="20"/>
      <c r="J29" s="20"/>
      <c r="K29" s="20" t="s">
        <v>1714</v>
      </c>
      <c r="L29" s="20" t="s">
        <v>235</v>
      </c>
      <c r="M29" s="193" t="s">
        <v>966</v>
      </c>
      <c r="N29" s="551"/>
      <c r="O29" s="551"/>
      <c r="P29" s="551"/>
    </row>
    <row r="30" spans="1:16" s="555" customFormat="1" ht="75" customHeight="1">
      <c r="A30" s="607">
        <v>27</v>
      </c>
      <c r="B30" s="20" t="s">
        <v>259</v>
      </c>
      <c r="C30" s="20" t="s">
        <v>48</v>
      </c>
      <c r="D30" s="20" t="s">
        <v>1308</v>
      </c>
      <c r="E30" s="20" t="s">
        <v>1308</v>
      </c>
      <c r="F30" s="20" t="s">
        <v>1496</v>
      </c>
      <c r="G30" s="20" t="s">
        <v>77</v>
      </c>
      <c r="H30" s="20" t="s">
        <v>942</v>
      </c>
      <c r="I30" s="20"/>
      <c r="J30" s="20"/>
      <c r="K30" s="20" t="s">
        <v>1309</v>
      </c>
      <c r="L30" s="20"/>
      <c r="M30" s="622" t="s">
        <v>1066</v>
      </c>
      <c r="N30" s="554"/>
      <c r="O30" s="554"/>
      <c r="P30" s="554"/>
    </row>
    <row r="31" spans="1:16" s="552" customFormat="1" ht="68.25" customHeight="1">
      <c r="A31" s="605">
        <v>28</v>
      </c>
      <c r="B31" s="20" t="s">
        <v>947</v>
      </c>
      <c r="C31" s="20" t="s">
        <v>948</v>
      </c>
      <c r="D31" s="569" t="s">
        <v>1310</v>
      </c>
      <c r="E31" s="569" t="s">
        <v>1311</v>
      </c>
      <c r="F31" s="20" t="s">
        <v>950</v>
      </c>
      <c r="G31" s="20"/>
      <c r="H31" s="20"/>
      <c r="I31" s="20" t="s">
        <v>76</v>
      </c>
      <c r="J31" s="20"/>
      <c r="K31" s="20" t="s">
        <v>1447</v>
      </c>
      <c r="L31" s="20" t="s">
        <v>18</v>
      </c>
      <c r="M31" s="622" t="s">
        <v>1066</v>
      </c>
      <c r="N31" s="551"/>
      <c r="O31" s="551"/>
      <c r="P31" s="551"/>
    </row>
    <row r="32" spans="1:16" s="555" customFormat="1" ht="77.25" customHeight="1">
      <c r="A32" s="607">
        <v>29</v>
      </c>
      <c r="B32" s="20" t="s">
        <v>962</v>
      </c>
      <c r="C32" s="20" t="s">
        <v>963</v>
      </c>
      <c r="D32" s="20" t="s">
        <v>1316</v>
      </c>
      <c r="E32" s="20" t="s">
        <v>1316</v>
      </c>
      <c r="F32" s="20" t="s">
        <v>965</v>
      </c>
      <c r="G32" s="20"/>
      <c r="H32" s="20" t="s">
        <v>360</v>
      </c>
      <c r="I32" s="20"/>
      <c r="J32" s="20"/>
      <c r="K32" s="20" t="s">
        <v>1651</v>
      </c>
      <c r="L32" s="20" t="s">
        <v>235</v>
      </c>
      <c r="M32" s="622" t="s">
        <v>1066</v>
      </c>
      <c r="N32" s="554">
        <f>232*2</f>
        <v>464</v>
      </c>
      <c r="O32" s="554">
        <f>232-26</f>
        <v>206</v>
      </c>
      <c r="P32" s="554">
        <f>412+52</f>
        <v>464</v>
      </c>
    </row>
    <row r="33" spans="1:16" s="536" customFormat="1" ht="81.75" customHeight="1">
      <c r="A33" s="605">
        <v>30</v>
      </c>
      <c r="B33" s="20" t="s">
        <v>621</v>
      </c>
      <c r="C33" s="20" t="s">
        <v>922</v>
      </c>
      <c r="D33" s="569" t="s">
        <v>1317</v>
      </c>
      <c r="E33" s="569" t="s">
        <v>1323</v>
      </c>
      <c r="F33" s="20" t="s">
        <v>623</v>
      </c>
      <c r="G33" s="20" t="s">
        <v>77</v>
      </c>
      <c r="H33" s="20" t="s">
        <v>991</v>
      </c>
      <c r="I33" s="20"/>
      <c r="J33" s="583"/>
      <c r="K33" s="20" t="s">
        <v>1318</v>
      </c>
      <c r="L33" s="20" t="s">
        <v>1498</v>
      </c>
      <c r="M33" s="622" t="s">
        <v>1066</v>
      </c>
      <c r="N33" s="540"/>
      <c r="O33" s="540"/>
      <c r="P33" s="540"/>
    </row>
    <row r="34" spans="1:16" s="552" customFormat="1" ht="57.75" customHeight="1">
      <c r="A34" s="607">
        <v>31</v>
      </c>
      <c r="B34" s="20" t="s">
        <v>980</v>
      </c>
      <c r="C34" s="20" t="s">
        <v>981</v>
      </c>
      <c r="D34" s="569" t="s">
        <v>1314</v>
      </c>
      <c r="E34" s="569" t="s">
        <v>1302</v>
      </c>
      <c r="F34" s="20" t="s">
        <v>1499</v>
      </c>
      <c r="G34" s="20"/>
      <c r="H34" s="20" t="s">
        <v>46</v>
      </c>
      <c r="I34" s="20"/>
      <c r="J34" s="20"/>
      <c r="K34" s="20" t="s">
        <v>1319</v>
      </c>
      <c r="L34" s="20" t="s">
        <v>983</v>
      </c>
      <c r="M34" s="622" t="s">
        <v>1066</v>
      </c>
      <c r="N34" s="551"/>
      <c r="O34" s="551"/>
      <c r="P34" s="551"/>
    </row>
    <row r="35" spans="1:16" s="421" customFormat="1" ht="78.75" customHeight="1">
      <c r="A35" s="605">
        <v>32</v>
      </c>
      <c r="B35" s="20" t="s">
        <v>986</v>
      </c>
      <c r="C35" s="20" t="s">
        <v>987</v>
      </c>
      <c r="D35" s="569" t="s">
        <v>1320</v>
      </c>
      <c r="E35" s="569" t="s">
        <v>1302</v>
      </c>
      <c r="F35" s="20" t="s">
        <v>1531</v>
      </c>
      <c r="G35" s="20"/>
      <c r="H35" s="20"/>
      <c r="I35" s="20"/>
      <c r="J35" s="20"/>
      <c r="K35" s="20" t="s">
        <v>1319</v>
      </c>
      <c r="L35" s="20" t="s">
        <v>989</v>
      </c>
      <c r="M35" s="622" t="s">
        <v>1066</v>
      </c>
      <c r="N35" s="537"/>
      <c r="O35" s="537"/>
      <c r="P35" s="537"/>
    </row>
    <row r="36" spans="1:16" s="43" customFormat="1" ht="71.25" customHeight="1">
      <c r="A36" s="607">
        <v>33</v>
      </c>
      <c r="B36" s="572" t="s">
        <v>1022</v>
      </c>
      <c r="C36" s="20" t="s">
        <v>1023</v>
      </c>
      <c r="D36" s="20" t="s">
        <v>1321</v>
      </c>
      <c r="E36" s="569" t="s">
        <v>1307</v>
      </c>
      <c r="F36" s="20" t="s">
        <v>1500</v>
      </c>
      <c r="G36" s="20"/>
      <c r="H36" s="20"/>
      <c r="I36" s="20"/>
      <c r="J36" s="20"/>
      <c r="K36" s="20" t="s">
        <v>1322</v>
      </c>
      <c r="L36" s="20"/>
      <c r="M36" s="622" t="s">
        <v>1066</v>
      </c>
      <c r="N36" s="477"/>
      <c r="O36" s="477"/>
      <c r="P36" s="477"/>
    </row>
    <row r="37" spans="1:16" s="22" customFormat="1" ht="68.25" customHeight="1">
      <c r="A37" s="605">
        <v>34</v>
      </c>
      <c r="B37" s="20" t="s">
        <v>1005</v>
      </c>
      <c r="C37" s="20" t="s">
        <v>1006</v>
      </c>
      <c r="D37" s="20" t="s">
        <v>1307</v>
      </c>
      <c r="E37" s="20" t="s">
        <v>1307</v>
      </c>
      <c r="F37" s="20" t="s">
        <v>1532</v>
      </c>
      <c r="G37" s="20" t="s">
        <v>77</v>
      </c>
      <c r="H37" s="20" t="s">
        <v>1010</v>
      </c>
      <c r="I37" s="20"/>
      <c r="J37" s="20"/>
      <c r="K37" s="20" t="s">
        <v>1659</v>
      </c>
      <c r="L37" s="20" t="s">
        <v>235</v>
      </c>
      <c r="M37" s="622" t="s">
        <v>1066</v>
      </c>
      <c r="N37" s="347"/>
      <c r="O37" s="347"/>
      <c r="P37" s="347"/>
    </row>
    <row r="38" spans="1:16" s="22" customFormat="1" ht="74.25" customHeight="1">
      <c r="A38" s="607">
        <v>35</v>
      </c>
      <c r="B38" s="20" t="s">
        <v>992</v>
      </c>
      <c r="C38" s="20" t="s">
        <v>993</v>
      </c>
      <c r="D38" s="569" t="s">
        <v>1323</v>
      </c>
      <c r="E38" s="569" t="s">
        <v>1323</v>
      </c>
      <c r="F38" s="20" t="s">
        <v>994</v>
      </c>
      <c r="G38" s="20" t="s">
        <v>77</v>
      </c>
      <c r="H38" s="20" t="s">
        <v>995</v>
      </c>
      <c r="I38" s="20"/>
      <c r="J38" s="20"/>
      <c r="K38" s="72" t="s">
        <v>1715</v>
      </c>
      <c r="L38" s="20" t="s">
        <v>996</v>
      </c>
      <c r="M38" s="622" t="s">
        <v>1066</v>
      </c>
      <c r="N38" s="347"/>
      <c r="O38" s="347"/>
      <c r="P38" s="347"/>
    </row>
    <row r="39" spans="1:16" s="22" customFormat="1" ht="71.25" customHeight="1">
      <c r="A39" s="724">
        <v>36</v>
      </c>
      <c r="B39" s="20" t="s">
        <v>962</v>
      </c>
      <c r="C39" s="20" t="s">
        <v>963</v>
      </c>
      <c r="D39" s="20" t="s">
        <v>1316</v>
      </c>
      <c r="E39" s="20" t="s">
        <v>1316</v>
      </c>
      <c r="F39" s="20" t="s">
        <v>965</v>
      </c>
      <c r="G39" s="20"/>
      <c r="H39" s="20" t="s">
        <v>360</v>
      </c>
      <c r="I39" s="20"/>
      <c r="J39" s="20"/>
      <c r="K39" s="20" t="s">
        <v>1324</v>
      </c>
      <c r="L39" s="20" t="s">
        <v>235</v>
      </c>
      <c r="M39" s="622" t="s">
        <v>1066</v>
      </c>
      <c r="N39" s="347"/>
      <c r="O39" s="347"/>
      <c r="P39" s="347"/>
    </row>
    <row r="40" spans="1:16" s="22" customFormat="1" ht="61.5" customHeight="1">
      <c r="A40" s="607">
        <v>37</v>
      </c>
      <c r="B40" s="20" t="s">
        <v>1033</v>
      </c>
      <c r="C40" s="20" t="s">
        <v>1034</v>
      </c>
      <c r="D40" s="20" t="s">
        <v>1303</v>
      </c>
      <c r="E40" s="20" t="s">
        <v>1303</v>
      </c>
      <c r="F40" s="20" t="s">
        <v>1501</v>
      </c>
      <c r="G40" s="20"/>
      <c r="H40" s="20" t="s">
        <v>360</v>
      </c>
      <c r="I40" s="20"/>
      <c r="J40" s="20"/>
      <c r="K40" s="20" t="s">
        <v>1448</v>
      </c>
      <c r="L40" s="586" t="s">
        <v>202</v>
      </c>
      <c r="M40" s="622" t="s">
        <v>1066</v>
      </c>
      <c r="N40" s="347"/>
      <c r="O40" s="347"/>
      <c r="P40" s="347"/>
    </row>
    <row r="41" spans="1:16" s="22" customFormat="1" ht="90.75" customHeight="1">
      <c r="A41" s="605">
        <v>38</v>
      </c>
      <c r="B41" s="20" t="s">
        <v>1037</v>
      </c>
      <c r="C41" s="20" t="s">
        <v>1038</v>
      </c>
      <c r="D41" s="20" t="s">
        <v>1325</v>
      </c>
      <c r="E41" s="548" t="s">
        <v>1326</v>
      </c>
      <c r="F41" s="20" t="s">
        <v>1643</v>
      </c>
      <c r="G41" s="20" t="s">
        <v>77</v>
      </c>
      <c r="H41" s="20" t="s">
        <v>1039</v>
      </c>
      <c r="I41" s="20"/>
      <c r="J41" s="20"/>
      <c r="K41" s="20" t="s">
        <v>1448</v>
      </c>
      <c r="L41" s="20" t="s">
        <v>1040</v>
      </c>
      <c r="M41" s="622" t="s">
        <v>1066</v>
      </c>
      <c r="N41" s="347"/>
      <c r="O41" s="347"/>
      <c r="P41" s="347"/>
    </row>
    <row r="42" spans="1:16" s="22" customFormat="1" ht="59.25" customHeight="1">
      <c r="A42" s="607">
        <v>39</v>
      </c>
      <c r="B42" s="20" t="s">
        <v>1059</v>
      </c>
      <c r="C42" s="20" t="s">
        <v>1060</v>
      </c>
      <c r="D42" s="20" t="s">
        <v>1327</v>
      </c>
      <c r="E42" s="725" t="s">
        <v>1329</v>
      </c>
      <c r="F42" s="20" t="s">
        <v>982</v>
      </c>
      <c r="G42" s="20" t="s">
        <v>77</v>
      </c>
      <c r="H42" s="20" t="s">
        <v>1062</v>
      </c>
      <c r="I42" s="20"/>
      <c r="J42" s="20"/>
      <c r="K42" s="20" t="s">
        <v>1449</v>
      </c>
      <c r="L42" s="20"/>
      <c r="M42" s="622" t="s">
        <v>1066</v>
      </c>
      <c r="N42" s="347"/>
      <c r="O42" s="347"/>
      <c r="P42" s="347"/>
    </row>
    <row r="43" spans="1:16" s="22" customFormat="1" ht="109.5" customHeight="1">
      <c r="A43" s="635">
        <v>41</v>
      </c>
      <c r="B43" s="714" t="s">
        <v>1134</v>
      </c>
      <c r="C43" s="714" t="s">
        <v>1063</v>
      </c>
      <c r="D43" s="619" t="s">
        <v>1328</v>
      </c>
      <c r="E43" s="619" t="s">
        <v>1329</v>
      </c>
      <c r="F43" s="714" t="s">
        <v>1644</v>
      </c>
      <c r="G43" s="714" t="s">
        <v>77</v>
      </c>
      <c r="H43" s="714" t="s">
        <v>1065</v>
      </c>
      <c r="I43" s="714"/>
      <c r="J43" s="714"/>
      <c r="K43" s="638" t="s">
        <v>1450</v>
      </c>
      <c r="L43" s="714" t="s">
        <v>202</v>
      </c>
      <c r="M43" s="667" t="s">
        <v>1066</v>
      </c>
      <c r="N43" s="347"/>
      <c r="O43" s="347"/>
      <c r="P43" s="347"/>
    </row>
    <row r="44" spans="1:16" s="22" customFormat="1" ht="113.25" customHeight="1">
      <c r="A44" s="633">
        <v>42</v>
      </c>
      <c r="B44" s="714" t="s">
        <v>1028</v>
      </c>
      <c r="C44" s="714" t="s">
        <v>1029</v>
      </c>
      <c r="D44" s="714" t="s">
        <v>118</v>
      </c>
      <c r="E44" s="631" t="s">
        <v>1326</v>
      </c>
      <c r="F44" s="714" t="s">
        <v>1031</v>
      </c>
      <c r="G44" s="714" t="s">
        <v>77</v>
      </c>
      <c r="H44" s="714" t="s">
        <v>1032</v>
      </c>
      <c r="I44" s="714"/>
      <c r="J44" s="714"/>
      <c r="K44" s="714" t="s">
        <v>1483</v>
      </c>
      <c r="L44" s="714" t="s">
        <v>426</v>
      </c>
      <c r="M44" s="667" t="s">
        <v>1066</v>
      </c>
      <c r="N44" s="347"/>
      <c r="O44" s="347"/>
      <c r="P44" s="347"/>
    </row>
    <row r="45" spans="1:16" s="555" customFormat="1" ht="57" customHeight="1">
      <c r="A45" s="607">
        <v>43</v>
      </c>
      <c r="B45" s="20" t="s">
        <v>1017</v>
      </c>
      <c r="C45" s="20" t="s">
        <v>984</v>
      </c>
      <c r="D45" s="569" t="s">
        <v>1302</v>
      </c>
      <c r="E45" s="569" t="s">
        <v>1302</v>
      </c>
      <c r="F45" s="20" t="s">
        <v>1495</v>
      </c>
      <c r="G45" s="20"/>
      <c r="H45" s="20" t="s">
        <v>360</v>
      </c>
      <c r="I45" s="603"/>
      <c r="J45" s="20"/>
      <c r="K45" s="313" t="s">
        <v>1450</v>
      </c>
      <c r="L45" s="20" t="s">
        <v>1027</v>
      </c>
      <c r="M45" s="622" t="s">
        <v>1066</v>
      </c>
      <c r="N45" s="554"/>
      <c r="O45" s="554"/>
      <c r="P45" s="554"/>
    </row>
    <row r="46" spans="1:16" s="22" customFormat="1" ht="79.5" customHeight="1">
      <c r="A46" s="605">
        <v>44</v>
      </c>
      <c r="B46" s="20" t="s">
        <v>1100</v>
      </c>
      <c r="C46" s="20" t="s">
        <v>1101</v>
      </c>
      <c r="D46" s="20" t="s">
        <v>1330</v>
      </c>
      <c r="E46" s="569" t="s">
        <v>1331</v>
      </c>
      <c r="F46" s="20" t="s">
        <v>1103</v>
      </c>
      <c r="G46" s="20"/>
      <c r="H46" s="20"/>
      <c r="I46" s="20" t="s">
        <v>76</v>
      </c>
      <c r="J46" s="20"/>
      <c r="K46" s="313" t="s">
        <v>1716</v>
      </c>
      <c r="L46" s="20" t="s">
        <v>715</v>
      </c>
      <c r="M46" s="622" t="s">
        <v>1066</v>
      </c>
      <c r="N46" s="347"/>
      <c r="O46" s="347"/>
      <c r="P46" s="347"/>
    </row>
    <row r="47" spans="1:16" s="22" customFormat="1" ht="96" customHeight="1">
      <c r="A47" s="607">
        <v>45</v>
      </c>
      <c r="B47" s="20" t="s">
        <v>127</v>
      </c>
      <c r="C47" s="20" t="s">
        <v>626</v>
      </c>
      <c r="D47" s="20" t="s">
        <v>118</v>
      </c>
      <c r="E47" s="569" t="s">
        <v>1488</v>
      </c>
      <c r="F47" s="20" t="s">
        <v>1084</v>
      </c>
      <c r="G47" s="20" t="s">
        <v>77</v>
      </c>
      <c r="H47" s="157" t="s">
        <v>1221</v>
      </c>
      <c r="I47" s="714"/>
      <c r="J47" s="583"/>
      <c r="K47" s="20" t="s">
        <v>1451</v>
      </c>
      <c r="L47" s="20" t="s">
        <v>18</v>
      </c>
      <c r="M47" s="622" t="s">
        <v>1066</v>
      </c>
      <c r="N47" s="347"/>
      <c r="O47" s="347"/>
      <c r="P47" s="347"/>
    </row>
    <row r="48" spans="1:16" s="22" customFormat="1" ht="54.75" customHeight="1">
      <c r="A48" s="605">
        <v>46</v>
      </c>
      <c r="B48" s="20" t="s">
        <v>1073</v>
      </c>
      <c r="C48" s="20" t="s">
        <v>1074</v>
      </c>
      <c r="D48" s="569" t="s">
        <v>1328</v>
      </c>
      <c r="E48" s="569" t="s">
        <v>1329</v>
      </c>
      <c r="F48" s="20" t="s">
        <v>1075</v>
      </c>
      <c r="G48" s="20"/>
      <c r="H48" s="20"/>
      <c r="I48" s="20" t="s">
        <v>76</v>
      </c>
      <c r="J48" s="20"/>
      <c r="K48" s="20" t="s">
        <v>1452</v>
      </c>
      <c r="L48" s="20" t="s">
        <v>920</v>
      </c>
      <c r="M48" s="622" t="s">
        <v>1066</v>
      </c>
      <c r="N48" s="347"/>
      <c r="O48" s="347"/>
      <c r="P48" s="347"/>
    </row>
    <row r="49" spans="1:16" s="22" customFormat="1" ht="80.25" customHeight="1">
      <c r="A49" s="607">
        <v>47</v>
      </c>
      <c r="B49" s="20" t="s">
        <v>1068</v>
      </c>
      <c r="C49" s="584" t="s">
        <v>1069</v>
      </c>
      <c r="D49" s="569" t="s">
        <v>1328</v>
      </c>
      <c r="E49" s="569" t="s">
        <v>1329</v>
      </c>
      <c r="F49" s="20" t="s">
        <v>1502</v>
      </c>
      <c r="G49" s="20"/>
      <c r="H49" s="20"/>
      <c r="I49" s="20" t="s">
        <v>76</v>
      </c>
      <c r="J49" s="20"/>
      <c r="K49" s="20" t="s">
        <v>1482</v>
      </c>
      <c r="L49" s="20" t="s">
        <v>1503</v>
      </c>
      <c r="M49" s="622" t="s">
        <v>1066</v>
      </c>
      <c r="N49" s="347"/>
      <c r="O49" s="347"/>
      <c r="P49" s="347"/>
    </row>
    <row r="50" spans="1:16" s="22" customFormat="1" ht="101.25" customHeight="1">
      <c r="A50" s="605">
        <v>48</v>
      </c>
      <c r="B50" s="20" t="s">
        <v>1076</v>
      </c>
      <c r="C50" s="20" t="s">
        <v>1077</v>
      </c>
      <c r="D50" s="569" t="s">
        <v>1334</v>
      </c>
      <c r="E50" s="569" t="s">
        <v>1334</v>
      </c>
      <c r="F50" s="20" t="s">
        <v>1078</v>
      </c>
      <c r="G50" s="20" t="s">
        <v>77</v>
      </c>
      <c r="H50" s="20" t="s">
        <v>1079</v>
      </c>
      <c r="I50" s="20"/>
      <c r="J50" s="20"/>
      <c r="K50" s="20" t="s">
        <v>1481</v>
      </c>
      <c r="L50" s="20" t="s">
        <v>911</v>
      </c>
      <c r="M50" s="914" t="s">
        <v>1066</v>
      </c>
      <c r="N50" s="347"/>
      <c r="O50" s="347"/>
      <c r="P50" s="347"/>
    </row>
    <row r="51" spans="1:16" s="22" customFormat="1" ht="81" customHeight="1">
      <c r="A51" s="911">
        <v>49</v>
      </c>
      <c r="B51" s="879" t="s">
        <v>1125</v>
      </c>
      <c r="C51" s="879" t="s">
        <v>1504</v>
      </c>
      <c r="D51" s="20" t="s">
        <v>1336</v>
      </c>
      <c r="E51" s="20" t="s">
        <v>1337</v>
      </c>
      <c r="F51" s="879" t="s">
        <v>1572</v>
      </c>
      <c r="G51" s="20" t="s">
        <v>77</v>
      </c>
      <c r="H51" s="20" t="s">
        <v>1577</v>
      </c>
      <c r="I51" s="20"/>
      <c r="J51" s="20"/>
      <c r="K51" s="20" t="s">
        <v>1576</v>
      </c>
      <c r="L51" s="20" t="s">
        <v>235</v>
      </c>
      <c r="M51" s="914"/>
      <c r="N51" s="347"/>
      <c r="O51" s="347"/>
      <c r="P51" s="347"/>
    </row>
    <row r="52" spans="1:16" s="22" customFormat="1" ht="55.5" customHeight="1">
      <c r="A52" s="912"/>
      <c r="B52" s="915"/>
      <c r="C52" s="915"/>
      <c r="D52" s="20" t="s">
        <v>1362</v>
      </c>
      <c r="E52" s="548" t="s">
        <v>1362</v>
      </c>
      <c r="F52" s="915"/>
      <c r="G52" s="20" t="s">
        <v>17</v>
      </c>
      <c r="H52" s="20" t="s">
        <v>1578</v>
      </c>
      <c r="I52" s="20"/>
      <c r="J52" s="20"/>
      <c r="K52" s="20" t="s">
        <v>1579</v>
      </c>
      <c r="L52" s="20"/>
      <c r="M52" s="713"/>
      <c r="N52" s="347"/>
      <c r="O52" s="347"/>
      <c r="P52" s="347"/>
    </row>
    <row r="53" spans="1:16" s="22" customFormat="1" ht="81" customHeight="1">
      <c r="A53" s="913"/>
      <c r="B53" s="880"/>
      <c r="C53" s="880"/>
      <c r="D53" s="569" t="s">
        <v>1580</v>
      </c>
      <c r="E53" s="569" t="s">
        <v>1581</v>
      </c>
      <c r="F53" s="880"/>
      <c r="G53" s="20"/>
      <c r="H53" s="20"/>
      <c r="I53" s="20"/>
      <c r="J53" s="20"/>
      <c r="K53" s="20">
        <v>3</v>
      </c>
      <c r="L53" s="20"/>
      <c r="M53" s="713"/>
      <c r="N53" s="347"/>
      <c r="O53" s="347"/>
      <c r="P53" s="347"/>
    </row>
    <row r="54" spans="1:16" ht="84" customHeight="1">
      <c r="A54" s="605">
        <v>50</v>
      </c>
      <c r="B54" s="20" t="s">
        <v>1113</v>
      </c>
      <c r="C54" s="20" t="s">
        <v>1114</v>
      </c>
      <c r="D54" s="20" t="s">
        <v>1338</v>
      </c>
      <c r="E54" s="548" t="s">
        <v>1338</v>
      </c>
      <c r="F54" s="20" t="s">
        <v>1116</v>
      </c>
      <c r="G54" s="20" t="s">
        <v>77</v>
      </c>
      <c r="H54" s="20" t="s">
        <v>1117</v>
      </c>
      <c r="I54" s="20"/>
      <c r="J54" s="20"/>
      <c r="K54" s="20" t="s">
        <v>1480</v>
      </c>
      <c r="L54" s="20" t="s">
        <v>202</v>
      </c>
      <c r="M54" s="914" t="s">
        <v>1341</v>
      </c>
      <c r="N54" s="4"/>
      <c r="O54" s="4"/>
      <c r="P54" s="4"/>
    </row>
    <row r="55" spans="1:16" s="153" customFormat="1" ht="77.25" customHeight="1">
      <c r="A55" s="607">
        <v>51</v>
      </c>
      <c r="B55" s="20" t="s">
        <v>1088</v>
      </c>
      <c r="C55" s="20" t="s">
        <v>1506</v>
      </c>
      <c r="D55" s="569" t="s">
        <v>1339</v>
      </c>
      <c r="E55" s="569" t="s">
        <v>1343</v>
      </c>
      <c r="F55" s="20" t="s">
        <v>1505</v>
      </c>
      <c r="G55" s="20" t="s">
        <v>77</v>
      </c>
      <c r="H55" s="20" t="s">
        <v>1092</v>
      </c>
      <c r="I55" s="20"/>
      <c r="J55" s="20"/>
      <c r="K55" s="569" t="s">
        <v>1340</v>
      </c>
      <c r="L55" s="610" t="s">
        <v>1486</v>
      </c>
      <c r="M55" s="914"/>
      <c r="N55" s="542"/>
      <c r="O55" s="542"/>
      <c r="P55" s="542"/>
    </row>
    <row r="56" spans="1:16" ht="123.75" customHeight="1">
      <c r="A56" s="605">
        <v>52</v>
      </c>
      <c r="B56" s="20" t="s">
        <v>1130</v>
      </c>
      <c r="C56" s="20" t="s">
        <v>1155</v>
      </c>
      <c r="D56" s="20" t="s">
        <v>1342</v>
      </c>
      <c r="E56" s="548" t="s">
        <v>1476</v>
      </c>
      <c r="F56" s="20" t="s">
        <v>1645</v>
      </c>
      <c r="G56" s="20" t="s">
        <v>77</v>
      </c>
      <c r="H56" s="20" t="s">
        <v>1437</v>
      </c>
      <c r="I56" s="20"/>
      <c r="J56" s="20"/>
      <c r="K56" s="20" t="s">
        <v>1453</v>
      </c>
      <c r="L56" s="20" t="s">
        <v>18</v>
      </c>
      <c r="M56" s="622" t="s">
        <v>1057</v>
      </c>
      <c r="N56" s="4"/>
      <c r="O56" s="4"/>
      <c r="P56" s="4"/>
    </row>
    <row r="57" spans="1:16" ht="70.5" customHeight="1">
      <c r="A57" s="607">
        <v>53</v>
      </c>
      <c r="B57" s="714" t="s">
        <v>828</v>
      </c>
      <c r="C57" s="714" t="s">
        <v>829</v>
      </c>
      <c r="D57" s="619" t="s">
        <v>1343</v>
      </c>
      <c r="E57" s="619" t="s">
        <v>1343</v>
      </c>
      <c r="F57" s="714" t="s">
        <v>1674</v>
      </c>
      <c r="G57" s="20" t="s">
        <v>17</v>
      </c>
      <c r="H57" s="714" t="s">
        <v>360</v>
      </c>
      <c r="I57" s="522"/>
      <c r="J57" s="726"/>
      <c r="K57" s="714" t="s">
        <v>1675</v>
      </c>
      <c r="N57" s="4"/>
      <c r="O57" s="4"/>
      <c r="P57" s="4"/>
    </row>
    <row r="58" spans="1:16" s="22" customFormat="1" ht="72.75" customHeight="1">
      <c r="A58" s="605">
        <v>54</v>
      </c>
      <c r="B58" s="20" t="s">
        <v>1118</v>
      </c>
      <c r="C58" s="20" t="s">
        <v>1119</v>
      </c>
      <c r="D58" s="20" t="s">
        <v>1335</v>
      </c>
      <c r="E58" s="548" t="s">
        <v>1337</v>
      </c>
      <c r="F58" s="20" t="s">
        <v>1121</v>
      </c>
      <c r="G58" s="20" t="s">
        <v>17</v>
      </c>
      <c r="H58" s="20" t="s">
        <v>1123</v>
      </c>
      <c r="I58" s="20"/>
      <c r="J58" s="20"/>
      <c r="K58" s="20" t="s">
        <v>1479</v>
      </c>
      <c r="L58" s="20" t="s">
        <v>1124</v>
      </c>
      <c r="M58" s="585"/>
      <c r="N58" s="347"/>
      <c r="O58" s="347"/>
      <c r="P58" s="347"/>
    </row>
    <row r="59" spans="1:16" s="466" customFormat="1" ht="110.25" customHeight="1">
      <c r="A59" s="607">
        <v>55</v>
      </c>
      <c r="B59" s="20" t="s">
        <v>1108</v>
      </c>
      <c r="C59" s="20" t="s">
        <v>1109</v>
      </c>
      <c r="D59" s="20" t="s">
        <v>1346</v>
      </c>
      <c r="E59" s="548" t="s">
        <v>1335</v>
      </c>
      <c r="F59" s="20" t="s">
        <v>1111</v>
      </c>
      <c r="G59" s="20" t="s">
        <v>17</v>
      </c>
      <c r="H59" s="20" t="s">
        <v>1222</v>
      </c>
      <c r="I59" s="20"/>
      <c r="J59" s="20"/>
      <c r="K59" s="626" t="s">
        <v>1347</v>
      </c>
      <c r="L59" s="20" t="s">
        <v>912</v>
      </c>
      <c r="M59" s="585"/>
      <c r="N59" s="543"/>
      <c r="O59" s="543"/>
      <c r="P59" s="543"/>
    </row>
    <row r="60" spans="1:16" s="23" customFormat="1" ht="90.75" customHeight="1">
      <c r="A60" s="605">
        <v>56</v>
      </c>
      <c r="B60" s="20" t="s">
        <v>259</v>
      </c>
      <c r="C60" s="20" t="s">
        <v>1054</v>
      </c>
      <c r="D60" s="20" t="s">
        <v>1348</v>
      </c>
      <c r="E60" s="20" t="s">
        <v>1349</v>
      </c>
      <c r="F60" s="20" t="s">
        <v>1138</v>
      </c>
      <c r="G60" s="20" t="s">
        <v>77</v>
      </c>
      <c r="H60" s="20" t="s">
        <v>1055</v>
      </c>
      <c r="I60" s="20"/>
      <c r="J60" s="20"/>
      <c r="K60" s="313" t="s">
        <v>1478</v>
      </c>
      <c r="L60" s="20" t="s">
        <v>34</v>
      </c>
      <c r="M60" s="714" t="s">
        <v>996</v>
      </c>
      <c r="N60" s="544"/>
      <c r="O60" s="544"/>
      <c r="P60" s="544"/>
    </row>
    <row r="61" spans="1:16" s="23" customFormat="1" ht="56.25" customHeight="1">
      <c r="A61" s="607">
        <v>57</v>
      </c>
      <c r="B61" s="20" t="s">
        <v>1145</v>
      </c>
      <c r="C61" s="20" t="s">
        <v>1146</v>
      </c>
      <c r="D61" s="569" t="s">
        <v>1350</v>
      </c>
      <c r="E61" s="569" t="s">
        <v>1350</v>
      </c>
      <c r="F61" s="20" t="s">
        <v>1533</v>
      </c>
      <c r="G61" s="20"/>
      <c r="H61" s="20" t="s">
        <v>1149</v>
      </c>
      <c r="I61" s="20"/>
      <c r="J61" s="20"/>
      <c r="K61" s="20" t="s">
        <v>1477</v>
      </c>
      <c r="L61" s="20" t="s">
        <v>1144</v>
      </c>
      <c r="M61" s="714"/>
      <c r="N61" s="544"/>
      <c r="O61" s="544"/>
      <c r="P61" s="544"/>
    </row>
    <row r="62" spans="1:16" s="22" customFormat="1" ht="77.25" customHeight="1">
      <c r="A62" s="605">
        <v>58</v>
      </c>
      <c r="B62" s="20" t="s">
        <v>828</v>
      </c>
      <c r="C62" s="20" t="s">
        <v>829</v>
      </c>
      <c r="D62" s="569" t="s">
        <v>1343</v>
      </c>
      <c r="E62" s="569" t="s">
        <v>1343</v>
      </c>
      <c r="F62" s="20" t="s">
        <v>1345</v>
      </c>
      <c r="G62" s="20"/>
      <c r="H62" s="20" t="s">
        <v>360</v>
      </c>
      <c r="I62" s="20"/>
      <c r="J62" s="20"/>
      <c r="K62" s="20" t="s">
        <v>1351</v>
      </c>
      <c r="L62" s="20" t="s">
        <v>18</v>
      </c>
      <c r="M62" s="193"/>
      <c r="N62" s="347"/>
      <c r="O62" s="347"/>
      <c r="P62" s="347"/>
    </row>
    <row r="63" spans="1:16" s="535" customFormat="1" ht="81.75" customHeight="1">
      <c r="A63" s="607">
        <v>59</v>
      </c>
      <c r="B63" s="20" t="s">
        <v>1140</v>
      </c>
      <c r="C63" s="20" t="s">
        <v>1141</v>
      </c>
      <c r="D63" s="20" t="s">
        <v>1335</v>
      </c>
      <c r="E63" s="569" t="s">
        <v>1350</v>
      </c>
      <c r="F63" s="20" t="s">
        <v>1534</v>
      </c>
      <c r="G63" s="20" t="s">
        <v>17</v>
      </c>
      <c r="H63" s="20" t="s">
        <v>1143</v>
      </c>
      <c r="I63" s="20"/>
      <c r="J63" s="20"/>
      <c r="K63" s="20" t="s">
        <v>1454</v>
      </c>
      <c r="L63" s="587" t="s">
        <v>202</v>
      </c>
      <c r="M63" s="20"/>
      <c r="N63" s="541"/>
      <c r="O63" s="541"/>
      <c r="P63" s="541"/>
    </row>
    <row r="64" spans="1:16" s="22" customFormat="1" ht="63" customHeight="1">
      <c r="A64" s="605">
        <v>60</v>
      </c>
      <c r="B64" s="20" t="s">
        <v>1033</v>
      </c>
      <c r="C64" s="20" t="s">
        <v>1034</v>
      </c>
      <c r="D64" s="569" t="s">
        <v>1352</v>
      </c>
      <c r="E64" s="569" t="s">
        <v>1352</v>
      </c>
      <c r="F64" s="20" t="s">
        <v>1507</v>
      </c>
      <c r="G64" s="20"/>
      <c r="H64" s="20" t="s">
        <v>360</v>
      </c>
      <c r="I64" s="20"/>
      <c r="J64" s="20"/>
      <c r="K64" s="20" t="s">
        <v>1455</v>
      </c>
      <c r="L64" s="20" t="s">
        <v>921</v>
      </c>
      <c r="M64" s="193"/>
      <c r="N64" s="347"/>
      <c r="O64" s="347"/>
      <c r="P64" s="347"/>
    </row>
    <row r="65" spans="1:17" s="22" customFormat="1" ht="76.5" customHeight="1">
      <c r="A65" s="607">
        <v>61</v>
      </c>
      <c r="B65" s="20" t="s">
        <v>1183</v>
      </c>
      <c r="C65" s="20" t="s">
        <v>1184</v>
      </c>
      <c r="D65" s="20" t="s">
        <v>1349</v>
      </c>
      <c r="E65" s="569" t="s">
        <v>1353</v>
      </c>
      <c r="F65" s="20" t="s">
        <v>1185</v>
      </c>
      <c r="G65" s="20"/>
      <c r="H65" s="20"/>
      <c r="I65" s="20" t="s">
        <v>76</v>
      </c>
      <c r="J65" s="20"/>
      <c r="K65" s="20" t="s">
        <v>1456</v>
      </c>
      <c r="L65" s="727" t="s">
        <v>18</v>
      </c>
      <c r="M65" s="193"/>
      <c r="N65" s="347"/>
      <c r="O65" s="347"/>
      <c r="P65" s="347"/>
    </row>
    <row r="66" spans="1:17" s="22" customFormat="1" ht="78.75">
      <c r="A66" s="605">
        <v>62</v>
      </c>
      <c r="B66" s="20" t="s">
        <v>1355</v>
      </c>
      <c r="C66" s="20" t="s">
        <v>1063</v>
      </c>
      <c r="D66" s="569" t="s">
        <v>1354</v>
      </c>
      <c r="E66" s="569" t="s">
        <v>1354</v>
      </c>
      <c r="F66" s="20" t="s">
        <v>1064</v>
      </c>
      <c r="G66" s="20" t="s">
        <v>77</v>
      </c>
      <c r="H66" s="157" t="s">
        <v>1065</v>
      </c>
      <c r="I66" s="20"/>
      <c r="J66" s="20"/>
      <c r="K66" s="313" t="s">
        <v>1457</v>
      </c>
      <c r="L66" s="20" t="s">
        <v>34</v>
      </c>
      <c r="M66" s="193"/>
      <c r="N66" s="347"/>
      <c r="O66" s="347"/>
      <c r="P66" s="347"/>
    </row>
    <row r="67" spans="1:17" s="22" customFormat="1" ht="89.25" customHeight="1">
      <c r="A67" s="607">
        <v>63</v>
      </c>
      <c r="B67" s="20" t="s">
        <v>1165</v>
      </c>
      <c r="C67" s="20" t="s">
        <v>1166</v>
      </c>
      <c r="D67" s="20" t="s">
        <v>1356</v>
      </c>
      <c r="E67" s="548" t="s">
        <v>1356</v>
      </c>
      <c r="F67" s="20" t="s">
        <v>1167</v>
      </c>
      <c r="G67" s="20" t="s">
        <v>17</v>
      </c>
      <c r="H67" s="20" t="s">
        <v>1169</v>
      </c>
      <c r="I67" s="20"/>
      <c r="J67" s="20"/>
      <c r="K67" s="20" t="s">
        <v>1458</v>
      </c>
      <c r="L67" s="20" t="s">
        <v>1071</v>
      </c>
      <c r="M67" s="193"/>
      <c r="N67" s="347"/>
      <c r="O67" s="347"/>
      <c r="P67" s="347"/>
    </row>
    <row r="68" spans="1:17" s="22" customFormat="1" ht="98.25" customHeight="1">
      <c r="A68" s="605">
        <v>64</v>
      </c>
      <c r="B68" s="20" t="s">
        <v>1171</v>
      </c>
      <c r="C68" s="20" t="s">
        <v>1172</v>
      </c>
      <c r="D68" s="20" t="s">
        <v>1461</v>
      </c>
      <c r="E68" s="548" t="s">
        <v>1462</v>
      </c>
      <c r="F68" s="20" t="s">
        <v>1174</v>
      </c>
      <c r="G68" s="20" t="s">
        <v>17</v>
      </c>
      <c r="H68" s="20" t="s">
        <v>1176</v>
      </c>
      <c r="I68" s="20"/>
      <c r="J68" s="20"/>
      <c r="K68" s="20" t="s">
        <v>1459</v>
      </c>
      <c r="L68" s="20" t="s">
        <v>1211</v>
      </c>
      <c r="M68" s="193"/>
      <c r="N68" s="347"/>
      <c r="O68" s="347"/>
      <c r="P68" s="347"/>
    </row>
    <row r="69" spans="1:17" s="22" customFormat="1" ht="78.75" customHeight="1">
      <c r="A69" s="607">
        <v>65</v>
      </c>
      <c r="B69" s="20" t="s">
        <v>500</v>
      </c>
      <c r="C69" s="20" t="s">
        <v>1180</v>
      </c>
      <c r="D69" s="20" t="s">
        <v>1460</v>
      </c>
      <c r="E69" s="548" t="s">
        <v>1354</v>
      </c>
      <c r="F69" s="20" t="s">
        <v>1181</v>
      </c>
      <c r="G69" s="20"/>
      <c r="H69" s="20" t="s">
        <v>360</v>
      </c>
      <c r="I69" s="20"/>
      <c r="J69" s="20"/>
      <c r="K69" s="20" t="s">
        <v>1459</v>
      </c>
      <c r="L69" s="20" t="s">
        <v>1485</v>
      </c>
      <c r="M69" s="193"/>
      <c r="N69" s="347"/>
      <c r="O69" s="347"/>
      <c r="P69" s="347"/>
    </row>
    <row r="70" spans="1:17" s="22" customFormat="1" ht="67.5" customHeight="1">
      <c r="A70" s="605">
        <v>66</v>
      </c>
      <c r="B70" s="20" t="s">
        <v>1073</v>
      </c>
      <c r="C70" s="20" t="s">
        <v>1074</v>
      </c>
      <c r="D70" s="20" t="s">
        <v>1285</v>
      </c>
      <c r="E70" s="569" t="s">
        <v>1350</v>
      </c>
      <c r="F70" s="20" t="s">
        <v>1075</v>
      </c>
      <c r="G70" s="20"/>
      <c r="H70" s="20"/>
      <c r="I70" s="20" t="s">
        <v>76</v>
      </c>
      <c r="J70" s="20"/>
      <c r="K70" s="20" t="s">
        <v>1464</v>
      </c>
      <c r="L70" s="20" t="s">
        <v>18</v>
      </c>
      <c r="M70" s="193"/>
      <c r="N70" s="347"/>
      <c r="O70" s="347"/>
      <c r="P70" s="347"/>
    </row>
    <row r="71" spans="1:17" s="474" customFormat="1" ht="67.5">
      <c r="A71" s="320">
        <v>67</v>
      </c>
      <c r="B71" s="20" t="s">
        <v>1088</v>
      </c>
      <c r="C71" s="20" t="s">
        <v>1089</v>
      </c>
      <c r="D71" s="20" t="s">
        <v>1357</v>
      </c>
      <c r="E71" s="668" t="s">
        <v>1358</v>
      </c>
      <c r="F71" s="20" t="s">
        <v>1212</v>
      </c>
      <c r="G71" s="20" t="s">
        <v>17</v>
      </c>
      <c r="H71" s="20" t="s">
        <v>1213</v>
      </c>
      <c r="I71" s="20"/>
      <c r="J71" s="20"/>
      <c r="K71" s="20" t="s">
        <v>1464</v>
      </c>
      <c r="L71" s="320" t="s">
        <v>1214</v>
      </c>
      <c r="M71" s="622"/>
      <c r="N71" s="347"/>
      <c r="O71" s="347"/>
      <c r="P71" s="347"/>
    </row>
    <row r="72" spans="1:17" s="22" customFormat="1" ht="58.5" customHeight="1">
      <c r="A72" s="605">
        <v>68</v>
      </c>
      <c r="B72" s="20" t="s">
        <v>1190</v>
      </c>
      <c r="C72" s="20" t="s">
        <v>1191</v>
      </c>
      <c r="D72" s="20" t="s">
        <v>1357</v>
      </c>
      <c r="E72" s="569" t="s">
        <v>1359</v>
      </c>
      <c r="F72" s="709" t="s">
        <v>1360</v>
      </c>
      <c r="G72" s="20" t="s">
        <v>17</v>
      </c>
      <c r="H72" s="20" t="s">
        <v>1195</v>
      </c>
      <c r="I72" s="20"/>
      <c r="J72" s="20"/>
      <c r="K72" s="20" t="s">
        <v>1463</v>
      </c>
      <c r="L72" s="20" t="s">
        <v>235</v>
      </c>
      <c r="M72" s="193"/>
      <c r="N72" s="347"/>
      <c r="O72" s="347"/>
      <c r="P72" s="347"/>
    </row>
    <row r="73" spans="1:17" s="22" customFormat="1" ht="56.25">
      <c r="A73" s="607">
        <v>69</v>
      </c>
      <c r="B73" s="20" t="s">
        <v>1190</v>
      </c>
      <c r="C73" s="20" t="s">
        <v>1191</v>
      </c>
      <c r="D73" s="20" t="s">
        <v>1357</v>
      </c>
      <c r="E73" s="548" t="s">
        <v>1359</v>
      </c>
      <c r="F73" s="709" t="s">
        <v>1197</v>
      </c>
      <c r="G73" s="20" t="s">
        <v>17</v>
      </c>
      <c r="H73" s="20" t="s">
        <v>1196</v>
      </c>
      <c r="I73" s="20"/>
      <c r="J73" s="20"/>
      <c r="K73" s="20" t="s">
        <v>1240</v>
      </c>
      <c r="L73" s="20" t="s">
        <v>34</v>
      </c>
      <c r="M73" s="193"/>
      <c r="N73" s="347"/>
      <c r="O73" s="347"/>
      <c r="P73" s="347"/>
    </row>
    <row r="74" spans="1:17" s="22" customFormat="1" ht="51" customHeight="1">
      <c r="A74" s="605">
        <v>70</v>
      </c>
      <c r="B74" s="481" t="s">
        <v>259</v>
      </c>
      <c r="C74" s="714" t="s">
        <v>1054</v>
      </c>
      <c r="D74" s="714" t="s">
        <v>1361</v>
      </c>
      <c r="E74" s="631" t="s">
        <v>1361</v>
      </c>
      <c r="F74" s="714" t="s">
        <v>1199</v>
      </c>
      <c r="G74" s="714" t="s">
        <v>77</v>
      </c>
      <c r="H74" s="714" t="s">
        <v>1200</v>
      </c>
      <c r="I74" s="714"/>
      <c r="J74" s="714"/>
      <c r="K74" s="714" t="s">
        <v>1438</v>
      </c>
      <c r="L74" s="714" t="s">
        <v>34</v>
      </c>
      <c r="M74" s="193"/>
      <c r="N74" s="347"/>
      <c r="O74" s="347"/>
      <c r="P74" s="347"/>
    </row>
    <row r="75" spans="1:17" s="22" customFormat="1" ht="71.25" customHeight="1">
      <c r="A75" s="607">
        <v>71</v>
      </c>
      <c r="B75" s="714" t="s">
        <v>1081</v>
      </c>
      <c r="C75" s="714" t="s">
        <v>1082</v>
      </c>
      <c r="D75" s="714" t="s">
        <v>1357</v>
      </c>
      <c r="E75" s="631" t="s">
        <v>1361</v>
      </c>
      <c r="F75" s="714" t="s">
        <v>1083</v>
      </c>
      <c r="G75" s="714"/>
      <c r="H75" s="714" t="s">
        <v>360</v>
      </c>
      <c r="I75" s="714"/>
      <c r="J75" s="714"/>
      <c r="K75" s="714" t="s">
        <v>1438</v>
      </c>
      <c r="L75" s="714" t="s">
        <v>989</v>
      </c>
      <c r="M75" s="193"/>
      <c r="N75" s="347"/>
      <c r="O75" s="347"/>
      <c r="P75" s="347"/>
    </row>
    <row r="76" spans="1:17" s="22" customFormat="1" ht="96.75" customHeight="1">
      <c r="A76" s="633">
        <v>72</v>
      </c>
      <c r="B76" s="714" t="s">
        <v>1125</v>
      </c>
      <c r="C76" s="714" t="s">
        <v>1126</v>
      </c>
      <c r="D76" s="714" t="s">
        <v>1362</v>
      </c>
      <c r="E76" s="631" t="s">
        <v>1362</v>
      </c>
      <c r="F76" s="714" t="s">
        <v>1127</v>
      </c>
      <c r="G76" s="714" t="s">
        <v>17</v>
      </c>
      <c r="H76" s="714" t="s">
        <v>1268</v>
      </c>
      <c r="I76" s="714"/>
      <c r="J76" s="714"/>
      <c r="K76" s="714" t="s">
        <v>1440</v>
      </c>
      <c r="L76" s="640" t="s">
        <v>235</v>
      </c>
      <c r="M76" s="193"/>
      <c r="N76" s="347"/>
      <c r="O76" s="347"/>
      <c r="P76" s="347"/>
    </row>
    <row r="77" spans="1:17" ht="90">
      <c r="A77" s="635">
        <v>73</v>
      </c>
      <c r="B77" s="714" t="s">
        <v>1245</v>
      </c>
      <c r="C77" s="714" t="s">
        <v>1246</v>
      </c>
      <c r="D77" s="714" t="s">
        <v>1363</v>
      </c>
      <c r="E77" s="619" t="s">
        <v>1436</v>
      </c>
      <c r="F77" s="714" t="s">
        <v>1247</v>
      </c>
      <c r="G77" s="714" t="s">
        <v>17</v>
      </c>
      <c r="H77" s="193" t="s">
        <v>1249</v>
      </c>
      <c r="I77" s="714"/>
      <c r="J77" s="193"/>
      <c r="K77" s="714" t="s">
        <v>1439</v>
      </c>
      <c r="L77" s="714" t="s">
        <v>202</v>
      </c>
      <c r="M77" s="585"/>
      <c r="N77" s="4"/>
      <c r="O77" s="4"/>
      <c r="P77" s="4"/>
    </row>
    <row r="78" spans="1:17" ht="56.25">
      <c r="A78" s="633">
        <v>74</v>
      </c>
      <c r="B78" s="714" t="s">
        <v>1251</v>
      </c>
      <c r="C78" s="714" t="s">
        <v>1252</v>
      </c>
      <c r="D78" s="619" t="s">
        <v>1426</v>
      </c>
      <c r="E78" s="619" t="s">
        <v>1427</v>
      </c>
      <c r="F78" s="714" t="s">
        <v>1537</v>
      </c>
      <c r="G78" s="714" t="s">
        <v>17</v>
      </c>
      <c r="H78" s="714" t="s">
        <v>1253</v>
      </c>
      <c r="I78" s="714"/>
      <c r="J78" s="714"/>
      <c r="K78" s="714" t="s">
        <v>1574</v>
      </c>
      <c r="L78" s="638" t="s">
        <v>202</v>
      </c>
      <c r="M78" s="637" t="s">
        <v>1057</v>
      </c>
      <c r="N78" s="624"/>
      <c r="O78" s="613"/>
      <c r="P78" s="570" t="s">
        <v>1573</v>
      </c>
    </row>
    <row r="79" spans="1:17" ht="78.75">
      <c r="A79" s="635">
        <v>75</v>
      </c>
      <c r="B79" s="714" t="s">
        <v>1259</v>
      </c>
      <c r="C79" s="714" t="s">
        <v>1260</v>
      </c>
      <c r="D79" s="619" t="s">
        <v>118</v>
      </c>
      <c r="E79" s="619" t="s">
        <v>1467</v>
      </c>
      <c r="F79" s="714" t="s">
        <v>1261</v>
      </c>
      <c r="G79" s="714" t="s">
        <v>17</v>
      </c>
      <c r="H79" s="714" t="s">
        <v>825</v>
      </c>
      <c r="I79" s="619" t="s">
        <v>1550</v>
      </c>
      <c r="J79" s="714"/>
      <c r="K79" s="714" t="s">
        <v>1575</v>
      </c>
      <c r="L79" s="638" t="s">
        <v>202</v>
      </c>
      <c r="M79" s="637" t="s">
        <v>1057</v>
      </c>
      <c r="N79" s="313"/>
      <c r="P79" s="20" t="s">
        <v>1508</v>
      </c>
      <c r="Q79" s="313" t="s">
        <v>1262</v>
      </c>
    </row>
    <row r="80" spans="1:17" ht="68.25" customHeight="1">
      <c r="A80" s="605">
        <v>76</v>
      </c>
      <c r="B80" s="714" t="s">
        <v>1160</v>
      </c>
      <c r="C80" s="714" t="s">
        <v>1161</v>
      </c>
      <c r="D80" s="619" t="s">
        <v>1466</v>
      </c>
      <c r="E80" s="619" t="s">
        <v>1465</v>
      </c>
      <c r="F80" s="714" t="s">
        <v>1254</v>
      </c>
      <c r="G80" s="714" t="s">
        <v>17</v>
      </c>
      <c r="H80" s="714" t="s">
        <v>280</v>
      </c>
      <c r="I80" s="714"/>
      <c r="J80" s="714"/>
      <c r="K80" s="714" t="s">
        <v>1573</v>
      </c>
      <c r="L80" s="714" t="s">
        <v>426</v>
      </c>
      <c r="M80" s="637" t="s">
        <v>1341</v>
      </c>
      <c r="N80" s="624"/>
      <c r="O80" s="59"/>
    </row>
    <row r="81" spans="1:17" ht="67.5" customHeight="1">
      <c r="A81" s="607">
        <v>77</v>
      </c>
      <c r="B81" s="481" t="s">
        <v>1140</v>
      </c>
      <c r="C81" s="714" t="s">
        <v>1255</v>
      </c>
      <c r="D81" s="619" t="s">
        <v>1468</v>
      </c>
      <c r="E81" s="619" t="s">
        <v>1467</v>
      </c>
      <c r="F81" s="714" t="s">
        <v>1256</v>
      </c>
      <c r="G81" s="481" t="s">
        <v>1257</v>
      </c>
      <c r="H81" s="714" t="s">
        <v>1258</v>
      </c>
      <c r="I81" s="714"/>
      <c r="J81" s="714"/>
      <c r="K81" s="714" t="s">
        <v>1585</v>
      </c>
      <c r="L81" s="714" t="s">
        <v>1586</v>
      </c>
      <c r="M81" s="637" t="s">
        <v>1341</v>
      </c>
      <c r="N81" s="546"/>
      <c r="O81" s="546"/>
      <c r="Q81" s="545" t="s">
        <v>1265</v>
      </c>
    </row>
    <row r="82" spans="1:17" ht="45">
      <c r="A82" s="607">
        <v>78</v>
      </c>
      <c r="B82" s="157" t="s">
        <v>1584</v>
      </c>
      <c r="C82" s="157" t="s">
        <v>1517</v>
      </c>
      <c r="D82" s="634" t="s">
        <v>1518</v>
      </c>
      <c r="E82" s="631" t="s">
        <v>1551</v>
      </c>
      <c r="F82" s="714" t="s">
        <v>1617</v>
      </c>
      <c r="G82" s="157" t="s">
        <v>1548</v>
      </c>
      <c r="H82" s="157"/>
      <c r="I82" s="79"/>
      <c r="J82" s="629"/>
      <c r="K82" s="157" t="s">
        <v>1549</v>
      </c>
      <c r="L82" s="714" t="s">
        <v>792</v>
      </c>
      <c r="M82" s="637" t="s">
        <v>1341</v>
      </c>
    </row>
    <row r="83" spans="1:17" ht="67.5">
      <c r="A83" s="607">
        <v>80</v>
      </c>
      <c r="B83" s="157" t="s">
        <v>1526</v>
      </c>
      <c r="C83" s="157" t="s">
        <v>1527</v>
      </c>
      <c r="D83" s="634" t="s">
        <v>1467</v>
      </c>
      <c r="E83" s="631" t="s">
        <v>1524</v>
      </c>
      <c r="F83" s="714" t="s">
        <v>1544</v>
      </c>
      <c r="G83" s="634" t="s">
        <v>17</v>
      </c>
      <c r="H83" s="157" t="s">
        <v>360</v>
      </c>
      <c r="I83" s="79"/>
      <c r="J83" s="157"/>
      <c r="K83" s="157" t="s">
        <v>1553</v>
      </c>
      <c r="L83" s="714" t="s">
        <v>792</v>
      </c>
      <c r="M83" s="637" t="s">
        <v>1341</v>
      </c>
      <c r="N83" s="416"/>
      <c r="O83" s="416"/>
      <c r="P83" s="416" t="s">
        <v>1545</v>
      </c>
      <c r="Q83" s="612" t="s">
        <v>202</v>
      </c>
    </row>
    <row r="84" spans="1:17" ht="60">
      <c r="A84" s="605">
        <v>81</v>
      </c>
      <c r="B84" s="728" t="s">
        <v>1632</v>
      </c>
      <c r="C84" s="728" t="s">
        <v>1633</v>
      </c>
      <c r="D84" s="729">
        <v>42716</v>
      </c>
      <c r="E84" s="730">
        <v>42716</v>
      </c>
      <c r="F84" s="636" t="s">
        <v>1634</v>
      </c>
      <c r="G84" s="731" t="s">
        <v>1635</v>
      </c>
      <c r="H84" s="732"/>
      <c r="I84" s="732"/>
      <c r="J84" s="732"/>
      <c r="K84" s="733" t="s">
        <v>1549</v>
      </c>
      <c r="L84" s="732"/>
      <c r="M84" s="637" t="s">
        <v>1341</v>
      </c>
      <c r="N84" s="627"/>
      <c r="O84" s="627"/>
      <c r="P84" s="627"/>
    </row>
    <row r="85" spans="1:17" ht="56.25">
      <c r="A85" s="635">
        <v>82</v>
      </c>
      <c r="B85" s="157" t="s">
        <v>1521</v>
      </c>
      <c r="C85" s="157" t="s">
        <v>1522</v>
      </c>
      <c r="D85" s="634" t="s">
        <v>1523</v>
      </c>
      <c r="E85" s="634" t="s">
        <v>1582</v>
      </c>
      <c r="F85" s="714" t="s">
        <v>1547</v>
      </c>
      <c r="G85" s="157" t="s">
        <v>1583</v>
      </c>
      <c r="H85" s="634" t="s">
        <v>17</v>
      </c>
      <c r="I85" s="79"/>
      <c r="J85" s="629"/>
      <c r="K85" s="714" t="s">
        <v>1661</v>
      </c>
      <c r="L85" s="79" t="s">
        <v>34</v>
      </c>
      <c r="M85" s="629"/>
    </row>
    <row r="86" spans="1:17" ht="78.75">
      <c r="A86" s="607">
        <v>83</v>
      </c>
      <c r="B86" s="714" t="s">
        <v>1088</v>
      </c>
      <c r="C86" s="714" t="s">
        <v>1089</v>
      </c>
      <c r="D86" s="619" t="s">
        <v>1646</v>
      </c>
      <c r="E86" s="630" t="s">
        <v>1647</v>
      </c>
      <c r="F86" s="714" t="s">
        <v>1648</v>
      </c>
      <c r="G86" s="714" t="s">
        <v>17</v>
      </c>
      <c r="H86" s="714" t="s">
        <v>1649</v>
      </c>
      <c r="I86" s="714"/>
      <c r="J86" s="714"/>
      <c r="K86" s="714" t="s">
        <v>1696</v>
      </c>
      <c r="L86" s="481" t="s">
        <v>1093</v>
      </c>
      <c r="M86" s="114"/>
      <c r="N86" s="616"/>
      <c r="O86" s="616"/>
      <c r="P86" s="451" t="s">
        <v>1650</v>
      </c>
    </row>
    <row r="87" spans="1:17" ht="67.5">
      <c r="A87" s="633">
        <v>84</v>
      </c>
      <c r="B87" s="157" t="s">
        <v>1526</v>
      </c>
      <c r="C87" s="157" t="s">
        <v>1527</v>
      </c>
      <c r="D87" s="634" t="s">
        <v>1529</v>
      </c>
      <c r="E87" s="631" t="s">
        <v>1529</v>
      </c>
      <c r="F87" s="714" t="s">
        <v>1544</v>
      </c>
      <c r="G87" s="634" t="s">
        <v>17</v>
      </c>
      <c r="H87" s="157" t="s">
        <v>1528</v>
      </c>
      <c r="I87" s="157"/>
      <c r="J87" s="157"/>
      <c r="K87" s="157" t="s">
        <v>1695</v>
      </c>
      <c r="L87" s="157" t="s">
        <v>202</v>
      </c>
      <c r="M87" s="157"/>
      <c r="N87" s="19"/>
      <c r="O87" s="19"/>
      <c r="P87" s="19" t="s">
        <v>1545</v>
      </c>
    </row>
    <row r="88" spans="1:17" ht="67.5">
      <c r="A88" s="573">
        <v>15</v>
      </c>
      <c r="B88" s="20" t="s">
        <v>1201</v>
      </c>
      <c r="C88" s="20" t="s">
        <v>1202</v>
      </c>
      <c r="D88" s="569" t="s">
        <v>1358</v>
      </c>
      <c r="E88" s="569" t="s">
        <v>1388</v>
      </c>
      <c r="F88" s="20" t="s">
        <v>1204</v>
      </c>
      <c r="G88" s="20" t="s">
        <v>1206</v>
      </c>
      <c r="H88" s="20" t="s">
        <v>1207</v>
      </c>
      <c r="I88" s="20" t="s">
        <v>1443</v>
      </c>
      <c r="J88" s="734"/>
      <c r="K88" s="35"/>
      <c r="L88" s="35"/>
    </row>
    <row r="89" spans="1:17" ht="67.5">
      <c r="A89" s="573">
        <v>16</v>
      </c>
      <c r="B89" s="20" t="s">
        <v>1209</v>
      </c>
      <c r="C89" s="20" t="s">
        <v>1210</v>
      </c>
      <c r="D89" s="569" t="s">
        <v>1358</v>
      </c>
      <c r="E89" s="569" t="s">
        <v>1388</v>
      </c>
      <c r="F89" s="20" t="s">
        <v>1204</v>
      </c>
      <c r="G89" s="20" t="s">
        <v>17</v>
      </c>
      <c r="H89" s="20" t="s">
        <v>360</v>
      </c>
      <c r="I89" s="20" t="s">
        <v>1443</v>
      </c>
      <c r="J89" s="734"/>
      <c r="K89" s="35"/>
      <c r="L89" s="35"/>
    </row>
    <row r="90" spans="1:17">
      <c r="O90" s="32"/>
      <c r="P90" s="32"/>
    </row>
    <row r="91" spans="1:17">
      <c r="O91" s="32"/>
      <c r="P91" s="32"/>
      <c r="Q91" s="32"/>
    </row>
  </sheetData>
  <mergeCells count="30">
    <mergeCell ref="A51:A53"/>
    <mergeCell ref="M54:M55"/>
    <mergeCell ref="B51:B53"/>
    <mergeCell ref="C51:C53"/>
    <mergeCell ref="F51:F53"/>
    <mergeCell ref="M50:M51"/>
    <mergeCell ref="H7:H8"/>
    <mergeCell ref="J7:J8"/>
    <mergeCell ref="A7:A8"/>
    <mergeCell ref="L7:L8"/>
    <mergeCell ref="B7:B8"/>
    <mergeCell ref="C7:C8"/>
    <mergeCell ref="D7:D8"/>
    <mergeCell ref="F7:F8"/>
    <mergeCell ref="G7:G8"/>
    <mergeCell ref="E7:E8"/>
    <mergeCell ref="G2:H2"/>
    <mergeCell ref="L2:L4"/>
    <mergeCell ref="A1:K1"/>
    <mergeCell ref="A2:A4"/>
    <mergeCell ref="B2:B4"/>
    <mergeCell ref="C2:C4"/>
    <mergeCell ref="E2:E4"/>
    <mergeCell ref="I2:I4"/>
    <mergeCell ref="J2:J4"/>
    <mergeCell ref="K2:K4"/>
    <mergeCell ref="F3:F4"/>
    <mergeCell ref="D2:D4"/>
    <mergeCell ref="G3:G4"/>
    <mergeCell ref="H3:H4"/>
  </mergeCells>
  <pageMargins left="0.16" right="0.26" top="0.23" bottom="0.16" header="0.23" footer="0.16"/>
  <pageSetup paperSize="5" orientation="landscape" verticalDpi="1200" r:id="rId1"/>
</worksheet>
</file>

<file path=xl/worksheets/sheet6.xml><?xml version="1.0" encoding="utf-8"?>
<worksheet xmlns="http://schemas.openxmlformats.org/spreadsheetml/2006/main" xmlns:r="http://schemas.openxmlformats.org/officeDocument/2006/relationships">
  <dimension ref="A1:R107"/>
  <sheetViews>
    <sheetView tabSelected="1" view="pageBreakPreview" zoomScaleNormal="96" zoomScaleSheetLayoutView="100" workbookViewId="0">
      <selection activeCell="I4" sqref="I4"/>
    </sheetView>
  </sheetViews>
  <sheetFormatPr defaultRowHeight="15"/>
  <cols>
    <col min="1" max="1" width="4.85546875" style="80" customWidth="1"/>
    <col min="2" max="2" width="4.85546875" style="435" customWidth="1"/>
    <col min="3" max="3" width="12.28515625" style="628" customWidth="1"/>
    <col min="4" max="4" width="18" style="617" customWidth="1"/>
    <col min="5" max="5" width="14" style="46" customWidth="1"/>
    <col min="6" max="6" width="12.140625" style="632" customWidth="1"/>
    <col min="7" max="7" width="11.85546875" style="632" customWidth="1"/>
    <col min="8" max="8" width="11.42578125" style="617" customWidth="1"/>
    <col min="9" max="9" width="25.42578125" style="735" customWidth="1"/>
    <col min="10" max="10" width="10.85546875" style="737" customWidth="1"/>
    <col min="11" max="11" width="11.140625" style="735" customWidth="1"/>
    <col min="12" max="12" width="11.140625" style="620" customWidth="1"/>
    <col min="13" max="13" width="15.140625" style="628" customWidth="1"/>
    <col min="14" max="14" width="13.5703125" style="737" customWidth="1"/>
    <col min="15" max="15" width="9.140625" style="749" customWidth="1"/>
    <col min="16" max="16" width="10.28515625" style="752" customWidth="1"/>
    <col min="17" max="17" width="12.28515625" style="632" customWidth="1"/>
    <col min="18" max="18" width="0.140625" style="628" customWidth="1"/>
  </cols>
  <sheetData>
    <row r="1" spans="1:18" ht="23.25">
      <c r="B1" s="919" t="s">
        <v>1959</v>
      </c>
      <c r="C1" s="919"/>
      <c r="D1" s="919"/>
      <c r="E1" s="919"/>
      <c r="F1" s="919"/>
      <c r="G1" s="919"/>
      <c r="H1" s="919"/>
      <c r="I1" s="919"/>
      <c r="J1" s="919"/>
      <c r="K1" s="919"/>
      <c r="L1" s="919"/>
      <c r="M1" s="919"/>
      <c r="N1" s="919"/>
      <c r="O1" s="919"/>
      <c r="P1" s="919"/>
      <c r="Q1" s="919"/>
      <c r="R1" s="723"/>
    </row>
    <row r="2" spans="1:18" s="1050" customFormat="1" ht="36" customHeight="1">
      <c r="A2" s="1048"/>
      <c r="B2" s="1055" t="s">
        <v>1587</v>
      </c>
      <c r="C2" s="1058" t="s">
        <v>1588</v>
      </c>
      <c r="D2" s="1055" t="s">
        <v>1589</v>
      </c>
      <c r="E2" s="1054" t="s">
        <v>1484</v>
      </c>
      <c r="F2" s="1055" t="s">
        <v>1597</v>
      </c>
      <c r="G2" s="1055" t="s">
        <v>1605</v>
      </c>
      <c r="H2" s="1055"/>
      <c r="I2" s="1061" t="s">
        <v>1598</v>
      </c>
      <c r="J2" s="1055" t="s">
        <v>1590</v>
      </c>
      <c r="K2" s="1055" t="s">
        <v>1591</v>
      </c>
      <c r="L2" s="1055" t="s">
        <v>1596</v>
      </c>
      <c r="M2" s="1055" t="s">
        <v>1592</v>
      </c>
      <c r="N2" s="1055" t="s">
        <v>1593</v>
      </c>
      <c r="O2" s="1055" t="s">
        <v>1594</v>
      </c>
      <c r="P2" s="1055" t="s">
        <v>1595</v>
      </c>
      <c r="Q2" s="1055" t="s">
        <v>1603</v>
      </c>
      <c r="R2" s="1049"/>
    </row>
    <row r="3" spans="1:18" s="1053" customFormat="1" ht="100.5" customHeight="1">
      <c r="A3" s="1051"/>
      <c r="B3" s="1055"/>
      <c r="C3" s="1058"/>
      <c r="D3" s="1055"/>
      <c r="E3" s="1054"/>
      <c r="F3" s="1055"/>
      <c r="G3" s="1056" t="s">
        <v>1606</v>
      </c>
      <c r="H3" s="1056" t="s">
        <v>1604</v>
      </c>
      <c r="I3" s="1062"/>
      <c r="J3" s="1055"/>
      <c r="K3" s="1055"/>
      <c r="L3" s="1055"/>
      <c r="M3" s="1055"/>
      <c r="N3" s="1055"/>
      <c r="O3" s="1055"/>
      <c r="P3" s="1055"/>
      <c r="Q3" s="1055"/>
      <c r="R3" s="1052"/>
    </row>
    <row r="4" spans="1:18" s="46" customFormat="1" ht="125.25" customHeight="1">
      <c r="A4" s="575">
        <v>1</v>
      </c>
      <c r="B4" s="739">
        <v>1</v>
      </c>
      <c r="C4" s="804" t="s">
        <v>773</v>
      </c>
      <c r="D4" s="774" t="s">
        <v>1958</v>
      </c>
      <c r="E4" s="774" t="s">
        <v>1270</v>
      </c>
      <c r="F4" s="790" t="s">
        <v>1332</v>
      </c>
      <c r="G4" s="774" t="s">
        <v>955</v>
      </c>
      <c r="H4" s="739" t="s">
        <v>17</v>
      </c>
      <c r="I4" s="774" t="s">
        <v>1753</v>
      </c>
      <c r="J4" s="739" t="s">
        <v>327</v>
      </c>
      <c r="K4" s="776" t="s">
        <v>1600</v>
      </c>
      <c r="L4" s="739" t="s">
        <v>118</v>
      </c>
      <c r="M4" s="739" t="s">
        <v>118</v>
      </c>
      <c r="N4" s="774" t="s">
        <v>1286</v>
      </c>
      <c r="O4" s="739"/>
      <c r="P4" s="776" t="s">
        <v>1602</v>
      </c>
      <c r="Q4" s="114"/>
      <c r="R4" s="696" t="s">
        <v>1057</v>
      </c>
    </row>
    <row r="5" spans="1:18" s="46" customFormat="1" ht="66.75" customHeight="1">
      <c r="A5" s="575">
        <v>2</v>
      </c>
      <c r="B5" s="739">
        <v>2</v>
      </c>
      <c r="C5" s="804" t="s">
        <v>787</v>
      </c>
      <c r="D5" s="774" t="s">
        <v>1886</v>
      </c>
      <c r="E5" s="774" t="s">
        <v>1271</v>
      </c>
      <c r="F5" s="793" t="s">
        <v>1431</v>
      </c>
      <c r="G5" s="774" t="s">
        <v>360</v>
      </c>
      <c r="H5" s="739" t="s">
        <v>17</v>
      </c>
      <c r="I5" s="774" t="s">
        <v>1752</v>
      </c>
      <c r="J5" s="776" t="s">
        <v>1607</v>
      </c>
      <c r="K5" s="776" t="s">
        <v>1600</v>
      </c>
      <c r="L5" s="776" t="s">
        <v>1608</v>
      </c>
      <c r="M5" s="776" t="s">
        <v>1611</v>
      </c>
      <c r="N5" s="774" t="s">
        <v>1610</v>
      </c>
      <c r="O5" s="739"/>
      <c r="P5" s="776" t="s">
        <v>1602</v>
      </c>
      <c r="Q5" s="114"/>
      <c r="R5" s="696" t="s">
        <v>1057</v>
      </c>
    </row>
    <row r="6" spans="1:18" s="46" customFormat="1" ht="81.75" customHeight="1">
      <c r="A6" s="575">
        <v>3</v>
      </c>
      <c r="B6" s="739">
        <v>3</v>
      </c>
      <c r="C6" s="804" t="s">
        <v>772</v>
      </c>
      <c r="D6" s="774" t="s">
        <v>467</v>
      </c>
      <c r="E6" s="774" t="s">
        <v>1272</v>
      </c>
      <c r="F6" s="775" t="s">
        <v>1273</v>
      </c>
      <c r="G6" s="774" t="s">
        <v>944</v>
      </c>
      <c r="H6" s="774" t="s">
        <v>77</v>
      </c>
      <c r="I6" s="774" t="s">
        <v>1754</v>
      </c>
      <c r="J6" s="774" t="s">
        <v>1621</v>
      </c>
      <c r="K6" s="776" t="s">
        <v>1600</v>
      </c>
      <c r="L6" s="114"/>
      <c r="M6" s="807"/>
      <c r="N6" s="774" t="s">
        <v>1444</v>
      </c>
      <c r="O6" s="739"/>
      <c r="P6" s="776" t="s">
        <v>1602</v>
      </c>
      <c r="Q6" s="114"/>
      <c r="R6" s="697" t="s">
        <v>1057</v>
      </c>
    </row>
    <row r="7" spans="1:18" s="46" customFormat="1" ht="101.25" customHeight="1">
      <c r="A7" s="575">
        <v>4</v>
      </c>
      <c r="B7" s="739">
        <v>4</v>
      </c>
      <c r="C7" s="804" t="s">
        <v>779</v>
      </c>
      <c r="D7" s="774" t="s">
        <v>780</v>
      </c>
      <c r="E7" s="790" t="s">
        <v>1333</v>
      </c>
      <c r="F7" s="775" t="s">
        <v>1274</v>
      </c>
      <c r="G7" s="739" t="s">
        <v>843</v>
      </c>
      <c r="H7" s="739"/>
      <c r="I7" s="774" t="s">
        <v>1751</v>
      </c>
      <c r="J7" s="776" t="s">
        <v>1599</v>
      </c>
      <c r="K7" s="776" t="s">
        <v>1600</v>
      </c>
      <c r="L7" s="776" t="s">
        <v>1601</v>
      </c>
      <c r="M7" s="776" t="s">
        <v>1609</v>
      </c>
      <c r="N7" s="776" t="s">
        <v>1277</v>
      </c>
      <c r="O7" s="739"/>
      <c r="P7" s="776" t="s">
        <v>1616</v>
      </c>
      <c r="Q7" s="114"/>
      <c r="R7" s="697" t="s">
        <v>1057</v>
      </c>
    </row>
    <row r="8" spans="1:18" s="46" customFormat="1" ht="156" customHeight="1">
      <c r="A8" s="575">
        <v>5</v>
      </c>
      <c r="B8" s="739">
        <v>5</v>
      </c>
      <c r="C8" s="804" t="s">
        <v>779</v>
      </c>
      <c r="D8" s="774" t="s">
        <v>780</v>
      </c>
      <c r="E8" s="790" t="s">
        <v>1275</v>
      </c>
      <c r="F8" s="790" t="s">
        <v>1276</v>
      </c>
      <c r="G8" s="774" t="s">
        <v>843</v>
      </c>
      <c r="H8" s="739" t="s">
        <v>17</v>
      </c>
      <c r="I8" s="774" t="s">
        <v>1755</v>
      </c>
      <c r="J8" s="776" t="s">
        <v>1599</v>
      </c>
      <c r="K8" s="776" t="s">
        <v>1600</v>
      </c>
      <c r="L8" s="739" t="s">
        <v>118</v>
      </c>
      <c r="M8" s="739" t="s">
        <v>118</v>
      </c>
      <c r="N8" s="774" t="s">
        <v>1445</v>
      </c>
      <c r="O8" s="739"/>
      <c r="P8" s="776" t="s">
        <v>1602</v>
      </c>
      <c r="Q8" s="114"/>
      <c r="R8" s="698" t="s">
        <v>1057</v>
      </c>
    </row>
    <row r="9" spans="1:18" s="46" customFormat="1" ht="159" customHeight="1">
      <c r="A9" s="575">
        <v>6</v>
      </c>
      <c r="B9" s="739">
        <v>6</v>
      </c>
      <c r="C9" s="804" t="s">
        <v>1432</v>
      </c>
      <c r="D9" s="774" t="s">
        <v>822</v>
      </c>
      <c r="E9" s="774" t="s">
        <v>317</v>
      </c>
      <c r="F9" s="790" t="s">
        <v>1433</v>
      </c>
      <c r="G9" s="774" t="s">
        <v>827</v>
      </c>
      <c r="H9" s="739" t="s">
        <v>17</v>
      </c>
      <c r="I9" s="774" t="s">
        <v>1756</v>
      </c>
      <c r="J9" s="776" t="s">
        <v>1599</v>
      </c>
      <c r="K9" s="776" t="s">
        <v>1600</v>
      </c>
      <c r="L9" s="739" t="s">
        <v>118</v>
      </c>
      <c r="M9" s="739" t="s">
        <v>118</v>
      </c>
      <c r="N9" s="774" t="s">
        <v>1446</v>
      </c>
      <c r="O9" s="739"/>
      <c r="P9" s="776" t="s">
        <v>1602</v>
      </c>
      <c r="Q9" s="114"/>
      <c r="R9" s="698" t="s">
        <v>1057</v>
      </c>
    </row>
    <row r="10" spans="1:18" s="46" customFormat="1" ht="82.5" customHeight="1">
      <c r="A10" s="575">
        <v>7</v>
      </c>
      <c r="B10" s="739">
        <v>7</v>
      </c>
      <c r="C10" s="804" t="s">
        <v>956</v>
      </c>
      <c r="D10" s="774" t="s">
        <v>816</v>
      </c>
      <c r="E10" s="774" t="s">
        <v>1612</v>
      </c>
      <c r="F10" s="790" t="s">
        <v>1279</v>
      </c>
      <c r="G10" s="114"/>
      <c r="H10" s="739"/>
      <c r="I10" s="774" t="s">
        <v>1757</v>
      </c>
      <c r="J10" s="776" t="s">
        <v>1599</v>
      </c>
      <c r="K10" s="776" t="s">
        <v>1600</v>
      </c>
      <c r="L10" s="739" t="s">
        <v>118</v>
      </c>
      <c r="M10" s="776"/>
      <c r="N10" s="774" t="s">
        <v>1850</v>
      </c>
      <c r="O10" s="776"/>
      <c r="P10" s="776" t="s">
        <v>1602</v>
      </c>
      <c r="Q10" s="114"/>
      <c r="R10" s="698" t="s">
        <v>1057</v>
      </c>
    </row>
    <row r="11" spans="1:18" s="46" customFormat="1" ht="93" customHeight="1">
      <c r="A11" s="575">
        <v>8</v>
      </c>
      <c r="B11" s="739">
        <v>8</v>
      </c>
      <c r="C11" s="804" t="s">
        <v>807</v>
      </c>
      <c r="D11" s="774" t="s">
        <v>808</v>
      </c>
      <c r="E11" s="774" t="s">
        <v>1280</v>
      </c>
      <c r="F11" s="774" t="s">
        <v>1280</v>
      </c>
      <c r="G11" s="774" t="s">
        <v>945</v>
      </c>
      <c r="H11" s="739" t="s">
        <v>17</v>
      </c>
      <c r="I11" s="774" t="s">
        <v>1758</v>
      </c>
      <c r="J11" s="774" t="s">
        <v>1613</v>
      </c>
      <c r="K11" s="776" t="s">
        <v>1600</v>
      </c>
      <c r="L11" s="776" t="s">
        <v>1614</v>
      </c>
      <c r="M11" s="776" t="s">
        <v>1615</v>
      </c>
      <c r="N11" s="774" t="s">
        <v>1282</v>
      </c>
      <c r="O11" s="776"/>
      <c r="P11" s="776" t="s">
        <v>1616</v>
      </c>
      <c r="Q11" s="114"/>
      <c r="R11" s="698" t="s">
        <v>1057</v>
      </c>
    </row>
    <row r="12" spans="1:18" s="46" customFormat="1" ht="75" customHeight="1">
      <c r="A12" s="575">
        <v>9</v>
      </c>
      <c r="B12" s="739">
        <v>9</v>
      </c>
      <c r="C12" s="804" t="s">
        <v>259</v>
      </c>
      <c r="D12" s="774" t="s">
        <v>48</v>
      </c>
      <c r="E12" s="807" t="s">
        <v>1281</v>
      </c>
      <c r="F12" s="774" t="s">
        <v>1281</v>
      </c>
      <c r="G12" s="774" t="s">
        <v>821</v>
      </c>
      <c r="H12" s="739" t="s">
        <v>17</v>
      </c>
      <c r="I12" s="774" t="s">
        <v>1759</v>
      </c>
      <c r="J12" s="776" t="s">
        <v>1947</v>
      </c>
      <c r="K12" s="776" t="s">
        <v>1600</v>
      </c>
      <c r="L12" s="739" t="s">
        <v>118</v>
      </c>
      <c r="M12" s="739" t="s">
        <v>118</v>
      </c>
      <c r="N12" s="774" t="s">
        <v>1283</v>
      </c>
      <c r="O12" s="776"/>
      <c r="P12" s="776" t="s">
        <v>1602</v>
      </c>
      <c r="Q12" s="114"/>
      <c r="R12" s="698" t="s">
        <v>1057</v>
      </c>
    </row>
    <row r="13" spans="1:18" s="46" customFormat="1" ht="138" customHeight="1">
      <c r="A13" s="575">
        <v>10</v>
      </c>
      <c r="B13" s="739">
        <v>10</v>
      </c>
      <c r="C13" s="1059" t="s">
        <v>831</v>
      </c>
      <c r="D13" s="774" t="s">
        <v>832</v>
      </c>
      <c r="E13" s="774" t="s">
        <v>1281</v>
      </c>
      <c r="F13" s="774" t="s">
        <v>1281</v>
      </c>
      <c r="G13" s="774" t="s">
        <v>946</v>
      </c>
      <c r="H13" s="739" t="s">
        <v>17</v>
      </c>
      <c r="I13" s="774" t="s">
        <v>1760</v>
      </c>
      <c r="J13" s="776" t="s">
        <v>1619</v>
      </c>
      <c r="K13" s="776" t="s">
        <v>1600</v>
      </c>
      <c r="L13" s="739" t="s">
        <v>118</v>
      </c>
      <c r="M13" s="739" t="s">
        <v>118</v>
      </c>
      <c r="N13" s="774" t="s">
        <v>1287</v>
      </c>
      <c r="O13" s="776"/>
      <c r="P13" s="776" t="s">
        <v>1602</v>
      </c>
      <c r="Q13" s="114"/>
      <c r="R13" s="699" t="s">
        <v>1057</v>
      </c>
    </row>
    <row r="14" spans="1:18" s="46" customFormat="1" ht="122.25" customHeight="1">
      <c r="A14" s="575">
        <v>11</v>
      </c>
      <c r="B14" s="739">
        <v>11</v>
      </c>
      <c r="C14" s="804" t="s">
        <v>897</v>
      </c>
      <c r="D14" s="774" t="s">
        <v>898</v>
      </c>
      <c r="E14" s="790" t="s">
        <v>1852</v>
      </c>
      <c r="F14" s="790" t="s">
        <v>1288</v>
      </c>
      <c r="G14" s="741"/>
      <c r="H14" s="741"/>
      <c r="I14" s="774" t="s">
        <v>1749</v>
      </c>
      <c r="J14" s="739" t="s">
        <v>1620</v>
      </c>
      <c r="K14" s="776" t="s">
        <v>1600</v>
      </c>
      <c r="L14" s="739" t="s">
        <v>118</v>
      </c>
      <c r="M14" s="739" t="s">
        <v>118</v>
      </c>
      <c r="N14" s="774" t="s">
        <v>1291</v>
      </c>
      <c r="O14" s="776"/>
      <c r="P14" s="776" t="s">
        <v>1602</v>
      </c>
      <c r="Q14" s="741"/>
      <c r="R14" s="699" t="s">
        <v>1057</v>
      </c>
    </row>
    <row r="15" spans="1:18" s="46" customFormat="1" ht="117.75" customHeight="1">
      <c r="A15" s="575">
        <v>12</v>
      </c>
      <c r="B15" s="739">
        <v>12</v>
      </c>
      <c r="C15" s="804" t="s">
        <v>1851</v>
      </c>
      <c r="D15" s="774" t="s">
        <v>880</v>
      </c>
      <c r="E15" s="790" t="s">
        <v>1618</v>
      </c>
      <c r="F15" s="790" t="s">
        <v>1285</v>
      </c>
      <c r="G15" s="114"/>
      <c r="H15" s="739"/>
      <c r="I15" s="774" t="s">
        <v>1761</v>
      </c>
      <c r="J15" s="776" t="s">
        <v>1853</v>
      </c>
      <c r="K15" s="776" t="s">
        <v>1600</v>
      </c>
      <c r="L15" s="739" t="s">
        <v>118</v>
      </c>
      <c r="M15" s="739" t="s">
        <v>118</v>
      </c>
      <c r="N15" s="774" t="s">
        <v>1290</v>
      </c>
      <c r="O15" s="776"/>
      <c r="P15" s="776" t="s">
        <v>1602</v>
      </c>
      <c r="Q15" s="114"/>
      <c r="R15" s="696" t="s">
        <v>1057</v>
      </c>
    </row>
    <row r="16" spans="1:18" s="46" customFormat="1" ht="99.75" customHeight="1">
      <c r="A16" s="575">
        <v>13</v>
      </c>
      <c r="B16" s="739">
        <v>13</v>
      </c>
      <c r="C16" s="804" t="s">
        <v>828</v>
      </c>
      <c r="D16" s="774" t="s">
        <v>829</v>
      </c>
      <c r="E16" s="790" t="s">
        <v>1289</v>
      </c>
      <c r="F16" s="790" t="s">
        <v>1289</v>
      </c>
      <c r="G16" s="738" t="s">
        <v>360</v>
      </c>
      <c r="H16" s="741" t="s">
        <v>17</v>
      </c>
      <c r="I16" s="774" t="s">
        <v>1762</v>
      </c>
      <c r="J16" s="776" t="s">
        <v>1607</v>
      </c>
      <c r="K16" s="776" t="s">
        <v>1600</v>
      </c>
      <c r="L16" s="739" t="s">
        <v>118</v>
      </c>
      <c r="M16" s="739" t="s">
        <v>118</v>
      </c>
      <c r="N16" s="774" t="s">
        <v>1293</v>
      </c>
      <c r="O16" s="776"/>
      <c r="P16" s="776" t="s">
        <v>1602</v>
      </c>
      <c r="Q16" s="114"/>
      <c r="R16" s="696" t="s">
        <v>1057</v>
      </c>
    </row>
    <row r="17" spans="1:18" s="46" customFormat="1" ht="126" customHeight="1">
      <c r="A17" s="575">
        <v>14</v>
      </c>
      <c r="B17" s="739">
        <v>14</v>
      </c>
      <c r="C17" s="804" t="s">
        <v>897</v>
      </c>
      <c r="D17" s="774" t="s">
        <v>898</v>
      </c>
      <c r="E17" s="790" t="s">
        <v>1854</v>
      </c>
      <c r="F17" s="790" t="s">
        <v>1300</v>
      </c>
      <c r="G17" s="114"/>
      <c r="H17" s="774"/>
      <c r="I17" s="774" t="s">
        <v>1763</v>
      </c>
      <c r="J17" s="774" t="s">
        <v>921</v>
      </c>
      <c r="K17" s="776" t="s">
        <v>1600</v>
      </c>
      <c r="L17" s="739" t="s">
        <v>118</v>
      </c>
      <c r="M17" s="739" t="s">
        <v>118</v>
      </c>
      <c r="N17" s="774" t="s">
        <v>1293</v>
      </c>
      <c r="O17" s="776"/>
      <c r="P17" s="776" t="s">
        <v>1602</v>
      </c>
      <c r="Q17" s="114"/>
      <c r="R17" s="700" t="s">
        <v>1057</v>
      </c>
    </row>
    <row r="18" spans="1:18" s="46" customFormat="1" ht="143.25" customHeight="1">
      <c r="A18" s="575">
        <v>15</v>
      </c>
      <c r="B18" s="739">
        <v>15</v>
      </c>
      <c r="C18" s="804" t="s">
        <v>773</v>
      </c>
      <c r="D18" s="774" t="s">
        <v>845</v>
      </c>
      <c r="E18" s="790" t="s">
        <v>1289</v>
      </c>
      <c r="F18" s="790" t="s">
        <v>1289</v>
      </c>
      <c r="G18" s="114"/>
      <c r="H18" s="774"/>
      <c r="I18" s="774" t="s">
        <v>1765</v>
      </c>
      <c r="J18" s="774" t="s">
        <v>327</v>
      </c>
      <c r="K18" s="776" t="s">
        <v>1600</v>
      </c>
      <c r="L18" s="774" t="s">
        <v>1624</v>
      </c>
      <c r="M18" s="774"/>
      <c r="N18" s="739"/>
      <c r="O18" s="776"/>
      <c r="P18" s="776" t="s">
        <v>1602</v>
      </c>
      <c r="Q18" s="114"/>
      <c r="R18" s="700" t="s">
        <v>1057</v>
      </c>
    </row>
    <row r="19" spans="1:18" s="46" customFormat="1" ht="113.25" customHeight="1">
      <c r="A19" s="575">
        <v>16</v>
      </c>
      <c r="B19" s="739">
        <v>16</v>
      </c>
      <c r="C19" s="804" t="s">
        <v>917</v>
      </c>
      <c r="D19" s="774" t="s">
        <v>923</v>
      </c>
      <c r="E19" s="774" t="s">
        <v>1294</v>
      </c>
      <c r="F19" s="774" t="s">
        <v>1294</v>
      </c>
      <c r="G19" s="776" t="s">
        <v>1623</v>
      </c>
      <c r="H19" s="774"/>
      <c r="I19" s="774" t="s">
        <v>1764</v>
      </c>
      <c r="J19" s="774" t="s">
        <v>1599</v>
      </c>
      <c r="K19" s="776" t="s">
        <v>1600</v>
      </c>
      <c r="L19" s="774" t="s">
        <v>1622</v>
      </c>
      <c r="M19" s="776"/>
      <c r="N19" s="739"/>
      <c r="O19" s="776"/>
      <c r="P19" s="776" t="s">
        <v>1625</v>
      </c>
      <c r="Q19" s="741"/>
      <c r="R19" s="701" t="s">
        <v>1057</v>
      </c>
    </row>
    <row r="20" spans="1:18" s="46" customFormat="1" ht="99" customHeight="1">
      <c r="A20" s="575">
        <v>17</v>
      </c>
      <c r="B20" s="739">
        <v>17</v>
      </c>
      <c r="C20" s="804" t="s">
        <v>896</v>
      </c>
      <c r="D20" s="774" t="s">
        <v>893</v>
      </c>
      <c r="E20" s="774" t="s">
        <v>1295</v>
      </c>
      <c r="F20" s="774" t="s">
        <v>1295</v>
      </c>
      <c r="G20" s="774" t="s">
        <v>895</v>
      </c>
      <c r="H20" s="774" t="s">
        <v>77</v>
      </c>
      <c r="I20" s="774" t="s">
        <v>1627</v>
      </c>
      <c r="J20" s="774" t="s">
        <v>1599</v>
      </c>
      <c r="K20" s="776" t="s">
        <v>1600</v>
      </c>
      <c r="L20" s="774" t="s">
        <v>1626</v>
      </c>
      <c r="M20" s="774" t="s">
        <v>1628</v>
      </c>
      <c r="N20" s="774" t="s">
        <v>1493</v>
      </c>
      <c r="O20" s="776" t="s">
        <v>1602</v>
      </c>
      <c r="P20" s="776" t="s">
        <v>1602</v>
      </c>
      <c r="Q20" s="114"/>
      <c r="R20" s="696" t="s">
        <v>1057</v>
      </c>
    </row>
    <row r="21" spans="1:18" s="46" customFormat="1" ht="108" customHeight="1">
      <c r="A21" s="575">
        <v>18</v>
      </c>
      <c r="B21" s="739">
        <v>18</v>
      </c>
      <c r="C21" s="804" t="s">
        <v>1745</v>
      </c>
      <c r="D21" s="774" t="s">
        <v>922</v>
      </c>
      <c r="E21" s="774" t="s">
        <v>1297</v>
      </c>
      <c r="F21" s="790" t="s">
        <v>1298</v>
      </c>
      <c r="G21" s="774" t="s">
        <v>916</v>
      </c>
      <c r="H21" s="774" t="s">
        <v>77</v>
      </c>
      <c r="I21" s="774" t="s">
        <v>1750</v>
      </c>
      <c r="J21" s="774" t="s">
        <v>624</v>
      </c>
      <c r="K21" s="776" t="s">
        <v>1600</v>
      </c>
      <c r="L21" s="774"/>
      <c r="M21" s="774"/>
      <c r="N21" s="774" t="s">
        <v>1299</v>
      </c>
      <c r="O21" s="776" t="s">
        <v>1602</v>
      </c>
      <c r="P21" s="776" t="s">
        <v>1602</v>
      </c>
      <c r="Q21" s="114"/>
      <c r="R21" s="696" t="s">
        <v>1057</v>
      </c>
    </row>
    <row r="22" spans="1:18" s="46" customFormat="1" ht="138" customHeight="1">
      <c r="A22" s="575">
        <v>19</v>
      </c>
      <c r="B22" s="739">
        <v>19</v>
      </c>
      <c r="C22" s="804" t="s">
        <v>1746</v>
      </c>
      <c r="D22" s="774" t="s">
        <v>822</v>
      </c>
      <c r="E22" s="774" t="s">
        <v>1300</v>
      </c>
      <c r="F22" s="790" t="s">
        <v>1434</v>
      </c>
      <c r="G22" s="774" t="s">
        <v>915</v>
      </c>
      <c r="H22" s="774" t="s">
        <v>77</v>
      </c>
      <c r="I22" s="774" t="s">
        <v>1629</v>
      </c>
      <c r="J22" s="774" t="s">
        <v>1599</v>
      </c>
      <c r="K22" s="776" t="s">
        <v>1600</v>
      </c>
      <c r="L22" s="739"/>
      <c r="M22" s="774"/>
      <c r="N22" s="774" t="s">
        <v>1494</v>
      </c>
      <c r="O22" s="776" t="s">
        <v>1602</v>
      </c>
      <c r="P22" s="776" t="s">
        <v>1602</v>
      </c>
      <c r="Q22" s="739"/>
      <c r="R22" s="681" t="s">
        <v>1057</v>
      </c>
    </row>
    <row r="23" spans="1:18" s="46" customFormat="1" ht="106.5" customHeight="1">
      <c r="A23" s="575">
        <v>20</v>
      </c>
      <c r="B23" s="739">
        <v>20</v>
      </c>
      <c r="C23" s="804" t="s">
        <v>259</v>
      </c>
      <c r="D23" s="774" t="s">
        <v>48</v>
      </c>
      <c r="E23" s="774" t="s">
        <v>1308</v>
      </c>
      <c r="F23" s="774" t="s">
        <v>1308</v>
      </c>
      <c r="G23" s="774" t="s">
        <v>942</v>
      </c>
      <c r="H23" s="774" t="s">
        <v>77</v>
      </c>
      <c r="I23" s="774" t="s">
        <v>1769</v>
      </c>
      <c r="J23" s="770" t="s">
        <v>1607</v>
      </c>
      <c r="K23" s="776" t="s">
        <v>1600</v>
      </c>
      <c r="L23" s="114"/>
      <c r="M23" s="774"/>
      <c r="N23" s="774" t="s">
        <v>1309</v>
      </c>
      <c r="O23" s="776"/>
      <c r="P23" s="776" t="s">
        <v>1602</v>
      </c>
      <c r="Q23" s="114"/>
      <c r="R23" s="702" t="s">
        <v>1066</v>
      </c>
    </row>
    <row r="24" spans="1:18" s="46" customFormat="1" ht="85.5" customHeight="1">
      <c r="A24" s="575">
        <v>21</v>
      </c>
      <c r="B24" s="739">
        <v>21</v>
      </c>
      <c r="C24" s="804" t="s">
        <v>947</v>
      </c>
      <c r="D24" s="774" t="s">
        <v>948</v>
      </c>
      <c r="E24" s="790" t="s">
        <v>1310</v>
      </c>
      <c r="F24" s="790" t="s">
        <v>1311</v>
      </c>
      <c r="G24" s="774" t="s">
        <v>76</v>
      </c>
      <c r="H24" s="774" t="s">
        <v>77</v>
      </c>
      <c r="I24" s="774" t="s">
        <v>1770</v>
      </c>
      <c r="J24" s="770" t="s">
        <v>1607</v>
      </c>
      <c r="K24" s="776" t="s">
        <v>1600</v>
      </c>
      <c r="L24" s="774" t="s">
        <v>1640</v>
      </c>
      <c r="M24" s="776" t="s">
        <v>1615</v>
      </c>
      <c r="N24" s="739"/>
      <c r="O24" s="776"/>
      <c r="P24" s="776" t="s">
        <v>1641</v>
      </c>
      <c r="Q24" s="114"/>
      <c r="R24" s="57"/>
    </row>
    <row r="25" spans="1:18" s="46" customFormat="1" ht="115.5" customHeight="1">
      <c r="A25" s="575">
        <v>22</v>
      </c>
      <c r="B25" s="739">
        <v>22</v>
      </c>
      <c r="C25" s="804" t="s">
        <v>962</v>
      </c>
      <c r="D25" s="774" t="s">
        <v>963</v>
      </c>
      <c r="E25" s="774" t="s">
        <v>1316</v>
      </c>
      <c r="F25" s="340" t="s">
        <v>1316</v>
      </c>
      <c r="G25" s="340" t="s">
        <v>360</v>
      </c>
      <c r="H25" s="774" t="s">
        <v>17</v>
      </c>
      <c r="I25" s="774" t="s">
        <v>1642</v>
      </c>
      <c r="J25" s="739" t="s">
        <v>1637</v>
      </c>
      <c r="K25" s="776" t="s">
        <v>1600</v>
      </c>
      <c r="L25" s="774" t="s">
        <v>1651</v>
      </c>
      <c r="M25" s="776" t="s">
        <v>1658</v>
      </c>
      <c r="N25" s="774" t="s">
        <v>1324</v>
      </c>
      <c r="O25" s="776"/>
      <c r="P25" s="776" t="s">
        <v>1887</v>
      </c>
      <c r="Q25" s="114"/>
      <c r="R25" s="702" t="s">
        <v>1066</v>
      </c>
    </row>
    <row r="26" spans="1:18" s="46" customFormat="1" ht="15" hidden="1" customHeight="1">
      <c r="A26" s="575">
        <v>23</v>
      </c>
      <c r="B26" s="739">
        <v>23</v>
      </c>
      <c r="C26" s="804"/>
      <c r="D26" s="774"/>
      <c r="E26" s="774"/>
      <c r="F26" s="340"/>
      <c r="G26" s="340"/>
      <c r="H26" s="774"/>
      <c r="I26" s="774"/>
      <c r="J26" s="739"/>
      <c r="K26" s="776"/>
      <c r="L26" s="774"/>
      <c r="M26" s="776"/>
      <c r="N26" s="774"/>
      <c r="O26" s="776"/>
      <c r="P26" s="776" t="s">
        <v>1602</v>
      </c>
      <c r="Q26" s="114"/>
      <c r="R26" s="702" t="s">
        <v>1066</v>
      </c>
    </row>
    <row r="27" spans="1:18" s="46" customFormat="1" ht="111" customHeight="1">
      <c r="A27" s="575">
        <v>23</v>
      </c>
      <c r="B27" s="83">
        <v>23</v>
      </c>
      <c r="C27" s="804" t="s">
        <v>621</v>
      </c>
      <c r="D27" s="774" t="s">
        <v>922</v>
      </c>
      <c r="E27" s="790" t="s">
        <v>1317</v>
      </c>
      <c r="F27" s="790" t="s">
        <v>1323</v>
      </c>
      <c r="G27" s="774" t="s">
        <v>991</v>
      </c>
      <c r="H27" s="774" t="s">
        <v>77</v>
      </c>
      <c r="I27" s="774" t="s">
        <v>1750</v>
      </c>
      <c r="J27" s="774" t="s">
        <v>1498</v>
      </c>
      <c r="K27" s="776" t="s">
        <v>1600</v>
      </c>
      <c r="L27" s="114"/>
      <c r="M27" s="795"/>
      <c r="N27" s="774" t="s">
        <v>1318</v>
      </c>
      <c r="O27" s="776"/>
      <c r="P27" s="776" t="s">
        <v>1602</v>
      </c>
      <c r="Q27" s="114"/>
      <c r="R27" s="681" t="s">
        <v>1066</v>
      </c>
    </row>
    <row r="28" spans="1:18" s="46" customFormat="1" ht="72" customHeight="1">
      <c r="A28" s="575">
        <v>24</v>
      </c>
      <c r="B28" s="83">
        <v>24</v>
      </c>
      <c r="C28" s="804" t="s">
        <v>980</v>
      </c>
      <c r="D28" s="774" t="s">
        <v>981</v>
      </c>
      <c r="E28" s="790" t="s">
        <v>1314</v>
      </c>
      <c r="F28" s="790" t="s">
        <v>1302</v>
      </c>
      <c r="G28" s="774" t="s">
        <v>46</v>
      </c>
      <c r="H28" s="114"/>
      <c r="I28" s="774" t="s">
        <v>1771</v>
      </c>
      <c r="J28" s="774" t="s">
        <v>1498</v>
      </c>
      <c r="K28" s="776" t="s">
        <v>1600</v>
      </c>
      <c r="L28" s="114"/>
      <c r="M28" s="795"/>
      <c r="N28" s="774" t="s">
        <v>1888</v>
      </c>
      <c r="O28" s="776"/>
      <c r="P28" s="776" t="s">
        <v>1602</v>
      </c>
      <c r="Q28" s="114"/>
      <c r="R28" s="681" t="s">
        <v>1066</v>
      </c>
    </row>
    <row r="29" spans="1:18" s="46" customFormat="1" ht="158.25" customHeight="1">
      <c r="A29" s="575">
        <v>26</v>
      </c>
      <c r="B29" s="83">
        <v>25</v>
      </c>
      <c r="C29" s="782" t="s">
        <v>1883</v>
      </c>
      <c r="D29" s="774" t="s">
        <v>1884</v>
      </c>
      <c r="E29" s="790" t="s">
        <v>1952</v>
      </c>
      <c r="F29" s="790" t="s">
        <v>1301</v>
      </c>
      <c r="G29" s="774"/>
      <c r="H29" s="774"/>
      <c r="I29" s="774" t="s">
        <v>1885</v>
      </c>
      <c r="J29" s="774" t="s">
        <v>1684</v>
      </c>
      <c r="K29" s="776" t="s">
        <v>1600</v>
      </c>
      <c r="L29" s="739"/>
      <c r="M29" s="774"/>
      <c r="N29" s="774"/>
      <c r="O29" s="776"/>
      <c r="P29" s="776"/>
      <c r="Q29" s="739"/>
      <c r="R29" s="698" t="s">
        <v>1057</v>
      </c>
    </row>
    <row r="30" spans="1:18" s="46" customFormat="1" ht="75" customHeight="1">
      <c r="A30" s="575">
        <v>27</v>
      </c>
      <c r="B30" s="83">
        <v>26</v>
      </c>
      <c r="C30" s="804" t="s">
        <v>1017</v>
      </c>
      <c r="D30" s="774" t="s">
        <v>984</v>
      </c>
      <c r="E30" s="790" t="s">
        <v>1302</v>
      </c>
      <c r="F30" s="790" t="s">
        <v>1302</v>
      </c>
      <c r="G30" s="774" t="s">
        <v>360</v>
      </c>
      <c r="H30" s="774" t="s">
        <v>17</v>
      </c>
      <c r="I30" s="774" t="s">
        <v>1766</v>
      </c>
      <c r="J30" s="774" t="s">
        <v>1631</v>
      </c>
      <c r="K30" s="776" t="s">
        <v>1600</v>
      </c>
      <c r="L30" s="774" t="s">
        <v>1630</v>
      </c>
      <c r="M30" s="774" t="s">
        <v>1636</v>
      </c>
      <c r="N30" s="774" t="s">
        <v>1450</v>
      </c>
      <c r="O30" s="776"/>
      <c r="P30" s="776" t="s">
        <v>1602</v>
      </c>
      <c r="Q30" s="114"/>
      <c r="R30" s="703"/>
    </row>
    <row r="31" spans="1:18" s="46" customFormat="1" ht="99.75" customHeight="1">
      <c r="A31" s="575">
        <v>28</v>
      </c>
      <c r="B31" s="83">
        <v>27</v>
      </c>
      <c r="C31" s="804" t="s">
        <v>259</v>
      </c>
      <c r="D31" s="774" t="s">
        <v>48</v>
      </c>
      <c r="E31" s="790" t="s">
        <v>1302</v>
      </c>
      <c r="F31" s="790" t="s">
        <v>1303</v>
      </c>
      <c r="G31" s="774" t="s">
        <v>943</v>
      </c>
      <c r="H31" s="774" t="s">
        <v>77</v>
      </c>
      <c r="I31" s="774" t="s">
        <v>1767</v>
      </c>
      <c r="J31" s="774" t="s">
        <v>1607</v>
      </c>
      <c r="K31" s="776" t="s">
        <v>1600</v>
      </c>
      <c r="L31" s="774"/>
      <c r="M31" s="774"/>
      <c r="N31" s="774" t="s">
        <v>1306</v>
      </c>
      <c r="O31" s="776"/>
      <c r="P31" s="776" t="s">
        <v>1602</v>
      </c>
      <c r="Q31" s="114"/>
      <c r="R31" s="704" t="s">
        <v>1057</v>
      </c>
    </row>
    <row r="32" spans="1:18" s="46" customFormat="1" ht="126.75" customHeight="1">
      <c r="A32" s="575">
        <v>29</v>
      </c>
      <c r="B32" s="83">
        <v>28</v>
      </c>
      <c r="C32" s="804" t="s">
        <v>1005</v>
      </c>
      <c r="D32" s="774" t="s">
        <v>1006</v>
      </c>
      <c r="E32" s="774" t="s">
        <v>1307</v>
      </c>
      <c r="F32" s="774" t="s">
        <v>1307</v>
      </c>
      <c r="G32" s="774" t="s">
        <v>1010</v>
      </c>
      <c r="H32" s="774" t="s">
        <v>77</v>
      </c>
      <c r="I32" s="774" t="s">
        <v>1768</v>
      </c>
      <c r="J32" s="774" t="s">
        <v>1637</v>
      </c>
      <c r="K32" s="776" t="s">
        <v>1600</v>
      </c>
      <c r="L32" s="774" t="s">
        <v>1639</v>
      </c>
      <c r="M32" s="774" t="s">
        <v>1638</v>
      </c>
      <c r="N32" s="774" t="s">
        <v>1450</v>
      </c>
      <c r="O32" s="776"/>
      <c r="P32" s="776" t="s">
        <v>1602</v>
      </c>
      <c r="Q32" s="114"/>
      <c r="R32" s="704" t="s">
        <v>1057</v>
      </c>
    </row>
    <row r="33" spans="1:18" s="46" customFormat="1" ht="167.25" customHeight="1">
      <c r="A33" s="575">
        <v>30</v>
      </c>
      <c r="B33" s="83">
        <v>29</v>
      </c>
      <c r="C33" s="804" t="s">
        <v>1171</v>
      </c>
      <c r="D33" s="774" t="s">
        <v>1172</v>
      </c>
      <c r="E33" s="774" t="s">
        <v>1461</v>
      </c>
      <c r="F33" s="775" t="s">
        <v>1462</v>
      </c>
      <c r="G33" s="774" t="s">
        <v>1176</v>
      </c>
      <c r="H33" s="774" t="s">
        <v>17</v>
      </c>
      <c r="I33" s="774" t="s">
        <v>1687</v>
      </c>
      <c r="J33" s="774" t="s">
        <v>1686</v>
      </c>
      <c r="K33" s="776" t="s">
        <v>1600</v>
      </c>
      <c r="L33" s="114"/>
      <c r="M33" s="774"/>
      <c r="N33" s="774" t="s">
        <v>1459</v>
      </c>
      <c r="O33" s="795"/>
      <c r="P33" s="776" t="s">
        <v>1602</v>
      </c>
      <c r="Q33" s="114"/>
      <c r="R33" s="704" t="s">
        <v>1057</v>
      </c>
    </row>
    <row r="34" spans="1:18" s="46" customFormat="1" ht="119.25" customHeight="1">
      <c r="A34" s="575">
        <v>31</v>
      </c>
      <c r="B34" s="83">
        <v>30</v>
      </c>
      <c r="C34" s="804" t="s">
        <v>500</v>
      </c>
      <c r="D34" s="774" t="s">
        <v>1180</v>
      </c>
      <c r="E34" s="774" t="s">
        <v>1460</v>
      </c>
      <c r="F34" s="775" t="s">
        <v>1354</v>
      </c>
      <c r="G34" s="774" t="s">
        <v>360</v>
      </c>
      <c r="H34" s="774" t="s">
        <v>17</v>
      </c>
      <c r="I34" s="774" t="s">
        <v>1689</v>
      </c>
      <c r="J34" s="774" t="s">
        <v>1485</v>
      </c>
      <c r="K34" s="776" t="s">
        <v>1600</v>
      </c>
      <c r="L34" s="114"/>
      <c r="M34" s="795"/>
      <c r="N34" s="774" t="s">
        <v>1459</v>
      </c>
      <c r="O34" s="795"/>
      <c r="P34" s="776" t="s">
        <v>1602</v>
      </c>
      <c r="Q34" s="114"/>
      <c r="R34" s="698" t="s">
        <v>1057</v>
      </c>
    </row>
    <row r="35" spans="1:18" s="46" customFormat="1" ht="144" customHeight="1">
      <c r="A35" s="575">
        <v>32</v>
      </c>
      <c r="B35" s="83">
        <v>31</v>
      </c>
      <c r="C35" s="804" t="s">
        <v>1251</v>
      </c>
      <c r="D35" s="774" t="s">
        <v>1252</v>
      </c>
      <c r="E35" s="790" t="s">
        <v>1426</v>
      </c>
      <c r="F35" s="790" t="s">
        <v>1427</v>
      </c>
      <c r="G35" s="774" t="s">
        <v>1253</v>
      </c>
      <c r="H35" s="774" t="s">
        <v>17</v>
      </c>
      <c r="I35" s="774" t="s">
        <v>1537</v>
      </c>
      <c r="J35" s="776" t="s">
        <v>1599</v>
      </c>
      <c r="K35" s="776" t="s">
        <v>1600</v>
      </c>
      <c r="L35" s="340"/>
      <c r="M35" s="795"/>
      <c r="N35" s="774" t="s">
        <v>1574</v>
      </c>
      <c r="O35" s="807"/>
      <c r="P35" s="776" t="s">
        <v>1602</v>
      </c>
      <c r="Q35" s="114"/>
      <c r="R35" s="698" t="s">
        <v>1057</v>
      </c>
    </row>
    <row r="36" spans="1:18" s="46" customFormat="1" ht="143.25" customHeight="1">
      <c r="A36" s="575">
        <v>33</v>
      </c>
      <c r="B36" s="83">
        <v>32</v>
      </c>
      <c r="C36" s="804" t="s">
        <v>1259</v>
      </c>
      <c r="D36" s="774" t="s">
        <v>1260</v>
      </c>
      <c r="E36" s="790" t="s">
        <v>118</v>
      </c>
      <c r="F36" s="790" t="s">
        <v>1467</v>
      </c>
      <c r="G36" s="774" t="s">
        <v>825</v>
      </c>
      <c r="H36" s="774" t="s">
        <v>17</v>
      </c>
      <c r="I36" s="774" t="s">
        <v>1711</v>
      </c>
      <c r="J36" s="776" t="s">
        <v>1599</v>
      </c>
      <c r="K36" s="776" t="s">
        <v>1600</v>
      </c>
      <c r="L36" s="774" t="s">
        <v>1929</v>
      </c>
      <c r="M36" s="795"/>
      <c r="N36" s="739"/>
      <c r="O36" s="795"/>
      <c r="P36" s="776" t="s">
        <v>1602</v>
      </c>
      <c r="Q36" s="114"/>
      <c r="R36" s="698" t="s">
        <v>1057</v>
      </c>
    </row>
    <row r="37" spans="1:18" s="46" customFormat="1" ht="95.25" customHeight="1">
      <c r="A37" s="575">
        <v>34</v>
      </c>
      <c r="B37" s="83">
        <v>33</v>
      </c>
      <c r="C37" s="804" t="s">
        <v>986</v>
      </c>
      <c r="D37" s="774" t="s">
        <v>987</v>
      </c>
      <c r="E37" s="790" t="s">
        <v>1653</v>
      </c>
      <c r="F37" s="790" t="s">
        <v>1302</v>
      </c>
      <c r="G37" s="114"/>
      <c r="H37" s="114"/>
      <c r="I37" s="774" t="s">
        <v>1772</v>
      </c>
      <c r="J37" s="774" t="s">
        <v>1652</v>
      </c>
      <c r="K37" s="776" t="s">
        <v>1600</v>
      </c>
      <c r="L37" s="114"/>
      <c r="M37" s="795"/>
      <c r="N37" s="774" t="s">
        <v>1319</v>
      </c>
      <c r="O37" s="776"/>
      <c r="P37" s="776" t="s">
        <v>1602</v>
      </c>
      <c r="Q37" s="114"/>
      <c r="R37" s="681" t="s">
        <v>1066</v>
      </c>
    </row>
    <row r="38" spans="1:18" s="46" customFormat="1" ht="130.5" customHeight="1">
      <c r="A38" s="575">
        <v>35</v>
      </c>
      <c r="B38" s="83">
        <v>34</v>
      </c>
      <c r="C38" s="1060" t="s">
        <v>1022</v>
      </c>
      <c r="D38" s="774" t="s">
        <v>1023</v>
      </c>
      <c r="E38" s="774" t="s">
        <v>1655</v>
      </c>
      <c r="F38" s="790" t="s">
        <v>1654</v>
      </c>
      <c r="G38" s="114"/>
      <c r="H38" s="774"/>
      <c r="I38" s="774" t="s">
        <v>1773</v>
      </c>
      <c r="J38" s="774" t="s">
        <v>1607</v>
      </c>
      <c r="K38" s="776" t="s">
        <v>1600</v>
      </c>
      <c r="L38" s="114"/>
      <c r="M38" s="795"/>
      <c r="N38" s="774" t="s">
        <v>1322</v>
      </c>
      <c r="O38" s="776"/>
      <c r="P38" s="776" t="s">
        <v>1602</v>
      </c>
      <c r="Q38" s="114"/>
      <c r="R38" s="705" t="s">
        <v>1066</v>
      </c>
    </row>
    <row r="39" spans="1:18" s="46" customFormat="1" ht="109.5" customHeight="1">
      <c r="A39" s="575">
        <v>36</v>
      </c>
      <c r="B39" s="83">
        <v>35</v>
      </c>
      <c r="C39" s="804" t="s">
        <v>1005</v>
      </c>
      <c r="D39" s="774" t="s">
        <v>1006</v>
      </c>
      <c r="E39" s="774" t="s">
        <v>1307</v>
      </c>
      <c r="F39" s="774" t="s">
        <v>1307</v>
      </c>
      <c r="G39" s="774" t="s">
        <v>1010</v>
      </c>
      <c r="H39" s="774" t="s">
        <v>77</v>
      </c>
      <c r="I39" s="774" t="s">
        <v>1656</v>
      </c>
      <c r="J39" s="774" t="s">
        <v>235</v>
      </c>
      <c r="K39" s="776" t="s">
        <v>1600</v>
      </c>
      <c r="L39" s="774" t="s">
        <v>1930</v>
      </c>
      <c r="M39" s="776" t="s">
        <v>1638</v>
      </c>
      <c r="N39" s="774" t="s">
        <v>1657</v>
      </c>
      <c r="O39" s="776"/>
      <c r="P39" s="776" t="s">
        <v>1602</v>
      </c>
      <c r="Q39" s="114"/>
      <c r="R39" s="637" t="s">
        <v>1066</v>
      </c>
    </row>
    <row r="40" spans="1:18" s="46" customFormat="1" ht="114" customHeight="1">
      <c r="A40" s="575">
        <v>37</v>
      </c>
      <c r="B40" s="83">
        <v>36</v>
      </c>
      <c r="C40" s="804" t="s">
        <v>992</v>
      </c>
      <c r="D40" s="774" t="s">
        <v>993</v>
      </c>
      <c r="E40" s="790" t="s">
        <v>1323</v>
      </c>
      <c r="F40" s="790" t="s">
        <v>1323</v>
      </c>
      <c r="G40" s="774" t="s">
        <v>995</v>
      </c>
      <c r="H40" s="774" t="s">
        <v>77</v>
      </c>
      <c r="I40" s="774" t="s">
        <v>1774</v>
      </c>
      <c r="J40" s="774" t="s">
        <v>996</v>
      </c>
      <c r="K40" s="776" t="s">
        <v>1600</v>
      </c>
      <c r="L40" s="742" t="s">
        <v>1931</v>
      </c>
      <c r="M40" s="795"/>
      <c r="N40" s="739"/>
      <c r="O40" s="776"/>
      <c r="P40" s="776" t="s">
        <v>1616</v>
      </c>
      <c r="Q40" s="114"/>
      <c r="R40" s="637" t="s">
        <v>1066</v>
      </c>
    </row>
    <row r="41" spans="1:18" s="46" customFormat="1" ht="105.75" customHeight="1">
      <c r="A41" s="575">
        <v>38</v>
      </c>
      <c r="B41" s="83">
        <v>37</v>
      </c>
      <c r="C41" s="804" t="s">
        <v>1033</v>
      </c>
      <c r="D41" s="774" t="s">
        <v>1034</v>
      </c>
      <c r="E41" s="774" t="s">
        <v>1303</v>
      </c>
      <c r="F41" s="774" t="s">
        <v>1303</v>
      </c>
      <c r="G41" s="774" t="s">
        <v>360</v>
      </c>
      <c r="H41" s="774" t="s">
        <v>77</v>
      </c>
      <c r="I41" s="774" t="s">
        <v>1775</v>
      </c>
      <c r="J41" s="807" t="s">
        <v>1664</v>
      </c>
      <c r="K41" s="776" t="s">
        <v>1600</v>
      </c>
      <c r="L41" s="114"/>
      <c r="M41" s="774"/>
      <c r="N41" s="774" t="s">
        <v>1448</v>
      </c>
      <c r="O41" s="776"/>
      <c r="P41" s="776" t="s">
        <v>1602</v>
      </c>
      <c r="Q41" s="114"/>
      <c r="R41" s="637" t="s">
        <v>1066</v>
      </c>
    </row>
    <row r="42" spans="1:18" s="46" customFormat="1" ht="123" customHeight="1">
      <c r="A42" s="575">
        <v>39</v>
      </c>
      <c r="B42" s="83">
        <v>38</v>
      </c>
      <c r="C42" s="804" t="s">
        <v>1037</v>
      </c>
      <c r="D42" s="774" t="s">
        <v>1038</v>
      </c>
      <c r="E42" s="774" t="s">
        <v>1325</v>
      </c>
      <c r="F42" s="775" t="s">
        <v>1326</v>
      </c>
      <c r="G42" s="774" t="s">
        <v>1039</v>
      </c>
      <c r="H42" s="774" t="s">
        <v>77</v>
      </c>
      <c r="I42" s="774" t="s">
        <v>1643</v>
      </c>
      <c r="J42" s="739" t="s">
        <v>1040</v>
      </c>
      <c r="K42" s="776" t="s">
        <v>1600</v>
      </c>
      <c r="L42" s="114"/>
      <c r="M42" s="795"/>
      <c r="N42" s="774" t="s">
        <v>1448</v>
      </c>
      <c r="O42" s="776"/>
      <c r="P42" s="776" t="s">
        <v>1602</v>
      </c>
      <c r="Q42" s="114"/>
      <c r="R42" s="637" t="s">
        <v>1066</v>
      </c>
    </row>
    <row r="43" spans="1:18" s="46" customFormat="1" ht="75.75" customHeight="1">
      <c r="A43" s="575">
        <v>40</v>
      </c>
      <c r="B43" s="83">
        <v>39</v>
      </c>
      <c r="C43" s="804" t="s">
        <v>1059</v>
      </c>
      <c r="D43" s="774" t="s">
        <v>1060</v>
      </c>
      <c r="E43" s="774" t="s">
        <v>1327</v>
      </c>
      <c r="F43" s="793" t="s">
        <v>1329</v>
      </c>
      <c r="G43" s="774" t="s">
        <v>1062</v>
      </c>
      <c r="H43" s="774" t="s">
        <v>77</v>
      </c>
      <c r="I43" s="774" t="s">
        <v>1662</v>
      </c>
      <c r="J43" s="774" t="s">
        <v>1660</v>
      </c>
      <c r="K43" s="776" t="s">
        <v>1600</v>
      </c>
      <c r="L43" s="114"/>
      <c r="M43" s="795"/>
      <c r="N43" s="774" t="s">
        <v>1449</v>
      </c>
      <c r="O43" s="776"/>
      <c r="P43" s="776" t="s">
        <v>1602</v>
      </c>
      <c r="Q43" s="114"/>
      <c r="R43" s="637" t="s">
        <v>1066</v>
      </c>
    </row>
    <row r="44" spans="1:18" s="46" customFormat="1" ht="156.75" customHeight="1">
      <c r="A44" s="575">
        <v>41</v>
      </c>
      <c r="B44" s="83">
        <v>40</v>
      </c>
      <c r="C44" s="804" t="s">
        <v>1134</v>
      </c>
      <c r="D44" s="774" t="s">
        <v>1063</v>
      </c>
      <c r="E44" s="790" t="s">
        <v>1328</v>
      </c>
      <c r="F44" s="790" t="s">
        <v>1329</v>
      </c>
      <c r="G44" s="774" t="s">
        <v>1065</v>
      </c>
      <c r="H44" s="774" t="s">
        <v>77</v>
      </c>
      <c r="I44" s="774" t="s">
        <v>1776</v>
      </c>
      <c r="J44" s="776" t="s">
        <v>1599</v>
      </c>
      <c r="K44" s="776" t="s">
        <v>1600</v>
      </c>
      <c r="L44" s="114"/>
      <c r="M44" s="774"/>
      <c r="N44" s="774" t="s">
        <v>1450</v>
      </c>
      <c r="O44" s="776"/>
      <c r="P44" s="776" t="s">
        <v>1602</v>
      </c>
      <c r="Q44" s="114"/>
      <c r="R44" s="637" t="s">
        <v>1066</v>
      </c>
    </row>
    <row r="45" spans="1:18" s="46" customFormat="1" ht="165" customHeight="1">
      <c r="A45" s="575">
        <v>42</v>
      </c>
      <c r="B45" s="83">
        <v>41</v>
      </c>
      <c r="C45" s="804" t="s">
        <v>1028</v>
      </c>
      <c r="D45" s="774" t="s">
        <v>1029</v>
      </c>
      <c r="E45" s="774" t="s">
        <v>118</v>
      </c>
      <c r="F45" s="775" t="s">
        <v>1326</v>
      </c>
      <c r="G45" s="774" t="s">
        <v>1032</v>
      </c>
      <c r="H45" s="774" t="s">
        <v>77</v>
      </c>
      <c r="I45" s="774" t="s">
        <v>1663</v>
      </c>
      <c r="J45" s="774" t="s">
        <v>1665</v>
      </c>
      <c r="K45" s="776" t="s">
        <v>1600</v>
      </c>
      <c r="L45" s="774"/>
      <c r="M45" s="795"/>
      <c r="N45" s="774" t="s">
        <v>1483</v>
      </c>
      <c r="O45" s="776"/>
      <c r="P45" s="776" t="s">
        <v>1602</v>
      </c>
      <c r="Q45" s="114"/>
      <c r="R45" s="637" t="s">
        <v>1066</v>
      </c>
    </row>
    <row r="46" spans="1:18" s="46" customFormat="1" ht="103.5" customHeight="1">
      <c r="A46" s="575">
        <v>43</v>
      </c>
      <c r="B46" s="83">
        <v>42</v>
      </c>
      <c r="C46" s="804" t="s">
        <v>1100</v>
      </c>
      <c r="D46" s="774" t="s">
        <v>1101</v>
      </c>
      <c r="E46" s="774" t="s">
        <v>1669</v>
      </c>
      <c r="F46" s="790" t="s">
        <v>1331</v>
      </c>
      <c r="G46" s="774" t="s">
        <v>76</v>
      </c>
      <c r="H46" s="114"/>
      <c r="I46" s="774" t="s">
        <v>1667</v>
      </c>
      <c r="J46" s="774" t="s">
        <v>1666</v>
      </c>
      <c r="K46" s="776" t="s">
        <v>1600</v>
      </c>
      <c r="L46" s="774" t="s">
        <v>1932</v>
      </c>
      <c r="M46" s="795"/>
      <c r="N46" s="739"/>
      <c r="O46" s="776"/>
      <c r="P46" s="776" t="s">
        <v>1616</v>
      </c>
      <c r="Q46" s="114"/>
      <c r="R46" s="637" t="s">
        <v>1066</v>
      </c>
    </row>
    <row r="47" spans="1:18" s="46" customFormat="1" ht="99" customHeight="1">
      <c r="A47" s="575">
        <v>44</v>
      </c>
      <c r="B47" s="83">
        <v>43</v>
      </c>
      <c r="C47" s="804" t="s">
        <v>127</v>
      </c>
      <c r="D47" s="774" t="s">
        <v>626</v>
      </c>
      <c r="E47" s="774" t="s">
        <v>118</v>
      </c>
      <c r="F47" s="790" t="s">
        <v>1488</v>
      </c>
      <c r="G47" s="776" t="s">
        <v>1221</v>
      </c>
      <c r="H47" s="774" t="s">
        <v>77</v>
      </c>
      <c r="I47" s="774" t="s">
        <v>1668</v>
      </c>
      <c r="J47" s="776" t="s">
        <v>1599</v>
      </c>
      <c r="K47" s="776" t="s">
        <v>1600</v>
      </c>
      <c r="L47" s="114"/>
      <c r="M47" s="795"/>
      <c r="N47" s="774" t="s">
        <v>1451</v>
      </c>
      <c r="O47" s="776"/>
      <c r="P47" s="776" t="s">
        <v>1602</v>
      </c>
      <c r="Q47" s="114"/>
      <c r="R47" s="637" t="s">
        <v>1066</v>
      </c>
    </row>
    <row r="48" spans="1:18" s="46" customFormat="1" ht="64.5" customHeight="1">
      <c r="A48" s="575">
        <v>45</v>
      </c>
      <c r="B48" s="83">
        <v>44</v>
      </c>
      <c r="C48" s="804" t="s">
        <v>1073</v>
      </c>
      <c r="D48" s="774" t="s">
        <v>1074</v>
      </c>
      <c r="E48" s="790" t="s">
        <v>1670</v>
      </c>
      <c r="F48" s="790" t="s">
        <v>1329</v>
      </c>
      <c r="G48" s="774" t="s">
        <v>76</v>
      </c>
      <c r="H48" s="774" t="s">
        <v>77</v>
      </c>
      <c r="I48" s="774" t="s">
        <v>1678</v>
      </c>
      <c r="J48" s="774" t="s">
        <v>920</v>
      </c>
      <c r="K48" s="776" t="s">
        <v>1600</v>
      </c>
      <c r="L48" s="114"/>
      <c r="M48" s="795"/>
      <c r="N48" s="774" t="s">
        <v>1452</v>
      </c>
      <c r="O48" s="776"/>
      <c r="P48" s="776" t="s">
        <v>1602</v>
      </c>
      <c r="Q48" s="114"/>
      <c r="R48" s="637" t="s">
        <v>1066</v>
      </c>
    </row>
    <row r="49" spans="1:18" s="46" customFormat="1" ht="89.25" customHeight="1">
      <c r="A49" s="575">
        <v>46</v>
      </c>
      <c r="B49" s="83">
        <v>45</v>
      </c>
      <c r="C49" s="804" t="s">
        <v>1068</v>
      </c>
      <c r="D49" s="743" t="s">
        <v>1069</v>
      </c>
      <c r="E49" s="790" t="s">
        <v>1671</v>
      </c>
      <c r="F49" s="790" t="s">
        <v>1329</v>
      </c>
      <c r="G49" s="774" t="s">
        <v>76</v>
      </c>
      <c r="H49" s="774"/>
      <c r="I49" s="774" t="s">
        <v>1777</v>
      </c>
      <c r="J49" s="774" t="s">
        <v>1665</v>
      </c>
      <c r="K49" s="776" t="s">
        <v>1600</v>
      </c>
      <c r="L49" s="114"/>
      <c r="M49" s="795"/>
      <c r="N49" s="774" t="s">
        <v>1482</v>
      </c>
      <c r="O49" s="776"/>
      <c r="P49" s="776" t="s">
        <v>1602</v>
      </c>
      <c r="Q49" s="114"/>
      <c r="R49" s="637" t="s">
        <v>1066</v>
      </c>
    </row>
    <row r="50" spans="1:18" s="46" customFormat="1" ht="123.75" customHeight="1">
      <c r="A50" s="575">
        <v>47</v>
      </c>
      <c r="B50" s="83">
        <v>46</v>
      </c>
      <c r="C50" s="804" t="s">
        <v>1076</v>
      </c>
      <c r="D50" s="774" t="s">
        <v>1077</v>
      </c>
      <c r="E50" s="790" t="s">
        <v>1334</v>
      </c>
      <c r="F50" s="790" t="s">
        <v>1334</v>
      </c>
      <c r="G50" s="774" t="s">
        <v>1079</v>
      </c>
      <c r="H50" s="774" t="s">
        <v>77</v>
      </c>
      <c r="I50" s="774" t="s">
        <v>1778</v>
      </c>
      <c r="J50" s="776" t="s">
        <v>1607</v>
      </c>
      <c r="K50" s="776" t="s">
        <v>1600</v>
      </c>
      <c r="L50" s="114"/>
      <c r="M50" s="795"/>
      <c r="N50" s="774" t="s">
        <v>1481</v>
      </c>
      <c r="O50" s="776"/>
      <c r="P50" s="776" t="s">
        <v>1602</v>
      </c>
      <c r="Q50" s="774" t="s">
        <v>1481</v>
      </c>
      <c r="R50" s="510"/>
    </row>
    <row r="51" spans="1:18" s="46" customFormat="1" ht="48.75" customHeight="1">
      <c r="A51" s="575">
        <v>48</v>
      </c>
      <c r="B51" s="1057">
        <v>47</v>
      </c>
      <c r="C51" s="1016" t="s">
        <v>1125</v>
      </c>
      <c r="D51" s="916" t="s">
        <v>1504</v>
      </c>
      <c r="E51" s="774" t="s">
        <v>1336</v>
      </c>
      <c r="F51" s="774" t="s">
        <v>1337</v>
      </c>
      <c r="G51" s="774" t="s">
        <v>1577</v>
      </c>
      <c r="H51" s="774" t="s">
        <v>77</v>
      </c>
      <c r="I51" s="918" t="s">
        <v>1779</v>
      </c>
      <c r="J51" s="916" t="s">
        <v>235</v>
      </c>
      <c r="K51" s="918" t="s">
        <v>1600</v>
      </c>
      <c r="L51" s="916" t="s">
        <v>1933</v>
      </c>
      <c r="M51" s="774"/>
      <c r="N51" s="739"/>
      <c r="O51" s="776"/>
      <c r="P51" s="776" t="s">
        <v>1602</v>
      </c>
      <c r="Q51" s="114"/>
      <c r="R51" s="158"/>
    </row>
    <row r="52" spans="1:18" s="46" customFormat="1" ht="60.75" customHeight="1">
      <c r="A52" s="1020">
        <v>49</v>
      </c>
      <c r="B52" s="1057"/>
      <c r="C52" s="1016"/>
      <c r="D52" s="916"/>
      <c r="E52" s="916" t="s">
        <v>1362</v>
      </c>
      <c r="F52" s="917" t="s">
        <v>1362</v>
      </c>
      <c r="G52" s="916" t="s">
        <v>1672</v>
      </c>
      <c r="H52" s="916" t="s">
        <v>17</v>
      </c>
      <c r="I52" s="918"/>
      <c r="J52" s="916"/>
      <c r="K52" s="918"/>
      <c r="L52" s="916"/>
      <c r="M52" s="795"/>
      <c r="N52" s="739"/>
      <c r="O52" s="776"/>
      <c r="P52" s="776" t="s">
        <v>1616</v>
      </c>
      <c r="Q52" s="114"/>
      <c r="R52" s="158"/>
    </row>
    <row r="53" spans="1:18" s="46" customFormat="1" ht="61.5" customHeight="1">
      <c r="A53" s="1020">
        <v>50</v>
      </c>
      <c r="B53" s="83">
        <v>48</v>
      </c>
      <c r="C53" s="1016"/>
      <c r="D53" s="916"/>
      <c r="E53" s="916"/>
      <c r="F53" s="917"/>
      <c r="G53" s="916"/>
      <c r="H53" s="916"/>
      <c r="I53" s="918"/>
      <c r="J53" s="916"/>
      <c r="K53" s="918"/>
      <c r="L53" s="774" t="s">
        <v>1934</v>
      </c>
      <c r="M53" s="776" t="s">
        <v>1673</v>
      </c>
      <c r="N53" s="776" t="s">
        <v>1724</v>
      </c>
      <c r="O53" s="776"/>
      <c r="P53" s="776" t="s">
        <v>1602</v>
      </c>
      <c r="Q53" s="114"/>
      <c r="R53" s="158"/>
    </row>
    <row r="54" spans="1:18" s="46" customFormat="1" ht="60">
      <c r="A54" s="575"/>
      <c r="B54" s="83">
        <v>49</v>
      </c>
      <c r="C54" s="1016"/>
      <c r="D54" s="916"/>
      <c r="E54" s="790" t="s">
        <v>1580</v>
      </c>
      <c r="F54" s="790" t="s">
        <v>1581</v>
      </c>
      <c r="G54" s="340"/>
      <c r="H54" s="114"/>
      <c r="I54" s="918"/>
      <c r="J54" s="916"/>
      <c r="K54" s="918"/>
      <c r="L54" s="114"/>
      <c r="M54" s="795"/>
      <c r="N54" s="753" t="s">
        <v>1722</v>
      </c>
      <c r="O54" s="795"/>
      <c r="P54" s="776" t="s">
        <v>1602</v>
      </c>
      <c r="Q54" s="114"/>
      <c r="R54" s="158"/>
    </row>
    <row r="55" spans="1:18" s="46" customFormat="1" ht="151.5" customHeight="1">
      <c r="A55" s="575">
        <v>51</v>
      </c>
      <c r="B55" s="83">
        <v>50</v>
      </c>
      <c r="C55" s="804" t="s">
        <v>1113</v>
      </c>
      <c r="D55" s="774" t="s">
        <v>1953</v>
      </c>
      <c r="E55" s="774" t="s">
        <v>1338</v>
      </c>
      <c r="F55" s="775" t="s">
        <v>1338</v>
      </c>
      <c r="G55" s="774" t="s">
        <v>1117</v>
      </c>
      <c r="H55" s="774" t="s">
        <v>77</v>
      </c>
      <c r="I55" s="774" t="s">
        <v>1780</v>
      </c>
      <c r="J55" s="776" t="s">
        <v>1664</v>
      </c>
      <c r="K55" s="776" t="s">
        <v>1600</v>
      </c>
      <c r="L55" s="114"/>
      <c r="M55" s="774"/>
      <c r="N55" s="774" t="s">
        <v>1480</v>
      </c>
      <c r="O55" s="776"/>
      <c r="P55" s="776" t="s">
        <v>1602</v>
      </c>
      <c r="Q55" s="114"/>
      <c r="R55" s="510"/>
    </row>
    <row r="56" spans="1:18" s="46" customFormat="1" ht="108" customHeight="1">
      <c r="A56" s="575">
        <v>52</v>
      </c>
      <c r="B56" s="83">
        <v>51</v>
      </c>
      <c r="C56" s="804" t="s">
        <v>1088</v>
      </c>
      <c r="D56" s="774" t="s">
        <v>1506</v>
      </c>
      <c r="E56" s="790" t="s">
        <v>1339</v>
      </c>
      <c r="F56" s="790" t="s">
        <v>1343</v>
      </c>
      <c r="G56" s="774" t="s">
        <v>1092</v>
      </c>
      <c r="H56" s="774" t="s">
        <v>77</v>
      </c>
      <c r="I56" s="774" t="s">
        <v>1781</v>
      </c>
      <c r="J56" s="776" t="s">
        <v>1486</v>
      </c>
      <c r="K56" s="776" t="s">
        <v>1600</v>
      </c>
      <c r="L56" s="774"/>
      <c r="M56" s="774"/>
      <c r="N56" s="790" t="s">
        <v>1340</v>
      </c>
      <c r="O56" s="776"/>
      <c r="P56" s="776" t="s">
        <v>1602</v>
      </c>
      <c r="Q56" s="114"/>
      <c r="R56" s="706"/>
    </row>
    <row r="57" spans="1:18" s="46" customFormat="1" ht="159.75" customHeight="1">
      <c r="A57" s="575">
        <v>53</v>
      </c>
      <c r="B57" s="83">
        <v>52</v>
      </c>
      <c r="C57" s="804" t="s">
        <v>1130</v>
      </c>
      <c r="D57" s="774" t="s">
        <v>1155</v>
      </c>
      <c r="E57" s="774" t="s">
        <v>1342</v>
      </c>
      <c r="F57" s="775" t="s">
        <v>1476</v>
      </c>
      <c r="G57" s="774" t="s">
        <v>1437</v>
      </c>
      <c r="H57" s="774" t="s">
        <v>77</v>
      </c>
      <c r="I57" s="774" t="s">
        <v>1782</v>
      </c>
      <c r="J57" s="774" t="s">
        <v>1607</v>
      </c>
      <c r="K57" s="776" t="s">
        <v>1600</v>
      </c>
      <c r="L57" s="114"/>
      <c r="M57" s="795"/>
      <c r="N57" s="774" t="s">
        <v>1453</v>
      </c>
      <c r="O57" s="776"/>
      <c r="P57" s="776" t="s">
        <v>1602</v>
      </c>
      <c r="Q57" s="114"/>
      <c r="R57" s="637" t="s">
        <v>1057</v>
      </c>
    </row>
    <row r="58" spans="1:18" s="46" customFormat="1" ht="90.75" customHeight="1">
      <c r="A58" s="575">
        <v>54</v>
      </c>
      <c r="B58" s="83">
        <v>53</v>
      </c>
      <c r="C58" s="804" t="s">
        <v>828</v>
      </c>
      <c r="D58" s="774" t="s">
        <v>829</v>
      </c>
      <c r="E58" s="790" t="s">
        <v>1343</v>
      </c>
      <c r="F58" s="790" t="s">
        <v>1343</v>
      </c>
      <c r="G58" s="774" t="s">
        <v>360</v>
      </c>
      <c r="H58" s="774" t="s">
        <v>77</v>
      </c>
      <c r="I58" s="774" t="s">
        <v>1787</v>
      </c>
      <c r="J58" s="774" t="s">
        <v>1607</v>
      </c>
      <c r="K58" s="776" t="s">
        <v>1600</v>
      </c>
      <c r="L58" s="774" t="s">
        <v>1935</v>
      </c>
      <c r="M58" s="795"/>
      <c r="N58" s="739"/>
      <c r="O58" s="776"/>
      <c r="P58" s="776" t="s">
        <v>1676</v>
      </c>
      <c r="Q58" s="114"/>
      <c r="R58" s="510"/>
    </row>
    <row r="59" spans="1:18" s="46" customFormat="1" ht="84" customHeight="1">
      <c r="A59" s="575">
        <v>55</v>
      </c>
      <c r="B59" s="83">
        <v>54</v>
      </c>
      <c r="C59" s="804" t="s">
        <v>1118</v>
      </c>
      <c r="D59" s="774" t="s">
        <v>1849</v>
      </c>
      <c r="E59" s="774" t="s">
        <v>1335</v>
      </c>
      <c r="F59" s="775" t="s">
        <v>1337</v>
      </c>
      <c r="G59" s="774" t="s">
        <v>1123</v>
      </c>
      <c r="H59" s="774" t="s">
        <v>17</v>
      </c>
      <c r="I59" s="774" t="s">
        <v>1783</v>
      </c>
      <c r="J59" s="774" t="s">
        <v>1677</v>
      </c>
      <c r="K59" s="776" t="s">
        <v>1600</v>
      </c>
      <c r="L59" s="774"/>
      <c r="M59" s="774"/>
      <c r="N59" s="774" t="s">
        <v>1479</v>
      </c>
      <c r="O59" s="776"/>
      <c r="P59" s="776" t="s">
        <v>1602</v>
      </c>
      <c r="Q59" s="114"/>
      <c r="R59" s="510"/>
    </row>
    <row r="60" spans="1:18" s="46" customFormat="1" ht="108.75" customHeight="1">
      <c r="A60" s="575">
        <v>56</v>
      </c>
      <c r="B60" s="83">
        <v>55</v>
      </c>
      <c r="C60" s="804" t="s">
        <v>1108</v>
      </c>
      <c r="D60" s="774" t="s">
        <v>1109</v>
      </c>
      <c r="E60" s="774" t="s">
        <v>1346</v>
      </c>
      <c r="F60" s="775" t="s">
        <v>1335</v>
      </c>
      <c r="G60" s="774" t="s">
        <v>1222</v>
      </c>
      <c r="H60" s="774" t="s">
        <v>17</v>
      </c>
      <c r="I60" s="774" t="s">
        <v>1784</v>
      </c>
      <c r="J60" s="774" t="s">
        <v>1733</v>
      </c>
      <c r="K60" s="776" t="s">
        <v>1600</v>
      </c>
      <c r="L60" s="774"/>
      <c r="M60" s="795"/>
      <c r="N60" s="774" t="s">
        <v>1950</v>
      </c>
      <c r="O60" s="795"/>
      <c r="P60" s="776" t="s">
        <v>1602</v>
      </c>
      <c r="Q60" s="114"/>
      <c r="R60" s="510"/>
    </row>
    <row r="61" spans="1:18" s="46" customFormat="1" ht="69.75" customHeight="1">
      <c r="A61" s="575">
        <v>57</v>
      </c>
      <c r="B61" s="83">
        <v>56</v>
      </c>
      <c r="C61" s="804" t="s">
        <v>259</v>
      </c>
      <c r="D61" s="774" t="s">
        <v>1054</v>
      </c>
      <c r="E61" s="774" t="s">
        <v>1348</v>
      </c>
      <c r="F61" s="774" t="s">
        <v>1349</v>
      </c>
      <c r="G61" s="774" t="s">
        <v>1055</v>
      </c>
      <c r="H61" s="774" t="s">
        <v>77</v>
      </c>
      <c r="I61" s="774" t="s">
        <v>1785</v>
      </c>
      <c r="J61" s="774" t="s">
        <v>1607</v>
      </c>
      <c r="K61" s="776" t="s">
        <v>1600</v>
      </c>
      <c r="L61" s="114"/>
      <c r="M61" s="795"/>
      <c r="N61" s="774" t="s">
        <v>1478</v>
      </c>
      <c r="O61" s="795"/>
      <c r="P61" s="776" t="s">
        <v>1602</v>
      </c>
      <c r="Q61" s="114"/>
      <c r="R61" s="510"/>
    </row>
    <row r="62" spans="1:18" s="46" customFormat="1" ht="77.25" customHeight="1">
      <c r="A62" s="575">
        <v>58</v>
      </c>
      <c r="B62" s="83">
        <v>57</v>
      </c>
      <c r="C62" s="804" t="s">
        <v>1145</v>
      </c>
      <c r="D62" s="774" t="s">
        <v>1146</v>
      </c>
      <c r="E62" s="790" t="s">
        <v>1350</v>
      </c>
      <c r="F62" s="790" t="s">
        <v>1350</v>
      </c>
      <c r="G62" s="774" t="s">
        <v>1149</v>
      </c>
      <c r="H62" s="774" t="s">
        <v>77</v>
      </c>
      <c r="I62" s="774" t="s">
        <v>1786</v>
      </c>
      <c r="J62" s="774" t="s">
        <v>996</v>
      </c>
      <c r="K62" s="776" t="s">
        <v>1600</v>
      </c>
      <c r="L62" s="114"/>
      <c r="M62" s="795"/>
      <c r="N62" s="774" t="s">
        <v>1477</v>
      </c>
      <c r="O62" s="795"/>
      <c r="P62" s="776" t="s">
        <v>1602</v>
      </c>
      <c r="Q62" s="114"/>
      <c r="R62" s="510"/>
    </row>
    <row r="63" spans="1:18" s="46" customFormat="1" ht="99.75" customHeight="1">
      <c r="A63" s="575">
        <v>59</v>
      </c>
      <c r="B63" s="83">
        <v>58</v>
      </c>
      <c r="C63" s="804" t="s">
        <v>828</v>
      </c>
      <c r="D63" s="774" t="s">
        <v>829</v>
      </c>
      <c r="E63" s="790" t="s">
        <v>1343</v>
      </c>
      <c r="F63" s="790" t="s">
        <v>1343</v>
      </c>
      <c r="G63" s="774" t="s">
        <v>360</v>
      </c>
      <c r="H63" s="774" t="s">
        <v>77</v>
      </c>
      <c r="I63" s="774" t="s">
        <v>1681</v>
      </c>
      <c r="J63" s="774" t="s">
        <v>1607</v>
      </c>
      <c r="K63" s="776" t="s">
        <v>1600</v>
      </c>
      <c r="L63" s="114"/>
      <c r="M63" s="795"/>
      <c r="N63" s="774" t="s">
        <v>1351</v>
      </c>
      <c r="O63" s="795"/>
      <c r="P63" s="776" t="s">
        <v>1602</v>
      </c>
      <c r="Q63" s="114"/>
      <c r="R63" s="510"/>
    </row>
    <row r="64" spans="1:18" s="46" customFormat="1" ht="111" customHeight="1">
      <c r="A64" s="575">
        <v>60</v>
      </c>
      <c r="B64" s="83">
        <v>59</v>
      </c>
      <c r="C64" s="804" t="s">
        <v>1140</v>
      </c>
      <c r="D64" s="774" t="s">
        <v>1141</v>
      </c>
      <c r="E64" s="774" t="s">
        <v>1335</v>
      </c>
      <c r="F64" s="790" t="s">
        <v>1350</v>
      </c>
      <c r="G64" s="774" t="s">
        <v>1143</v>
      </c>
      <c r="H64" s="774" t="s">
        <v>17</v>
      </c>
      <c r="I64" s="774" t="s">
        <v>1679</v>
      </c>
      <c r="J64" s="776" t="s">
        <v>1599</v>
      </c>
      <c r="K64" s="776" t="s">
        <v>1600</v>
      </c>
      <c r="L64" s="774"/>
      <c r="M64" s="795"/>
      <c r="N64" s="774" t="s">
        <v>1454</v>
      </c>
      <c r="O64" s="795"/>
      <c r="P64" s="776" t="s">
        <v>1602</v>
      </c>
      <c r="Q64" s="114"/>
      <c r="R64" s="510"/>
    </row>
    <row r="65" spans="1:18" s="46" customFormat="1" ht="92.25" customHeight="1">
      <c r="A65" s="575">
        <v>61</v>
      </c>
      <c r="B65" s="83">
        <v>60</v>
      </c>
      <c r="C65" s="804" t="s">
        <v>1033</v>
      </c>
      <c r="D65" s="774" t="s">
        <v>1034</v>
      </c>
      <c r="E65" s="790" t="s">
        <v>1352</v>
      </c>
      <c r="F65" s="790" t="s">
        <v>1352</v>
      </c>
      <c r="G65" s="774" t="s">
        <v>360</v>
      </c>
      <c r="H65" s="774" t="s">
        <v>17</v>
      </c>
      <c r="I65" s="774" t="s">
        <v>1680</v>
      </c>
      <c r="J65" s="776" t="s">
        <v>1599</v>
      </c>
      <c r="K65" s="776" t="s">
        <v>1600</v>
      </c>
      <c r="L65" s="114"/>
      <c r="M65" s="795"/>
      <c r="N65" s="774" t="s">
        <v>1455</v>
      </c>
      <c r="O65" s="795"/>
      <c r="P65" s="776" t="s">
        <v>1602</v>
      </c>
      <c r="Q65" s="114"/>
      <c r="R65" s="510"/>
    </row>
    <row r="66" spans="1:18" s="46" customFormat="1" ht="146.25" customHeight="1">
      <c r="A66" s="575">
        <v>62</v>
      </c>
      <c r="B66" s="83">
        <v>61</v>
      </c>
      <c r="C66" s="804" t="s">
        <v>1183</v>
      </c>
      <c r="D66" s="774" t="s">
        <v>1184</v>
      </c>
      <c r="E66" s="774" t="s">
        <v>1954</v>
      </c>
      <c r="F66" s="790" t="s">
        <v>1353</v>
      </c>
      <c r="G66" s="774" t="s">
        <v>76</v>
      </c>
      <c r="H66" s="774"/>
      <c r="I66" s="774" t="s">
        <v>1682</v>
      </c>
      <c r="J66" s="774" t="s">
        <v>1607</v>
      </c>
      <c r="K66" s="776" t="s">
        <v>1600</v>
      </c>
      <c r="L66" s="114"/>
      <c r="M66" s="774"/>
      <c r="N66" s="774" t="s">
        <v>1456</v>
      </c>
      <c r="O66" s="795"/>
      <c r="P66" s="776" t="s">
        <v>1602</v>
      </c>
      <c r="Q66" s="114"/>
      <c r="R66" s="510"/>
    </row>
    <row r="67" spans="1:18" s="46" customFormat="1" ht="179.25" customHeight="1">
      <c r="A67" s="575">
        <v>63</v>
      </c>
      <c r="B67" s="83">
        <v>62</v>
      </c>
      <c r="C67" s="804" t="s">
        <v>1355</v>
      </c>
      <c r="D67" s="774" t="s">
        <v>1063</v>
      </c>
      <c r="E67" s="790" t="s">
        <v>1354</v>
      </c>
      <c r="F67" s="790" t="s">
        <v>1354</v>
      </c>
      <c r="G67" s="776" t="s">
        <v>1065</v>
      </c>
      <c r="H67" s="774" t="s">
        <v>77</v>
      </c>
      <c r="I67" s="774" t="s">
        <v>1683</v>
      </c>
      <c r="J67" s="774" t="s">
        <v>1684</v>
      </c>
      <c r="K67" s="776" t="s">
        <v>1600</v>
      </c>
      <c r="L67" s="114"/>
      <c r="M67" s="795"/>
      <c r="N67" s="774" t="s">
        <v>1457</v>
      </c>
      <c r="O67" s="795"/>
      <c r="P67" s="776" t="s">
        <v>1602</v>
      </c>
      <c r="Q67" s="114"/>
      <c r="R67" s="510"/>
    </row>
    <row r="68" spans="1:18" s="46" customFormat="1" ht="140.25" customHeight="1">
      <c r="A68" s="575">
        <v>64</v>
      </c>
      <c r="B68" s="83">
        <v>63</v>
      </c>
      <c r="C68" s="804" t="s">
        <v>1165</v>
      </c>
      <c r="D68" s="774" t="s">
        <v>1166</v>
      </c>
      <c r="E68" s="774" t="s">
        <v>1356</v>
      </c>
      <c r="F68" s="775" t="s">
        <v>1356</v>
      </c>
      <c r="G68" s="774" t="s">
        <v>1169</v>
      </c>
      <c r="H68" s="774" t="s">
        <v>17</v>
      </c>
      <c r="I68" s="774" t="s">
        <v>1685</v>
      </c>
      <c r="J68" s="774" t="s">
        <v>1684</v>
      </c>
      <c r="K68" s="776" t="s">
        <v>1600</v>
      </c>
      <c r="L68" s="114"/>
      <c r="M68" s="795"/>
      <c r="N68" s="774" t="s">
        <v>1458</v>
      </c>
      <c r="O68" s="795"/>
      <c r="P68" s="776" t="s">
        <v>1602</v>
      </c>
      <c r="Q68" s="114"/>
      <c r="R68" s="510"/>
    </row>
    <row r="69" spans="1:18" s="46" customFormat="1" ht="80.25" customHeight="1">
      <c r="A69" s="575">
        <v>65</v>
      </c>
      <c r="B69" s="83">
        <v>64</v>
      </c>
      <c r="C69" s="804" t="s">
        <v>1073</v>
      </c>
      <c r="D69" s="774" t="s">
        <v>1074</v>
      </c>
      <c r="E69" s="774" t="s">
        <v>1688</v>
      </c>
      <c r="F69" s="790" t="s">
        <v>1350</v>
      </c>
      <c r="G69" s="774" t="s">
        <v>76</v>
      </c>
      <c r="H69" s="774"/>
      <c r="I69" s="774" t="s">
        <v>1678</v>
      </c>
      <c r="J69" s="774" t="s">
        <v>1607</v>
      </c>
      <c r="K69" s="776" t="s">
        <v>1600</v>
      </c>
      <c r="L69" s="114"/>
      <c r="M69" s="795"/>
      <c r="N69" s="774" t="s">
        <v>1464</v>
      </c>
      <c r="O69" s="795"/>
      <c r="P69" s="776" t="s">
        <v>1602</v>
      </c>
      <c r="Q69" s="114"/>
      <c r="R69" s="510"/>
    </row>
    <row r="70" spans="1:18" s="46" customFormat="1" ht="119.25" customHeight="1">
      <c r="A70" s="575">
        <v>66</v>
      </c>
      <c r="B70" s="83">
        <v>65</v>
      </c>
      <c r="C70" s="804" t="s">
        <v>1088</v>
      </c>
      <c r="D70" s="774" t="s">
        <v>1089</v>
      </c>
      <c r="E70" s="774" t="s">
        <v>1357</v>
      </c>
      <c r="F70" s="775" t="s">
        <v>1358</v>
      </c>
      <c r="G70" s="774" t="s">
        <v>1213</v>
      </c>
      <c r="H70" s="774" t="s">
        <v>17</v>
      </c>
      <c r="I70" s="774" t="s">
        <v>1690</v>
      </c>
      <c r="J70" s="774" t="s">
        <v>1684</v>
      </c>
      <c r="K70" s="776" t="s">
        <v>1600</v>
      </c>
      <c r="L70" s="114"/>
      <c r="M70" s="795"/>
      <c r="N70" s="774" t="s">
        <v>1464</v>
      </c>
      <c r="O70" s="795"/>
      <c r="P70" s="776" t="s">
        <v>1602</v>
      </c>
      <c r="Q70" s="114"/>
      <c r="R70" s="510"/>
    </row>
    <row r="71" spans="1:18" s="46" customFormat="1" ht="120.75" customHeight="1">
      <c r="A71" s="575">
        <v>67</v>
      </c>
      <c r="B71" s="83">
        <v>66</v>
      </c>
      <c r="C71" s="804" t="s">
        <v>1190</v>
      </c>
      <c r="D71" s="774" t="s">
        <v>1191</v>
      </c>
      <c r="E71" s="774" t="s">
        <v>1357</v>
      </c>
      <c r="F71" s="790" t="s">
        <v>1359</v>
      </c>
      <c r="G71" s="774" t="s">
        <v>1195</v>
      </c>
      <c r="H71" s="774" t="s">
        <v>17</v>
      </c>
      <c r="I71" s="774" t="s">
        <v>1691</v>
      </c>
      <c r="J71" s="774" t="s">
        <v>235</v>
      </c>
      <c r="K71" s="776" t="s">
        <v>1600</v>
      </c>
      <c r="L71" s="774" t="s">
        <v>1936</v>
      </c>
      <c r="M71" s="795"/>
      <c r="N71" s="739"/>
      <c r="O71" s="795"/>
      <c r="P71" s="776" t="s">
        <v>1602</v>
      </c>
      <c r="Q71" s="114"/>
      <c r="R71" s="510"/>
    </row>
    <row r="72" spans="1:18" s="46" customFormat="1" ht="126.75" customHeight="1">
      <c r="A72" s="575">
        <v>68</v>
      </c>
      <c r="B72" s="83">
        <v>67</v>
      </c>
      <c r="C72" s="804" t="s">
        <v>1190</v>
      </c>
      <c r="D72" s="774" t="s">
        <v>1191</v>
      </c>
      <c r="E72" s="774" t="s">
        <v>1357</v>
      </c>
      <c r="F72" s="775" t="s">
        <v>1359</v>
      </c>
      <c r="G72" s="774" t="s">
        <v>1196</v>
      </c>
      <c r="H72" s="774" t="s">
        <v>17</v>
      </c>
      <c r="I72" s="774" t="s">
        <v>1692</v>
      </c>
      <c r="J72" s="774" t="s">
        <v>1732</v>
      </c>
      <c r="K72" s="776" t="s">
        <v>1600</v>
      </c>
      <c r="L72" s="774" t="s">
        <v>1937</v>
      </c>
      <c r="M72" s="795"/>
      <c r="N72" s="739"/>
      <c r="O72" s="795"/>
      <c r="P72" s="776" t="s">
        <v>1616</v>
      </c>
      <c r="Q72" s="114"/>
      <c r="R72" s="510"/>
    </row>
    <row r="73" spans="1:18" s="46" customFormat="1" ht="88.5" customHeight="1">
      <c r="A73" s="575">
        <v>69</v>
      </c>
      <c r="B73" s="83">
        <v>68</v>
      </c>
      <c r="C73" s="804" t="s">
        <v>259</v>
      </c>
      <c r="D73" s="774" t="s">
        <v>1054</v>
      </c>
      <c r="E73" s="774" t="s">
        <v>1361</v>
      </c>
      <c r="F73" s="775" t="s">
        <v>1361</v>
      </c>
      <c r="G73" s="774" t="s">
        <v>1200</v>
      </c>
      <c r="H73" s="774" t="s">
        <v>77</v>
      </c>
      <c r="I73" s="774" t="s">
        <v>1693</v>
      </c>
      <c r="J73" s="774" t="s">
        <v>1732</v>
      </c>
      <c r="K73" s="776" t="s">
        <v>1600</v>
      </c>
      <c r="L73" s="795"/>
      <c r="M73" s="795"/>
      <c r="N73" s="774" t="s">
        <v>1438</v>
      </c>
      <c r="O73" s="795"/>
      <c r="P73" s="776" t="s">
        <v>1602</v>
      </c>
      <c r="Q73" s="795"/>
      <c r="R73" s="681" t="s">
        <v>1341</v>
      </c>
    </row>
    <row r="74" spans="1:18" s="46" customFormat="1" ht="108.75" customHeight="1">
      <c r="A74" s="575">
        <v>70</v>
      </c>
      <c r="B74" s="83">
        <v>69</v>
      </c>
      <c r="C74" s="804" t="s">
        <v>1081</v>
      </c>
      <c r="D74" s="774" t="s">
        <v>1082</v>
      </c>
      <c r="E74" s="774" t="s">
        <v>1357</v>
      </c>
      <c r="F74" s="775" t="s">
        <v>1361</v>
      </c>
      <c r="G74" s="774" t="s">
        <v>360</v>
      </c>
      <c r="H74" s="774" t="s">
        <v>77</v>
      </c>
      <c r="I74" s="774" t="s">
        <v>1694</v>
      </c>
      <c r="J74" s="774" t="s">
        <v>1698</v>
      </c>
      <c r="K74" s="776" t="s">
        <v>1600</v>
      </c>
      <c r="L74" s="114"/>
      <c r="M74" s="795"/>
      <c r="N74" s="774" t="s">
        <v>1438</v>
      </c>
      <c r="O74" s="795"/>
      <c r="P74" s="776" t="s">
        <v>1602</v>
      </c>
      <c r="Q74" s="114"/>
      <c r="R74" s="681" t="s">
        <v>1341</v>
      </c>
    </row>
    <row r="75" spans="1:18" s="46" customFormat="1" ht="109.5" customHeight="1">
      <c r="A75" s="575">
        <v>71</v>
      </c>
      <c r="B75" s="83">
        <v>70</v>
      </c>
      <c r="C75" s="1060" t="s">
        <v>1022</v>
      </c>
      <c r="D75" s="774" t="s">
        <v>1023</v>
      </c>
      <c r="E75" s="774" t="s">
        <v>1955</v>
      </c>
      <c r="F75" s="790" t="s">
        <v>1358</v>
      </c>
      <c r="G75" s="114"/>
      <c r="H75" s="774"/>
      <c r="I75" s="774" t="s">
        <v>1847</v>
      </c>
      <c r="J75" s="774" t="s">
        <v>1666</v>
      </c>
      <c r="K75" s="776" t="s">
        <v>1600</v>
      </c>
      <c r="L75" s="114"/>
      <c r="M75" s="795"/>
      <c r="N75" s="774" t="s">
        <v>1848</v>
      </c>
      <c r="O75" s="776"/>
      <c r="P75" s="776" t="s">
        <v>1602</v>
      </c>
      <c r="Q75" s="114"/>
      <c r="R75" s="681" t="s">
        <v>1341</v>
      </c>
    </row>
    <row r="76" spans="1:18" s="46" customFormat="1" ht="104.25" customHeight="1">
      <c r="A76" s="575">
        <v>72</v>
      </c>
      <c r="B76" s="83">
        <v>71</v>
      </c>
      <c r="C76" s="782" t="s">
        <v>1125</v>
      </c>
      <c r="D76" s="776" t="s">
        <v>1126</v>
      </c>
      <c r="E76" s="776" t="s">
        <v>1362</v>
      </c>
      <c r="F76" s="744" t="s">
        <v>1362</v>
      </c>
      <c r="G76" s="776" t="s">
        <v>1268</v>
      </c>
      <c r="H76" s="776" t="s">
        <v>17</v>
      </c>
      <c r="I76" s="776" t="s">
        <v>1699</v>
      </c>
      <c r="J76" s="776" t="s">
        <v>235</v>
      </c>
      <c r="K76" s="776" t="s">
        <v>1600</v>
      </c>
      <c r="L76" s="776" t="s">
        <v>1938</v>
      </c>
      <c r="M76" s="776"/>
      <c r="N76" s="776"/>
      <c r="O76" s="795"/>
      <c r="P76" s="776" t="s">
        <v>1602</v>
      </c>
      <c r="Q76" s="114"/>
      <c r="R76" s="57"/>
    </row>
    <row r="77" spans="1:18" s="46" customFormat="1" ht="195" customHeight="1">
      <c r="A77" s="575">
        <v>73</v>
      </c>
      <c r="B77" s="83">
        <v>72</v>
      </c>
      <c r="C77" s="804" t="s">
        <v>1245</v>
      </c>
      <c r="D77" s="774" t="s">
        <v>1246</v>
      </c>
      <c r="E77" s="774" t="s">
        <v>1363</v>
      </c>
      <c r="F77" s="790" t="s">
        <v>1436</v>
      </c>
      <c r="G77" s="340" t="s">
        <v>1249</v>
      </c>
      <c r="H77" s="774" t="s">
        <v>17</v>
      </c>
      <c r="I77" s="774" t="s">
        <v>1247</v>
      </c>
      <c r="J77" s="776" t="s">
        <v>1599</v>
      </c>
      <c r="K77" s="776" t="s">
        <v>1600</v>
      </c>
      <c r="L77" s="114"/>
      <c r="M77" s="795"/>
      <c r="N77" s="774" t="s">
        <v>1439</v>
      </c>
      <c r="O77" s="795"/>
      <c r="P77" s="776" t="s">
        <v>1602</v>
      </c>
      <c r="Q77" s="114"/>
      <c r="R77" s="681" t="s">
        <v>1341</v>
      </c>
    </row>
    <row r="78" spans="1:18" s="46" customFormat="1" ht="94.5" customHeight="1">
      <c r="A78" s="575">
        <v>74</v>
      </c>
      <c r="B78" s="83">
        <v>73</v>
      </c>
      <c r="C78" s="804" t="s">
        <v>1160</v>
      </c>
      <c r="D78" s="774" t="s">
        <v>1161</v>
      </c>
      <c r="E78" s="790" t="s">
        <v>1466</v>
      </c>
      <c r="F78" s="790" t="s">
        <v>1465</v>
      </c>
      <c r="G78" s="774" t="s">
        <v>280</v>
      </c>
      <c r="H78" s="774" t="s">
        <v>17</v>
      </c>
      <c r="I78" s="774" t="s">
        <v>1717</v>
      </c>
      <c r="J78" s="790" t="s">
        <v>426</v>
      </c>
      <c r="K78" s="776" t="s">
        <v>1600</v>
      </c>
      <c r="L78" s="114"/>
      <c r="M78" s="774" t="s">
        <v>202</v>
      </c>
      <c r="N78" s="774" t="s">
        <v>1573</v>
      </c>
      <c r="O78" s="795"/>
      <c r="P78" s="776" t="s">
        <v>1602</v>
      </c>
      <c r="Q78" s="114"/>
      <c r="R78" s="681" t="s">
        <v>1341</v>
      </c>
    </row>
    <row r="79" spans="1:18" s="46" customFormat="1" ht="112.5" customHeight="1">
      <c r="A79" s="575">
        <v>75</v>
      </c>
      <c r="B79" s="83">
        <v>74</v>
      </c>
      <c r="C79" s="1059" t="s">
        <v>1140</v>
      </c>
      <c r="D79" s="774" t="s">
        <v>1255</v>
      </c>
      <c r="E79" s="790" t="s">
        <v>1468</v>
      </c>
      <c r="F79" s="790" t="s">
        <v>1467</v>
      </c>
      <c r="G79" s="774" t="s">
        <v>1258</v>
      </c>
      <c r="H79" s="807" t="s">
        <v>1257</v>
      </c>
      <c r="I79" s="774" t="s">
        <v>1718</v>
      </c>
      <c r="J79" s="774" t="s">
        <v>1586</v>
      </c>
      <c r="K79" s="776" t="s">
        <v>1600</v>
      </c>
      <c r="L79" s="114"/>
      <c r="M79" s="795"/>
      <c r="N79" s="774" t="s">
        <v>1926</v>
      </c>
      <c r="O79" s="795"/>
      <c r="P79" s="776" t="s">
        <v>1602</v>
      </c>
      <c r="Q79" s="114"/>
      <c r="R79" s="681" t="s">
        <v>1341</v>
      </c>
    </row>
    <row r="80" spans="1:18" s="46" customFormat="1" ht="102.75" customHeight="1">
      <c r="A80" s="575">
        <v>76</v>
      </c>
      <c r="B80" s="83">
        <v>75</v>
      </c>
      <c r="C80" s="782" t="s">
        <v>1584</v>
      </c>
      <c r="D80" s="776" t="s">
        <v>1517</v>
      </c>
      <c r="E80" s="793" t="s">
        <v>1720</v>
      </c>
      <c r="F80" s="775" t="s">
        <v>1719</v>
      </c>
      <c r="G80" s="114"/>
      <c r="H80" s="114"/>
      <c r="I80" s="774" t="s">
        <v>1617</v>
      </c>
      <c r="J80" s="774" t="s">
        <v>202</v>
      </c>
      <c r="K80" s="776" t="s">
        <v>1600</v>
      </c>
      <c r="L80" s="114"/>
      <c r="M80" s="774" t="s">
        <v>426</v>
      </c>
      <c r="N80" s="776" t="s">
        <v>1721</v>
      </c>
      <c r="O80" s="795"/>
      <c r="P80" s="776" t="s">
        <v>1602</v>
      </c>
      <c r="Q80" s="114"/>
      <c r="R80" s="681" t="s">
        <v>1341</v>
      </c>
    </row>
    <row r="81" spans="1:18" s="46" customFormat="1" ht="114.75" customHeight="1">
      <c r="A81" s="575">
        <v>77</v>
      </c>
      <c r="B81" s="83">
        <v>76</v>
      </c>
      <c r="C81" s="782" t="s">
        <v>1526</v>
      </c>
      <c r="D81" s="776" t="s">
        <v>1527</v>
      </c>
      <c r="E81" s="793" t="s">
        <v>1467</v>
      </c>
      <c r="F81" s="775" t="s">
        <v>1524</v>
      </c>
      <c r="G81" s="776" t="s">
        <v>360</v>
      </c>
      <c r="H81" s="793" t="s">
        <v>17</v>
      </c>
      <c r="I81" s="774" t="s">
        <v>1544</v>
      </c>
      <c r="J81" s="774" t="s">
        <v>202</v>
      </c>
      <c r="K81" s="776" t="s">
        <v>1600</v>
      </c>
      <c r="L81" s="114"/>
      <c r="M81" s="795"/>
      <c r="N81" s="776" t="s">
        <v>1725</v>
      </c>
      <c r="O81" s="795"/>
      <c r="P81" s="776" t="s">
        <v>1602</v>
      </c>
      <c r="Q81" s="114"/>
      <c r="R81" s="681" t="s">
        <v>1341</v>
      </c>
    </row>
    <row r="82" spans="1:18" s="721" customFormat="1" ht="147.75" customHeight="1">
      <c r="A82" s="575">
        <v>78</v>
      </c>
      <c r="B82" s="83">
        <v>77</v>
      </c>
      <c r="C82" s="782" t="s">
        <v>1521</v>
      </c>
      <c r="D82" s="776" t="s">
        <v>1522</v>
      </c>
      <c r="E82" s="793" t="s">
        <v>1362</v>
      </c>
      <c r="F82" s="793" t="s">
        <v>1524</v>
      </c>
      <c r="G82" s="776" t="s">
        <v>1726</v>
      </c>
      <c r="H82" s="793" t="s">
        <v>17</v>
      </c>
      <c r="I82" s="774" t="s">
        <v>1547</v>
      </c>
      <c r="J82" s="774" t="s">
        <v>1732</v>
      </c>
      <c r="K82" s="776" t="s">
        <v>1600</v>
      </c>
      <c r="L82" s="774" t="s">
        <v>1939</v>
      </c>
      <c r="M82" s="795"/>
      <c r="N82" s="739"/>
      <c r="O82" s="795"/>
      <c r="P82" s="776" t="s">
        <v>1616</v>
      </c>
      <c r="Q82" s="114"/>
      <c r="R82" s="681" t="s">
        <v>1341</v>
      </c>
    </row>
    <row r="83" spans="1:18" s="721" customFormat="1" ht="90" customHeight="1">
      <c r="A83" s="575">
        <v>79</v>
      </c>
      <c r="B83" s="83">
        <v>78</v>
      </c>
      <c r="C83" s="782" t="s">
        <v>1871</v>
      </c>
      <c r="D83" s="776" t="s">
        <v>1633</v>
      </c>
      <c r="E83" s="748">
        <v>42716</v>
      </c>
      <c r="F83" s="745">
        <v>42716</v>
      </c>
      <c r="G83" s="793" t="s">
        <v>1635</v>
      </c>
      <c r="H83" s="793"/>
      <c r="I83" s="774" t="s">
        <v>1634</v>
      </c>
      <c r="J83" s="793"/>
      <c r="K83" s="776" t="s">
        <v>1600</v>
      </c>
      <c r="L83" s="776" t="s">
        <v>1928</v>
      </c>
      <c r="M83" s="741"/>
      <c r="N83" s="739"/>
      <c r="O83" s="795"/>
      <c r="P83" s="776" t="s">
        <v>1602</v>
      </c>
      <c r="Q83" s="114"/>
      <c r="R83" s="681" t="s">
        <v>1341</v>
      </c>
    </row>
    <row r="84" spans="1:18" s="46" customFormat="1" ht="105.75" customHeight="1">
      <c r="A84" s="575">
        <v>80</v>
      </c>
      <c r="B84" s="83">
        <v>79</v>
      </c>
      <c r="C84" s="804" t="s">
        <v>1088</v>
      </c>
      <c r="D84" s="774" t="s">
        <v>1089</v>
      </c>
      <c r="E84" s="790" t="s">
        <v>1646</v>
      </c>
      <c r="F84" s="746" t="s">
        <v>1647</v>
      </c>
      <c r="G84" s="774" t="s">
        <v>1649</v>
      </c>
      <c r="H84" s="774" t="s">
        <v>17</v>
      </c>
      <c r="I84" s="774" t="s">
        <v>1648</v>
      </c>
      <c r="J84" s="807" t="s">
        <v>1093</v>
      </c>
      <c r="K84" s="776" t="s">
        <v>1600</v>
      </c>
      <c r="L84" s="774"/>
      <c r="M84" s="774"/>
      <c r="N84" s="774" t="s">
        <v>1696</v>
      </c>
      <c r="O84" s="795"/>
      <c r="P84" s="776" t="s">
        <v>1602</v>
      </c>
      <c r="Q84" s="114"/>
      <c r="R84" s="681" t="s">
        <v>1341</v>
      </c>
    </row>
    <row r="85" spans="1:18" s="46" customFormat="1" ht="75.75" customHeight="1">
      <c r="A85" s="575">
        <v>81</v>
      </c>
      <c r="B85" s="83">
        <v>80</v>
      </c>
      <c r="C85" s="782" t="s">
        <v>1526</v>
      </c>
      <c r="D85" s="776" t="s">
        <v>1527</v>
      </c>
      <c r="E85" s="793" t="s">
        <v>1529</v>
      </c>
      <c r="F85" s="775" t="s">
        <v>1529</v>
      </c>
      <c r="G85" s="776" t="s">
        <v>1528</v>
      </c>
      <c r="H85" s="739" t="s">
        <v>17</v>
      </c>
      <c r="I85" s="774" t="s">
        <v>1544</v>
      </c>
      <c r="J85" s="776" t="s">
        <v>202</v>
      </c>
      <c r="K85" s="776" t="s">
        <v>1600</v>
      </c>
      <c r="L85" s="776"/>
      <c r="M85" s="776"/>
      <c r="N85" s="776" t="s">
        <v>1695</v>
      </c>
      <c r="O85" s="776"/>
      <c r="P85" s="776" t="s">
        <v>1602</v>
      </c>
      <c r="Q85" s="114"/>
      <c r="R85" s="681" t="s">
        <v>1341</v>
      </c>
    </row>
    <row r="86" spans="1:18" s="721" customFormat="1" ht="142.5" customHeight="1">
      <c r="A86" s="575">
        <v>82</v>
      </c>
      <c r="B86" s="83">
        <v>81</v>
      </c>
      <c r="C86" s="782" t="s">
        <v>1521</v>
      </c>
      <c r="D86" s="776" t="s">
        <v>1522</v>
      </c>
      <c r="E86" s="793" t="s">
        <v>1523</v>
      </c>
      <c r="F86" s="793" t="s">
        <v>1582</v>
      </c>
      <c r="G86" s="776" t="s">
        <v>1583</v>
      </c>
      <c r="H86" s="793" t="s">
        <v>17</v>
      </c>
      <c r="I86" s="774" t="s">
        <v>1547</v>
      </c>
      <c r="J86" s="774" t="s">
        <v>1732</v>
      </c>
      <c r="K86" s="776" t="s">
        <v>1600</v>
      </c>
      <c r="L86" s="774" t="s">
        <v>1940</v>
      </c>
      <c r="M86" s="795"/>
      <c r="N86" s="739"/>
      <c r="O86" s="795"/>
      <c r="P86" s="776" t="s">
        <v>1616</v>
      </c>
      <c r="Q86" s="776"/>
      <c r="R86" s="681" t="s">
        <v>1341</v>
      </c>
    </row>
    <row r="87" spans="1:18" s="46" customFormat="1" ht="149.25" customHeight="1">
      <c r="A87" s="575">
        <v>83</v>
      </c>
      <c r="B87" s="83">
        <v>82</v>
      </c>
      <c r="C87" s="782" t="s">
        <v>1521</v>
      </c>
      <c r="D87" s="776" t="s">
        <v>1522</v>
      </c>
      <c r="E87" s="793" t="s">
        <v>1362</v>
      </c>
      <c r="F87" s="793" t="s">
        <v>1524</v>
      </c>
      <c r="G87" s="776" t="s">
        <v>1525</v>
      </c>
      <c r="H87" s="793" t="s">
        <v>17</v>
      </c>
      <c r="I87" s="774" t="s">
        <v>1546</v>
      </c>
      <c r="J87" s="774" t="s">
        <v>1732</v>
      </c>
      <c r="K87" s="776" t="s">
        <v>1600</v>
      </c>
      <c r="L87" s="776"/>
      <c r="M87" s="776"/>
      <c r="N87" s="776" t="s">
        <v>1723</v>
      </c>
      <c r="O87" s="776"/>
      <c r="P87" s="776" t="s">
        <v>1602</v>
      </c>
      <c r="Q87" s="776"/>
      <c r="R87" s="681" t="s">
        <v>1341</v>
      </c>
    </row>
    <row r="88" spans="1:18" s="46" customFormat="1" ht="121.5" customHeight="1">
      <c r="A88" s="575">
        <v>84</v>
      </c>
      <c r="B88" s="83">
        <v>83</v>
      </c>
      <c r="C88" s="782" t="s">
        <v>1364</v>
      </c>
      <c r="D88" s="776" t="s">
        <v>1747</v>
      </c>
      <c r="E88" s="793" t="s">
        <v>1566</v>
      </c>
      <c r="F88" s="793" t="s">
        <v>1566</v>
      </c>
      <c r="G88" s="776" t="s">
        <v>1568</v>
      </c>
      <c r="H88" s="774" t="s">
        <v>17</v>
      </c>
      <c r="I88" s="774" t="s">
        <v>1567</v>
      </c>
      <c r="J88" s="774" t="s">
        <v>1732</v>
      </c>
      <c r="K88" s="776" t="s">
        <v>1600</v>
      </c>
      <c r="L88" s="776"/>
      <c r="M88" s="776"/>
      <c r="N88" s="774" t="s">
        <v>1724</v>
      </c>
      <c r="O88" s="776"/>
      <c r="P88" s="776" t="s">
        <v>1602</v>
      </c>
      <c r="Q88" s="114"/>
      <c r="R88" s="681" t="s">
        <v>1341</v>
      </c>
    </row>
    <row r="89" spans="1:18" s="721" customFormat="1" ht="168" customHeight="1">
      <c r="A89" s="575">
        <v>85</v>
      </c>
      <c r="B89" s="83">
        <v>84</v>
      </c>
      <c r="C89" s="782" t="s">
        <v>1521</v>
      </c>
      <c r="D89" s="776" t="s">
        <v>1522</v>
      </c>
      <c r="E89" s="793" t="s">
        <v>1523</v>
      </c>
      <c r="F89" s="793" t="s">
        <v>1524</v>
      </c>
      <c r="G89" s="776" t="s">
        <v>1525</v>
      </c>
      <c r="H89" s="793" t="s">
        <v>17</v>
      </c>
      <c r="I89" s="774" t="s">
        <v>1546</v>
      </c>
      <c r="J89" s="774" t="s">
        <v>1732</v>
      </c>
      <c r="K89" s="776" t="s">
        <v>1600</v>
      </c>
      <c r="L89" s="774" t="s">
        <v>1941</v>
      </c>
      <c r="M89" s="795"/>
      <c r="N89" s="739"/>
      <c r="O89" s="795"/>
      <c r="P89" s="776" t="s">
        <v>1616</v>
      </c>
      <c r="Q89" s="776"/>
      <c r="R89" s="681" t="s">
        <v>1341</v>
      </c>
    </row>
    <row r="90" spans="1:18" s="46" customFormat="1" ht="119.25" customHeight="1">
      <c r="A90" s="575">
        <v>86</v>
      </c>
      <c r="B90" s="83">
        <v>85</v>
      </c>
      <c r="C90" s="1060" t="s">
        <v>1022</v>
      </c>
      <c r="D90" s="774" t="s">
        <v>1023</v>
      </c>
      <c r="E90" s="774" t="s">
        <v>1956</v>
      </c>
      <c r="F90" s="790" t="s">
        <v>1705</v>
      </c>
      <c r="G90" s="114"/>
      <c r="H90" s="776"/>
      <c r="I90" s="774" t="s">
        <v>1706</v>
      </c>
      <c r="J90" s="774" t="s">
        <v>1707</v>
      </c>
      <c r="K90" s="776" t="s">
        <v>1600</v>
      </c>
      <c r="L90" s="776"/>
      <c r="M90" s="776"/>
      <c r="N90" s="747" t="s">
        <v>1927</v>
      </c>
      <c r="O90" s="776"/>
      <c r="P90" s="776" t="s">
        <v>1602</v>
      </c>
      <c r="Q90" s="114"/>
      <c r="R90" s="707"/>
    </row>
    <row r="91" spans="1:18" s="46" customFormat="1" ht="105">
      <c r="A91" s="575">
        <v>87</v>
      </c>
      <c r="B91" s="83">
        <v>86</v>
      </c>
      <c r="C91" s="782" t="s">
        <v>1700</v>
      </c>
      <c r="D91" s="776" t="s">
        <v>1701</v>
      </c>
      <c r="E91" s="748" t="s">
        <v>1697</v>
      </c>
      <c r="F91" s="748" t="s">
        <v>1702</v>
      </c>
      <c r="G91" s="776" t="s">
        <v>1704</v>
      </c>
      <c r="H91" s="114"/>
      <c r="I91" s="774" t="s">
        <v>1703</v>
      </c>
      <c r="J91" s="776" t="s">
        <v>1744</v>
      </c>
      <c r="K91" s="776" t="s">
        <v>1600</v>
      </c>
      <c r="L91" s="741"/>
      <c r="M91" s="741"/>
      <c r="N91" s="739"/>
      <c r="O91" s="739"/>
      <c r="P91" s="741"/>
      <c r="Q91" s="741"/>
      <c r="R91" s="722"/>
    </row>
    <row r="92" spans="1:18" s="46" customFormat="1" ht="105">
      <c r="A92" s="575">
        <v>88</v>
      </c>
      <c r="B92" s="83">
        <v>87</v>
      </c>
      <c r="C92" s="782" t="s">
        <v>1708</v>
      </c>
      <c r="D92" s="776" t="s">
        <v>1709</v>
      </c>
      <c r="E92" s="811" t="s">
        <v>1957</v>
      </c>
      <c r="F92" s="747">
        <v>42767</v>
      </c>
      <c r="G92" s="114"/>
      <c r="H92" s="776"/>
      <c r="I92" s="774" t="s">
        <v>1737</v>
      </c>
      <c r="J92" s="776" t="s">
        <v>1710</v>
      </c>
      <c r="K92" s="776" t="s">
        <v>1600</v>
      </c>
      <c r="L92" s="776"/>
      <c r="M92" s="776"/>
      <c r="N92" s="776"/>
      <c r="O92" s="776"/>
      <c r="P92" s="776"/>
      <c r="Q92" s="776"/>
      <c r="R92" s="722"/>
    </row>
    <row r="93" spans="1:18" s="46" customFormat="1" ht="105">
      <c r="A93" s="575">
        <v>89</v>
      </c>
      <c r="B93" s="83">
        <v>88</v>
      </c>
      <c r="C93" s="804" t="s">
        <v>259</v>
      </c>
      <c r="D93" s="774" t="s">
        <v>1054</v>
      </c>
      <c r="E93" s="774" t="s">
        <v>1741</v>
      </c>
      <c r="F93" s="790" t="s">
        <v>1742</v>
      </c>
      <c r="G93" s="114"/>
      <c r="H93" s="774"/>
      <c r="I93" s="774" t="s">
        <v>1743</v>
      </c>
      <c r="J93" s="774" t="s">
        <v>1599</v>
      </c>
      <c r="K93" s="776" t="s">
        <v>1600</v>
      </c>
      <c r="L93" s="774"/>
      <c r="M93" s="774"/>
      <c r="N93" s="739"/>
      <c r="O93" s="795"/>
      <c r="P93" s="114"/>
      <c r="Q93" s="114"/>
      <c r="R93" s="722"/>
    </row>
    <row r="94" spans="1:18" s="46" customFormat="1" ht="75">
      <c r="A94" s="575">
        <v>90</v>
      </c>
      <c r="B94" s="83">
        <v>89</v>
      </c>
      <c r="C94" s="782" t="s">
        <v>1812</v>
      </c>
      <c r="D94" s="776" t="s">
        <v>1813</v>
      </c>
      <c r="E94" s="776" t="s">
        <v>1809</v>
      </c>
      <c r="F94" s="793" t="s">
        <v>1942</v>
      </c>
      <c r="G94" s="776" t="s">
        <v>1819</v>
      </c>
      <c r="H94" s="776" t="s">
        <v>17</v>
      </c>
      <c r="I94" s="774" t="s">
        <v>1814</v>
      </c>
      <c r="J94" s="776" t="s">
        <v>1815</v>
      </c>
      <c r="K94" s="776" t="s">
        <v>1600</v>
      </c>
      <c r="L94" s="114"/>
      <c r="M94" s="776"/>
      <c r="N94" s="776"/>
      <c r="O94" s="776"/>
      <c r="P94" s="776"/>
      <c r="Q94" s="776"/>
      <c r="R94" s="722"/>
    </row>
    <row r="95" spans="1:18" s="46" customFormat="1" ht="90">
      <c r="A95" s="575">
        <v>91</v>
      </c>
      <c r="B95" s="83">
        <v>90</v>
      </c>
      <c r="C95" s="782" t="s">
        <v>1816</v>
      </c>
      <c r="D95" s="776" t="s">
        <v>1817</v>
      </c>
      <c r="E95" s="776" t="s">
        <v>1809</v>
      </c>
      <c r="F95" s="747">
        <v>42796</v>
      </c>
      <c r="G95" s="776" t="s">
        <v>1819</v>
      </c>
      <c r="H95" s="776" t="s">
        <v>17</v>
      </c>
      <c r="I95" s="774" t="s">
        <v>1818</v>
      </c>
      <c r="J95" s="776" t="s">
        <v>1820</v>
      </c>
      <c r="K95" s="776" t="s">
        <v>1600</v>
      </c>
      <c r="L95" s="616"/>
      <c r="M95" s="776"/>
      <c r="N95" s="776"/>
      <c r="O95" s="776"/>
      <c r="P95" s="776"/>
      <c r="Q95" s="776"/>
      <c r="R95" s="34"/>
    </row>
    <row r="96" spans="1:18" s="46" customFormat="1" ht="75">
      <c r="A96" s="575">
        <v>92</v>
      </c>
      <c r="B96" s="83">
        <v>91</v>
      </c>
      <c r="C96" s="782" t="s">
        <v>1734</v>
      </c>
      <c r="D96" s="776" t="s">
        <v>1735</v>
      </c>
      <c r="E96" s="747">
        <v>42795</v>
      </c>
      <c r="F96" s="776" t="s">
        <v>1702</v>
      </c>
      <c r="G96" s="776" t="s">
        <v>1738</v>
      </c>
      <c r="H96" s="776" t="s">
        <v>17</v>
      </c>
      <c r="I96" s="774" t="s">
        <v>1736</v>
      </c>
      <c r="J96" s="776" t="s">
        <v>1739</v>
      </c>
      <c r="K96" s="776" t="s">
        <v>1600</v>
      </c>
      <c r="L96" s="616"/>
      <c r="M96" s="776"/>
      <c r="N96" s="776"/>
      <c r="O96" s="776"/>
      <c r="P96" s="776"/>
      <c r="Q96" s="776"/>
      <c r="R96" s="34"/>
    </row>
    <row r="97" spans="1:18" s="46" customFormat="1" ht="93" customHeight="1">
      <c r="A97" s="575">
        <v>93</v>
      </c>
      <c r="B97" s="83">
        <v>92</v>
      </c>
      <c r="C97" s="782" t="s">
        <v>1904</v>
      </c>
      <c r="D97" s="776" t="s">
        <v>1905</v>
      </c>
      <c r="E97" s="774" t="s">
        <v>1901</v>
      </c>
      <c r="F97" s="776" t="s">
        <v>1902</v>
      </c>
      <c r="G97" s="616"/>
      <c r="H97" s="776"/>
      <c r="I97" s="774" t="s">
        <v>1906</v>
      </c>
      <c r="J97" s="776" t="s">
        <v>1907</v>
      </c>
      <c r="K97" s="776" t="s">
        <v>1600</v>
      </c>
      <c r="L97" s="776"/>
      <c r="M97" s="776"/>
      <c r="N97" s="774" t="s">
        <v>1922</v>
      </c>
      <c r="O97" s="762"/>
      <c r="P97" s="114"/>
      <c r="Q97" s="114"/>
      <c r="R97" s="681" t="s">
        <v>1923</v>
      </c>
    </row>
    <row r="98" spans="1:18" s="46" customFormat="1" ht="118.5" customHeight="1">
      <c r="A98" s="575">
        <v>94</v>
      </c>
      <c r="B98" s="83">
        <v>93</v>
      </c>
      <c r="C98" s="782" t="s">
        <v>1807</v>
      </c>
      <c r="D98" s="776" t="s">
        <v>1808</v>
      </c>
      <c r="E98" s="776" t="s">
        <v>1809</v>
      </c>
      <c r="F98" s="747">
        <v>42737</v>
      </c>
      <c r="G98" s="776" t="s">
        <v>1811</v>
      </c>
      <c r="H98" s="776" t="s">
        <v>17</v>
      </c>
      <c r="I98" s="774" t="s">
        <v>1810</v>
      </c>
      <c r="J98" s="774" t="s">
        <v>1599</v>
      </c>
      <c r="K98" s="776" t="s">
        <v>1600</v>
      </c>
      <c r="L98" s="616"/>
      <c r="M98" s="776"/>
      <c r="N98" s="774" t="s">
        <v>1922</v>
      </c>
      <c r="O98" s="762"/>
      <c r="P98" s="114"/>
      <c r="Q98" s="114"/>
      <c r="R98" s="681" t="s">
        <v>1923</v>
      </c>
    </row>
    <row r="99" spans="1:18" s="46" customFormat="1" ht="93" customHeight="1">
      <c r="A99" s="575">
        <v>95</v>
      </c>
      <c r="B99" s="83">
        <v>94</v>
      </c>
      <c r="C99" s="782" t="s">
        <v>1908</v>
      </c>
      <c r="D99" s="776" t="s">
        <v>1921</v>
      </c>
      <c r="E99" s="776" t="s">
        <v>1909</v>
      </c>
      <c r="F99" s="739" t="s">
        <v>1909</v>
      </c>
      <c r="G99" s="776" t="s">
        <v>1911</v>
      </c>
      <c r="H99" s="776" t="s">
        <v>17</v>
      </c>
      <c r="I99" s="774" t="s">
        <v>1910</v>
      </c>
      <c r="J99" s="776" t="s">
        <v>327</v>
      </c>
      <c r="K99" s="776" t="s">
        <v>1600</v>
      </c>
      <c r="L99" s="776"/>
      <c r="M99" s="776"/>
      <c r="N99" s="774" t="s">
        <v>1925</v>
      </c>
      <c r="O99" s="750"/>
      <c r="P99" s="776"/>
      <c r="Q99" s="776"/>
      <c r="R99" s="57"/>
    </row>
    <row r="100" spans="1:18" s="46" customFormat="1" ht="90">
      <c r="A100" s="575">
        <v>96</v>
      </c>
      <c r="B100" s="83">
        <v>95</v>
      </c>
      <c r="C100" s="782" t="s">
        <v>1912</v>
      </c>
      <c r="D100" s="776" t="s">
        <v>1913</v>
      </c>
      <c r="E100" s="774" t="s">
        <v>1914</v>
      </c>
      <c r="F100" s="776" t="s">
        <v>1915</v>
      </c>
      <c r="G100" s="616"/>
      <c r="H100" s="776"/>
      <c r="I100" s="774" t="s">
        <v>1916</v>
      </c>
      <c r="J100" s="776" t="s">
        <v>18</v>
      </c>
      <c r="K100" s="776" t="s">
        <v>1600</v>
      </c>
      <c r="L100" s="774" t="s">
        <v>1943</v>
      </c>
      <c r="M100" s="795"/>
      <c r="N100" s="739"/>
      <c r="O100" s="795"/>
      <c r="P100" s="776" t="s">
        <v>1616</v>
      </c>
      <c r="Q100" s="776"/>
      <c r="R100" s="57"/>
    </row>
    <row r="101" spans="1:18" ht="74.25" customHeight="1"/>
    <row r="102" spans="1:18" ht="72.75" customHeight="1"/>
    <row r="103" spans="1:18" ht="65.25" customHeight="1"/>
    <row r="104" spans="1:18" ht="87" customHeight="1"/>
    <row r="105" spans="1:18" ht="81" customHeight="1"/>
    <row r="106" spans="1:18" ht="67.5" customHeight="1"/>
    <row r="107" spans="1:18" ht="67.5" customHeight="1"/>
  </sheetData>
  <mergeCells count="28">
    <mergeCell ref="B51:B52"/>
    <mergeCell ref="B1:Q1"/>
    <mergeCell ref="R2:R3"/>
    <mergeCell ref="B2:B3"/>
    <mergeCell ref="I2:I3"/>
    <mergeCell ref="J2:J3"/>
    <mergeCell ref="K2:K3"/>
    <mergeCell ref="L2:L3"/>
    <mergeCell ref="G2:H2"/>
    <mergeCell ref="E2:E3"/>
    <mergeCell ref="D2:D3"/>
    <mergeCell ref="C2:C3"/>
    <mergeCell ref="M2:M3"/>
    <mergeCell ref="N2:N3"/>
    <mergeCell ref="O2:O3"/>
    <mergeCell ref="F2:F3"/>
    <mergeCell ref="D51:D54"/>
    <mergeCell ref="P2:P3"/>
    <mergeCell ref="Q2:Q3"/>
    <mergeCell ref="J51:J54"/>
    <mergeCell ref="E52:E53"/>
    <mergeCell ref="F52:F53"/>
    <mergeCell ref="G52:G53"/>
    <mergeCell ref="H52:H53"/>
    <mergeCell ref="I51:I54"/>
    <mergeCell ref="C51:C54"/>
    <mergeCell ref="K51:K54"/>
    <mergeCell ref="L51:L52"/>
  </mergeCells>
  <pageMargins left="0.22" right="0.28999999999999998" top="0.22" bottom="0.15" header="0.22" footer="0.15"/>
  <pageSetup paperSize="9" scale="70" orientation="landscape" verticalDpi="300" r:id="rId1"/>
  <rowBreaks count="2" manualBreakCount="2">
    <brk id="92" min="1" max="16" man="1"/>
    <brk id="98" min="1" max="16" man="1"/>
  </rowBreaks>
</worksheet>
</file>

<file path=xl/worksheets/sheet7.xml><?xml version="1.0" encoding="utf-8"?>
<worksheet xmlns="http://schemas.openxmlformats.org/spreadsheetml/2006/main" xmlns:r="http://schemas.openxmlformats.org/officeDocument/2006/relationships">
  <dimension ref="A1:Q16"/>
  <sheetViews>
    <sheetView workbookViewId="0">
      <pane xSplit="8" ySplit="5" topLeftCell="I11" activePane="bottomRight" state="frozen"/>
      <selection pane="topRight" activeCell="I1" sqref="I1"/>
      <selection pane="bottomLeft" activeCell="A8" sqref="A8"/>
      <selection pane="bottomRight" activeCell="B14" sqref="B14"/>
    </sheetView>
  </sheetViews>
  <sheetFormatPr defaultRowHeight="15"/>
  <cols>
    <col min="1" max="1" width="6.28515625" customWidth="1"/>
    <col min="2" max="2" width="11.5703125" customWidth="1"/>
    <col min="3" max="3" width="14.7109375" customWidth="1"/>
    <col min="4" max="4" width="14.42578125" customWidth="1"/>
    <col min="5" max="5" width="10.7109375" customWidth="1"/>
    <col min="6" max="6" width="19.5703125" customWidth="1"/>
    <col min="7" max="7" width="8.7109375" customWidth="1"/>
    <col min="8" max="8" width="10.7109375" customWidth="1"/>
    <col min="9" max="9" width="12.28515625" customWidth="1"/>
    <col min="10" max="10" width="10" customWidth="1"/>
    <col min="11" max="11" width="8.5703125" customWidth="1"/>
    <col min="12" max="12" width="11.28515625" customWidth="1"/>
    <col min="13" max="13" width="13.28515625" customWidth="1"/>
    <col min="14" max="14" width="8.85546875" customWidth="1"/>
    <col min="15" max="15" width="9.140625" customWidth="1"/>
    <col min="16" max="16" width="14.5703125" customWidth="1"/>
    <col min="17" max="17" width="9.140625" style="80"/>
  </cols>
  <sheetData>
    <row r="1" spans="1:17" ht="23.25">
      <c r="A1" s="820" t="s">
        <v>1469</v>
      </c>
      <c r="B1" s="820"/>
      <c r="C1" s="820"/>
      <c r="D1" s="820"/>
      <c r="E1" s="820"/>
      <c r="F1" s="820"/>
      <c r="G1" s="820"/>
      <c r="H1" s="820"/>
      <c r="I1" s="820"/>
      <c r="J1" s="820"/>
      <c r="K1" s="820"/>
      <c r="L1" s="820"/>
      <c r="M1" s="820"/>
      <c r="N1" s="820"/>
      <c r="O1" s="820"/>
      <c r="P1" s="821"/>
    </row>
    <row r="2" spans="1:17" ht="36" customHeight="1">
      <c r="A2" s="901" t="s">
        <v>796</v>
      </c>
      <c r="B2" s="901" t="s">
        <v>2</v>
      </c>
      <c r="C2" s="828" t="s">
        <v>3</v>
      </c>
      <c r="D2" s="828" t="s">
        <v>1269</v>
      </c>
      <c r="E2" s="890" t="s">
        <v>1536</v>
      </c>
      <c r="F2" s="568" t="s">
        <v>5</v>
      </c>
      <c r="G2" s="894" t="s">
        <v>6</v>
      </c>
      <c r="H2" s="895"/>
      <c r="I2" s="825" t="s">
        <v>1538</v>
      </c>
      <c r="J2" s="904" t="s">
        <v>1539</v>
      </c>
      <c r="K2" s="904"/>
      <c r="L2" s="904"/>
      <c r="M2" s="825" t="s">
        <v>7</v>
      </c>
      <c r="N2" s="825" t="s">
        <v>8</v>
      </c>
      <c r="O2" s="825" t="s">
        <v>1540</v>
      </c>
      <c r="P2" s="904" t="s">
        <v>9</v>
      </c>
    </row>
    <row r="3" spans="1:17" ht="31.5" customHeight="1">
      <c r="A3" s="902"/>
      <c r="B3" s="902"/>
      <c r="C3" s="829"/>
      <c r="D3" s="829"/>
      <c r="E3" s="891"/>
      <c r="F3" s="582" t="s">
        <v>10</v>
      </c>
      <c r="G3" s="904" t="s">
        <v>12</v>
      </c>
      <c r="H3" s="904" t="s">
        <v>13</v>
      </c>
      <c r="I3" s="826"/>
      <c r="J3" s="904" t="s">
        <v>1541</v>
      </c>
      <c r="K3" s="825" t="s">
        <v>1542</v>
      </c>
      <c r="L3" s="901" t="s">
        <v>1543</v>
      </c>
      <c r="M3" s="826"/>
      <c r="N3" s="826"/>
      <c r="O3" s="826"/>
      <c r="P3" s="904"/>
    </row>
    <row r="4" spans="1:17" ht="30.75" customHeight="1">
      <c r="A4" s="903"/>
      <c r="B4" s="903"/>
      <c r="C4" s="830"/>
      <c r="D4" s="830"/>
      <c r="E4" s="892"/>
      <c r="F4" s="579"/>
      <c r="G4" s="904"/>
      <c r="H4" s="904"/>
      <c r="I4" s="827"/>
      <c r="J4" s="904"/>
      <c r="K4" s="827"/>
      <c r="L4" s="903"/>
      <c r="M4" s="827"/>
      <c r="N4" s="827"/>
      <c r="O4" s="826"/>
      <c r="P4" s="904"/>
    </row>
    <row r="5" spans="1:17">
      <c r="A5" s="7">
        <v>1</v>
      </c>
      <c r="B5" s="7">
        <v>2</v>
      </c>
      <c r="C5" s="8">
        <v>3</v>
      </c>
      <c r="D5" s="8"/>
      <c r="E5" s="547">
        <v>4</v>
      </c>
      <c r="F5" s="9">
        <v>5</v>
      </c>
      <c r="G5" s="9">
        <v>8</v>
      </c>
      <c r="H5" s="9">
        <v>9</v>
      </c>
      <c r="I5" s="9">
        <v>10</v>
      </c>
      <c r="J5" s="9">
        <v>11</v>
      </c>
      <c r="K5" s="9">
        <v>12</v>
      </c>
      <c r="L5" s="9">
        <v>13</v>
      </c>
      <c r="M5" s="9">
        <v>14</v>
      </c>
      <c r="N5" s="9">
        <v>15</v>
      </c>
      <c r="O5" s="10">
        <v>16</v>
      </c>
      <c r="P5" s="9">
        <v>17</v>
      </c>
    </row>
    <row r="6" spans="1:17" ht="87.75" customHeight="1">
      <c r="A6" s="645">
        <v>1</v>
      </c>
      <c r="B6" s="76" t="s">
        <v>1266</v>
      </c>
      <c r="C6" s="76" t="s">
        <v>148</v>
      </c>
      <c r="D6" s="646" t="s">
        <v>1430</v>
      </c>
      <c r="E6" s="646" t="s">
        <v>1428</v>
      </c>
      <c r="F6" s="76" t="s">
        <v>1094</v>
      </c>
      <c r="G6" s="76"/>
      <c r="H6" s="76"/>
      <c r="I6" s="76"/>
      <c r="J6" s="76"/>
      <c r="K6" s="76"/>
      <c r="L6" s="76"/>
      <c r="M6" s="76"/>
      <c r="N6" s="76"/>
      <c r="O6" s="76"/>
      <c r="P6" s="647" t="s">
        <v>1508</v>
      </c>
      <c r="Q6" s="604"/>
    </row>
    <row r="7" spans="1:17" s="22" customFormat="1" ht="56.25">
      <c r="A7" s="566">
        <v>2</v>
      </c>
      <c r="B7" s="157" t="s">
        <v>1734</v>
      </c>
      <c r="C7" s="157" t="s">
        <v>1735</v>
      </c>
      <c r="D7" s="679" t="s">
        <v>1875</v>
      </c>
      <c r="E7" s="679">
        <v>42768</v>
      </c>
      <c r="F7" s="74" t="s">
        <v>1736</v>
      </c>
      <c r="G7" s="157" t="s">
        <v>17</v>
      </c>
      <c r="H7" s="157" t="s">
        <v>1876</v>
      </c>
      <c r="I7" s="157" t="s">
        <v>1739</v>
      </c>
      <c r="J7" s="641" t="s">
        <v>1600</v>
      </c>
      <c r="K7" s="157"/>
      <c r="L7" s="157"/>
      <c r="M7" s="157"/>
      <c r="N7" s="157"/>
      <c r="O7" s="157"/>
      <c r="P7" s="157"/>
      <c r="Q7" s="482"/>
    </row>
    <row r="8" spans="1:17" s="22" customFormat="1" ht="56.25">
      <c r="A8" s="566">
        <v>4</v>
      </c>
      <c r="B8" s="157" t="s">
        <v>1871</v>
      </c>
      <c r="C8" s="157" t="s">
        <v>1633</v>
      </c>
      <c r="D8" s="682" t="s">
        <v>1872</v>
      </c>
      <c r="E8" s="682" t="s">
        <v>1873</v>
      </c>
      <c r="F8" s="74" t="s">
        <v>1634</v>
      </c>
      <c r="G8" s="683" t="s">
        <v>17</v>
      </c>
      <c r="H8" s="684" t="s">
        <v>1874</v>
      </c>
      <c r="I8" s="634" t="s">
        <v>327</v>
      </c>
      <c r="J8" s="641" t="s">
        <v>1600</v>
      </c>
      <c r="K8" s="629"/>
      <c r="L8" s="629"/>
      <c r="M8" s="629"/>
      <c r="N8" s="685"/>
      <c r="O8" s="157"/>
      <c r="P8" s="686"/>
      <c r="Q8" s="681" t="s">
        <v>1341</v>
      </c>
    </row>
    <row r="9" spans="1:17" s="612" customFormat="1" ht="74.25" customHeight="1">
      <c r="A9" s="645">
        <v>5</v>
      </c>
      <c r="B9" s="451" t="s">
        <v>1877</v>
      </c>
      <c r="C9" s="451" t="s">
        <v>1878</v>
      </c>
      <c r="D9" s="74" t="s">
        <v>1879</v>
      </c>
      <c r="E9" s="451" t="s">
        <v>1880</v>
      </c>
      <c r="F9" s="680" t="s">
        <v>1881</v>
      </c>
      <c r="G9" s="451"/>
      <c r="H9" s="451"/>
      <c r="I9" s="451" t="s">
        <v>1607</v>
      </c>
      <c r="J9" s="641" t="s">
        <v>1600</v>
      </c>
      <c r="K9" s="451"/>
      <c r="L9" s="451"/>
      <c r="M9" s="451"/>
      <c r="N9" s="451"/>
      <c r="O9" s="451"/>
      <c r="P9" s="451"/>
    </row>
    <row r="10" spans="1:17" s="482" customFormat="1" ht="90">
      <c r="A10" s="566">
        <v>6</v>
      </c>
      <c r="B10" s="451" t="s">
        <v>1899</v>
      </c>
      <c r="C10" s="451" t="s">
        <v>1900</v>
      </c>
      <c r="D10" s="74" t="s">
        <v>1901</v>
      </c>
      <c r="E10" s="451" t="s">
        <v>1902</v>
      </c>
      <c r="F10" s="680" t="s">
        <v>1903</v>
      </c>
      <c r="G10" s="451"/>
      <c r="H10" s="451"/>
      <c r="I10" s="451" t="s">
        <v>1665</v>
      </c>
      <c r="J10" s="157" t="s">
        <v>1600</v>
      </c>
      <c r="K10" s="451"/>
      <c r="L10" s="451"/>
      <c r="M10" s="451"/>
      <c r="N10" s="451"/>
      <c r="O10" s="451"/>
      <c r="P10" s="451"/>
    </row>
    <row r="11" spans="1:17" s="612" customFormat="1" ht="56.25">
      <c r="A11" s="645">
        <v>9</v>
      </c>
      <c r="B11" s="74" t="s">
        <v>259</v>
      </c>
      <c r="C11" s="74" t="s">
        <v>1054</v>
      </c>
      <c r="D11" s="74" t="s">
        <v>1806</v>
      </c>
      <c r="E11" s="631" t="s">
        <v>1917</v>
      </c>
      <c r="F11" s="74" t="s">
        <v>1918</v>
      </c>
      <c r="G11" s="74" t="s">
        <v>77</v>
      </c>
      <c r="H11" s="74" t="s">
        <v>1919</v>
      </c>
      <c r="I11" s="695" t="s">
        <v>1732</v>
      </c>
      <c r="J11" s="157" t="s">
        <v>1600</v>
      </c>
      <c r="K11" s="158"/>
      <c r="L11" s="158"/>
      <c r="M11" s="74"/>
      <c r="N11" s="158"/>
      <c r="O11" s="157"/>
      <c r="P11" s="694"/>
    </row>
    <row r="12" spans="1:17" s="22" customFormat="1" ht="56.25">
      <c r="A12" s="645">
        <v>11</v>
      </c>
      <c r="B12" s="74" t="s">
        <v>259</v>
      </c>
      <c r="C12" s="74" t="s">
        <v>1054</v>
      </c>
      <c r="D12" s="74" t="s">
        <v>1806</v>
      </c>
      <c r="E12" s="631" t="s">
        <v>1917</v>
      </c>
      <c r="F12" s="74" t="s">
        <v>1918</v>
      </c>
      <c r="G12" s="74" t="s">
        <v>77</v>
      </c>
      <c r="H12" s="74" t="s">
        <v>1919</v>
      </c>
      <c r="I12" s="695" t="s">
        <v>1924</v>
      </c>
      <c r="J12" s="157" t="s">
        <v>1600</v>
      </c>
      <c r="K12" s="158"/>
      <c r="L12" s="158"/>
      <c r="M12" s="74"/>
      <c r="N12" s="158"/>
      <c r="O12" s="157"/>
      <c r="P12" s="158"/>
      <c r="Q12" s="482"/>
    </row>
    <row r="13" spans="1:17" s="22" customFormat="1" ht="33.75">
      <c r="A13" s="566">
        <v>12</v>
      </c>
      <c r="B13" s="76" t="s">
        <v>1266</v>
      </c>
      <c r="C13" s="76" t="s">
        <v>148</v>
      </c>
      <c r="D13" s="646" t="s">
        <v>1902</v>
      </c>
      <c r="E13" s="646" t="s">
        <v>1917</v>
      </c>
      <c r="F13" s="76" t="s">
        <v>1920</v>
      </c>
      <c r="G13" s="76"/>
      <c r="H13" s="76"/>
      <c r="I13" s="76"/>
      <c r="J13" s="76"/>
      <c r="K13" s="76"/>
      <c r="L13" s="76"/>
      <c r="M13" s="76"/>
      <c r="N13" s="76"/>
      <c r="O13" s="76"/>
      <c r="P13" s="647" t="s">
        <v>1508</v>
      </c>
      <c r="Q13" s="482"/>
    </row>
    <row r="14" spans="1:17" s="22" customFormat="1">
      <c r="A14" s="645">
        <v>13</v>
      </c>
      <c r="B14" s="398"/>
      <c r="C14" s="398"/>
      <c r="D14" s="398"/>
      <c r="E14" s="398"/>
      <c r="F14" s="398"/>
      <c r="G14" s="398"/>
      <c r="H14" s="398"/>
      <c r="I14" s="398"/>
      <c r="J14" s="398"/>
      <c r="K14" s="398"/>
      <c r="L14" s="398"/>
      <c r="M14" s="398"/>
      <c r="N14" s="398"/>
      <c r="O14" s="398"/>
      <c r="P14" s="398"/>
      <c r="Q14" s="482"/>
    </row>
    <row r="15" spans="1:17" s="22" customFormat="1">
      <c r="A15" s="566">
        <v>14</v>
      </c>
      <c r="B15" s="398"/>
      <c r="C15" s="398"/>
      <c r="D15" s="398"/>
      <c r="E15" s="398"/>
      <c r="F15" s="398"/>
      <c r="G15" s="398"/>
      <c r="H15" s="398"/>
      <c r="I15" s="398"/>
      <c r="J15" s="398"/>
      <c r="K15" s="398"/>
      <c r="L15" s="398"/>
      <c r="M15" s="398"/>
      <c r="N15" s="398"/>
      <c r="O15" s="398"/>
      <c r="P15" s="398"/>
      <c r="Q15" s="482"/>
    </row>
    <row r="16" spans="1:17">
      <c r="A16" s="645">
        <v>15</v>
      </c>
      <c r="M16">
        <f>5200/2</f>
        <v>2600</v>
      </c>
    </row>
  </sheetData>
  <mergeCells count="18">
    <mergeCell ref="J2:L2"/>
    <mergeCell ref="J3:J4"/>
    <mergeCell ref="L3:L4"/>
    <mergeCell ref="K3:K4"/>
    <mergeCell ref="G3:G4"/>
    <mergeCell ref="H3:H4"/>
    <mergeCell ref="A1:P1"/>
    <mergeCell ref="A2:A4"/>
    <mergeCell ref="B2:B4"/>
    <mergeCell ref="C2:C4"/>
    <mergeCell ref="D2:D4"/>
    <mergeCell ref="E2:E4"/>
    <mergeCell ref="G2:H2"/>
    <mergeCell ref="M2:M4"/>
    <mergeCell ref="N2:N4"/>
    <mergeCell ref="P2:P4"/>
    <mergeCell ref="I2:I4"/>
    <mergeCell ref="O2:O4"/>
  </mergeCells>
  <pageMargins left="0.45" right="0.31" top="0.28000000000000003" bottom="0.3" header="0.3" footer="0.3"/>
  <pageSetup paperSize="5" orientation="landscape" verticalDpi="300" r:id="rId1"/>
</worksheet>
</file>

<file path=xl/worksheets/sheet8.xml><?xml version="1.0" encoding="utf-8"?>
<worksheet xmlns="http://schemas.openxmlformats.org/spreadsheetml/2006/main" xmlns:r="http://schemas.openxmlformats.org/officeDocument/2006/relationships">
  <sheetPr codeName="Sheet5"/>
  <dimension ref="A1:I53"/>
  <sheetViews>
    <sheetView workbookViewId="0">
      <pane ySplit="1" topLeftCell="A23" activePane="bottomLeft" state="frozen"/>
      <selection pane="bottomLeft" activeCell="E20" sqref="E20"/>
    </sheetView>
  </sheetViews>
  <sheetFormatPr defaultRowHeight="15"/>
  <cols>
    <col min="2" max="3" width="12.7109375" customWidth="1"/>
    <col min="4" max="4" width="14.28515625" customWidth="1"/>
    <col min="5" max="5" width="15.140625" customWidth="1"/>
    <col min="6" max="6" width="18.42578125" customWidth="1"/>
    <col min="7" max="7" width="13.7109375" customWidth="1"/>
  </cols>
  <sheetData>
    <row r="1" spans="1:7">
      <c r="B1" s="921" t="s">
        <v>939</v>
      </c>
      <c r="C1" s="922"/>
      <c r="D1" s="922"/>
      <c r="E1" s="922"/>
      <c r="F1" s="923"/>
    </row>
    <row r="2" spans="1:7">
      <c r="A2" s="16"/>
      <c r="B2" s="924" t="s">
        <v>802</v>
      </c>
      <c r="C2" s="925"/>
      <c r="D2" s="925"/>
      <c r="E2" s="925"/>
      <c r="F2" s="926"/>
      <c r="G2" s="103"/>
    </row>
    <row r="3" spans="1:7">
      <c r="A3" s="16"/>
      <c r="B3" s="403" t="s">
        <v>796</v>
      </c>
      <c r="C3" s="404" t="s">
        <v>797</v>
      </c>
      <c r="D3" s="404" t="s">
        <v>798</v>
      </c>
      <c r="E3" s="404" t="s">
        <v>799</v>
      </c>
      <c r="F3" s="404" t="s">
        <v>101</v>
      </c>
      <c r="G3" s="103"/>
    </row>
    <row r="4" spans="1:7">
      <c r="A4" s="16"/>
      <c r="B4" s="405">
        <v>1</v>
      </c>
      <c r="C4" s="406" t="s">
        <v>803</v>
      </c>
      <c r="D4" s="406">
        <v>83</v>
      </c>
      <c r="E4" s="407" t="s">
        <v>800</v>
      </c>
      <c r="F4" s="408">
        <f>83*2</f>
        <v>166</v>
      </c>
      <c r="G4" s="103"/>
    </row>
    <row r="5" spans="1:7">
      <c r="A5" s="16"/>
      <c r="B5" s="409" t="s">
        <v>101</v>
      </c>
      <c r="C5" s="410"/>
      <c r="D5" s="411"/>
      <c r="E5" s="412" t="s">
        <v>801</v>
      </c>
      <c r="F5" s="406">
        <f>SUM(F4:F4)</f>
        <v>166</v>
      </c>
      <c r="G5" s="103" t="s">
        <v>804</v>
      </c>
    </row>
    <row r="6" spans="1:7">
      <c r="A6" s="16"/>
      <c r="B6" s="381"/>
      <c r="C6" s="382"/>
      <c r="D6" s="382"/>
      <c r="E6" s="382"/>
      <c r="F6" s="383"/>
      <c r="G6" s="103"/>
    </row>
    <row r="7" spans="1:7">
      <c r="A7" s="16"/>
      <c r="B7" s="381"/>
      <c r="C7" s="382"/>
      <c r="D7" s="382"/>
      <c r="E7" s="382"/>
      <c r="F7" s="383"/>
      <c r="G7" s="103"/>
    </row>
    <row r="8" spans="1:7">
      <c r="A8" s="16"/>
      <c r="B8" s="924" t="s">
        <v>806</v>
      </c>
      <c r="C8" s="925"/>
      <c r="D8" s="925"/>
      <c r="E8" s="925"/>
      <c r="F8" s="926"/>
      <c r="G8" s="103"/>
    </row>
    <row r="9" spans="1:7">
      <c r="A9" s="16"/>
      <c r="B9" s="403" t="s">
        <v>796</v>
      </c>
      <c r="C9" s="404" t="s">
        <v>797</v>
      </c>
      <c r="D9" s="404" t="s">
        <v>798</v>
      </c>
      <c r="E9" s="404" t="s">
        <v>799</v>
      </c>
      <c r="F9" s="404" t="s">
        <v>101</v>
      </c>
      <c r="G9" s="103"/>
    </row>
    <row r="10" spans="1:7">
      <c r="A10" s="16"/>
      <c r="B10" s="405">
        <v>1</v>
      </c>
      <c r="C10" s="406" t="s">
        <v>805</v>
      </c>
      <c r="D10" s="406">
        <v>47</v>
      </c>
      <c r="E10" s="407" t="s">
        <v>800</v>
      </c>
      <c r="F10" s="408">
        <f>47*2</f>
        <v>94</v>
      </c>
      <c r="G10" s="103"/>
    </row>
    <row r="11" spans="1:7">
      <c r="A11" s="16"/>
      <c r="B11" s="409" t="s">
        <v>101</v>
      </c>
      <c r="C11" s="410"/>
      <c r="D11" s="411"/>
      <c r="E11" s="412" t="s">
        <v>801</v>
      </c>
      <c r="F11" s="406">
        <f>SUM(F10:F10)</f>
        <v>94</v>
      </c>
      <c r="G11" s="103" t="s">
        <v>804</v>
      </c>
    </row>
    <row r="12" spans="1:7">
      <c r="A12" s="16"/>
      <c r="B12" s="109"/>
      <c r="C12" s="106"/>
      <c r="D12" s="106"/>
      <c r="E12" s="107"/>
      <c r="F12" s="187"/>
      <c r="G12" s="103"/>
    </row>
    <row r="13" spans="1:7">
      <c r="A13" s="16"/>
      <c r="B13" s="924" t="s">
        <v>940</v>
      </c>
      <c r="C13" s="925"/>
      <c r="D13" s="925"/>
      <c r="E13" s="925"/>
      <c r="F13" s="926"/>
      <c r="G13" s="16"/>
    </row>
    <row r="14" spans="1:7">
      <c r="A14" s="16"/>
      <c r="B14" s="403" t="s">
        <v>796</v>
      </c>
      <c r="C14" s="404" t="s">
        <v>797</v>
      </c>
      <c r="D14" s="404" t="s">
        <v>798</v>
      </c>
      <c r="E14" s="404" t="s">
        <v>799</v>
      </c>
      <c r="F14" s="404" t="s">
        <v>101</v>
      </c>
      <c r="G14" s="16"/>
    </row>
    <row r="15" spans="1:7">
      <c r="A15" s="16"/>
      <c r="B15" s="405">
        <v>1</v>
      </c>
      <c r="C15" s="406">
        <v>17</v>
      </c>
      <c r="D15" s="406">
        <v>17</v>
      </c>
      <c r="E15" s="407" t="s">
        <v>800</v>
      </c>
      <c r="F15" s="408">
        <f>17*2</f>
        <v>34</v>
      </c>
      <c r="G15" s="16"/>
    </row>
    <row r="16" spans="1:7">
      <c r="A16" s="16"/>
      <c r="B16" s="409" t="s">
        <v>101</v>
      </c>
      <c r="C16" s="410"/>
      <c r="D16" s="411"/>
      <c r="E16" s="412" t="s">
        <v>801</v>
      </c>
      <c r="F16" s="406">
        <f>SUM(F15:F15)</f>
        <v>34</v>
      </c>
      <c r="G16" s="16"/>
    </row>
    <row r="17" spans="1:7">
      <c r="A17" s="16"/>
      <c r="B17" s="111"/>
      <c r="C17" s="111"/>
      <c r="D17" s="111"/>
      <c r="E17" s="111"/>
      <c r="F17" s="111"/>
      <c r="G17" s="16"/>
    </row>
    <row r="18" spans="1:7">
      <c r="A18" s="16"/>
      <c r="B18" s="920" t="s">
        <v>773</v>
      </c>
      <c r="C18" s="920"/>
      <c r="D18" s="920"/>
      <c r="E18" s="920"/>
      <c r="F18" s="920"/>
      <c r="G18" s="16"/>
    </row>
    <row r="19" spans="1:7">
      <c r="A19" s="16"/>
      <c r="B19" s="385"/>
      <c r="C19" s="386"/>
      <c r="D19" s="386"/>
      <c r="E19" s="386"/>
      <c r="F19" s="386"/>
      <c r="G19" s="16"/>
    </row>
    <row r="20" spans="1:7">
      <c r="A20" s="16"/>
      <c r="B20" s="387"/>
      <c r="C20" s="388"/>
      <c r="D20" s="388"/>
      <c r="E20" s="389"/>
      <c r="F20" s="386"/>
      <c r="G20" s="16"/>
    </row>
    <row r="21" spans="1:7">
      <c r="A21" s="16"/>
      <c r="B21" s="114"/>
      <c r="C21" s="109"/>
      <c r="D21" s="110"/>
      <c r="E21" s="108"/>
      <c r="F21" s="115"/>
      <c r="G21" s="16"/>
    </row>
    <row r="22" spans="1:7">
      <c r="A22" s="16"/>
      <c r="B22" s="112"/>
      <c r="C22" s="113"/>
      <c r="D22" s="113"/>
      <c r="E22" s="113"/>
      <c r="F22" s="113"/>
      <c r="G22" s="16"/>
    </row>
    <row r="23" spans="1:7">
      <c r="A23" s="16"/>
      <c r="B23" s="920"/>
      <c r="C23" s="920"/>
      <c r="D23" s="920"/>
      <c r="E23" s="920"/>
      <c r="F23" s="920"/>
      <c r="G23" s="16"/>
    </row>
    <row r="24" spans="1:7">
      <c r="A24" s="16"/>
      <c r="B24" s="385"/>
      <c r="C24" s="386"/>
      <c r="D24" s="386"/>
      <c r="E24" s="386"/>
      <c r="F24" s="386"/>
      <c r="G24" s="16"/>
    </row>
    <row r="25" spans="1:7">
      <c r="A25" s="16"/>
      <c r="B25" s="387"/>
      <c r="C25" s="388"/>
      <c r="D25" s="388"/>
      <c r="E25" s="388"/>
      <c r="F25" s="386"/>
      <c r="G25" s="16"/>
    </row>
    <row r="26" spans="1:7">
      <c r="A26" s="16"/>
      <c r="B26" s="114"/>
      <c r="C26" s="109"/>
      <c r="D26" s="110"/>
      <c r="E26" s="108"/>
      <c r="F26" s="115"/>
      <c r="G26" s="16"/>
    </row>
    <row r="27" spans="1:7">
      <c r="A27" s="16"/>
      <c r="B27" s="114"/>
      <c r="C27" s="109"/>
      <c r="D27" s="110"/>
      <c r="E27" s="108"/>
      <c r="F27" s="115"/>
      <c r="G27" s="16"/>
    </row>
    <row r="28" spans="1:7">
      <c r="A28" s="927"/>
      <c r="B28" s="927"/>
      <c r="C28" s="927"/>
      <c r="D28" s="927"/>
      <c r="E28" s="927"/>
      <c r="F28" s="927"/>
      <c r="G28" s="927"/>
    </row>
    <row r="29" spans="1:7">
      <c r="A29" s="390"/>
      <c r="B29" s="920"/>
      <c r="C29" s="920"/>
      <c r="D29" s="920"/>
      <c r="E29" s="920"/>
      <c r="F29" s="920"/>
      <c r="G29" s="390"/>
    </row>
    <row r="30" spans="1:7">
      <c r="A30" s="390"/>
      <c r="B30" s="385"/>
      <c r="C30" s="386"/>
      <c r="D30" s="386"/>
      <c r="E30" s="386"/>
      <c r="F30" s="386"/>
      <c r="G30" s="390"/>
    </row>
    <row r="31" spans="1:7">
      <c r="A31" s="390"/>
      <c r="B31" s="387"/>
      <c r="C31" s="388"/>
      <c r="D31" s="388"/>
      <c r="E31" s="388"/>
      <c r="F31" s="386"/>
      <c r="G31" s="390"/>
    </row>
    <row r="32" spans="1:7">
      <c r="A32" s="390"/>
      <c r="B32" s="114"/>
      <c r="C32" s="109"/>
      <c r="D32" s="110"/>
      <c r="E32" s="108"/>
      <c r="F32" s="115"/>
      <c r="G32" s="391"/>
    </row>
    <row r="33" spans="1:9">
      <c r="A33" s="390"/>
      <c r="B33" s="114"/>
      <c r="C33" s="109"/>
      <c r="D33" s="110"/>
      <c r="E33" s="108"/>
      <c r="F33" s="115"/>
      <c r="G33" s="390"/>
    </row>
    <row r="34" spans="1:9">
      <c r="A34" s="927"/>
      <c r="B34" s="927"/>
      <c r="C34" s="927"/>
      <c r="D34" s="927"/>
      <c r="E34" s="927"/>
      <c r="F34" s="927"/>
      <c r="G34" s="927"/>
    </row>
    <row r="35" spans="1:9">
      <c r="A35" s="16"/>
      <c r="B35" s="920"/>
      <c r="C35" s="920"/>
      <c r="D35" s="920"/>
      <c r="E35" s="920"/>
      <c r="F35" s="920"/>
      <c r="G35" s="16"/>
    </row>
    <row r="36" spans="1:9">
      <c r="A36" s="16"/>
      <c r="B36" s="385"/>
      <c r="C36" s="386"/>
      <c r="D36" s="386"/>
      <c r="E36" s="386"/>
      <c r="F36" s="386"/>
      <c r="G36" s="16"/>
    </row>
    <row r="37" spans="1:9">
      <c r="A37" s="16"/>
      <c r="B37" s="387"/>
      <c r="C37" s="388"/>
      <c r="D37" s="388"/>
      <c r="E37" s="388"/>
      <c r="F37" s="386"/>
      <c r="G37" s="16"/>
    </row>
    <row r="38" spans="1:9">
      <c r="A38" s="16"/>
      <c r="B38" s="114"/>
      <c r="C38" s="109"/>
      <c r="D38" s="110"/>
      <c r="E38" s="108"/>
      <c r="F38" s="115"/>
      <c r="G38" s="16"/>
      <c r="I38" s="93"/>
    </row>
    <row r="39" spans="1:9">
      <c r="A39" s="16"/>
      <c r="B39" s="112"/>
      <c r="C39" s="113"/>
      <c r="D39" s="113"/>
      <c r="E39" s="113"/>
      <c r="F39" s="113"/>
      <c r="G39" s="16"/>
      <c r="I39" s="182"/>
    </row>
    <row r="40" spans="1:9">
      <c r="A40" s="16"/>
      <c r="B40" s="16"/>
      <c r="C40" s="16"/>
      <c r="D40" s="16"/>
      <c r="E40" s="16"/>
      <c r="F40" s="16"/>
      <c r="G40" s="16"/>
    </row>
    <row r="41" spans="1:9">
      <c r="A41" s="16"/>
      <c r="B41" s="920"/>
      <c r="C41" s="920"/>
      <c r="D41" s="920"/>
      <c r="E41" s="920"/>
      <c r="F41" s="920"/>
      <c r="G41" s="16"/>
    </row>
    <row r="42" spans="1:9">
      <c r="A42" s="16"/>
      <c r="B42" s="385"/>
      <c r="C42" s="386"/>
      <c r="D42" s="386"/>
      <c r="E42" s="386"/>
      <c r="F42" s="386"/>
      <c r="G42" s="16"/>
    </row>
    <row r="43" spans="1:9">
      <c r="A43" s="16"/>
      <c r="B43" s="387"/>
      <c r="C43" s="388"/>
      <c r="D43" s="388"/>
      <c r="E43" s="388"/>
      <c r="F43" s="386"/>
      <c r="G43" s="16"/>
    </row>
    <row r="44" spans="1:9">
      <c r="A44" s="16"/>
      <c r="B44" s="114"/>
      <c r="C44" s="109"/>
      <c r="D44" s="110"/>
      <c r="E44" s="108"/>
      <c r="F44" s="115"/>
      <c r="G44" s="16"/>
    </row>
    <row r="45" spans="1:9">
      <c r="A45" s="16"/>
      <c r="B45" s="16"/>
      <c r="C45" s="16"/>
      <c r="D45" s="16"/>
      <c r="E45" s="16"/>
      <c r="F45" s="16"/>
      <c r="G45" s="16"/>
    </row>
    <row r="46" spans="1:9">
      <c r="A46" s="16"/>
      <c r="B46" s="16"/>
      <c r="C46" s="16"/>
      <c r="D46" s="16"/>
      <c r="E46" s="16"/>
      <c r="F46" s="16"/>
      <c r="G46" s="16"/>
    </row>
    <row r="47" spans="1:9">
      <c r="A47" s="16"/>
      <c r="B47" s="16"/>
      <c r="C47" s="16"/>
      <c r="D47" s="16"/>
      <c r="E47" s="16"/>
      <c r="F47" s="16"/>
      <c r="G47" s="16"/>
    </row>
    <row r="48" spans="1:9">
      <c r="A48" s="16"/>
      <c r="B48" s="16"/>
      <c r="C48" s="16"/>
      <c r="D48" s="16"/>
      <c r="E48" s="16"/>
      <c r="F48" s="16"/>
      <c r="G48" s="16"/>
    </row>
    <row r="49" spans="1:7">
      <c r="A49" s="16"/>
      <c r="B49" s="16"/>
      <c r="C49" s="16"/>
      <c r="D49" s="16"/>
      <c r="E49" s="16"/>
      <c r="F49" s="16"/>
      <c r="G49" s="16"/>
    </row>
    <row r="50" spans="1:7">
      <c r="A50" s="16"/>
      <c r="B50" s="16"/>
      <c r="C50" s="16"/>
      <c r="D50" s="16"/>
      <c r="E50" s="16"/>
      <c r="F50" s="16"/>
      <c r="G50" s="16"/>
    </row>
    <row r="51" spans="1:7">
      <c r="A51" s="16"/>
      <c r="B51" s="16"/>
      <c r="C51" s="16"/>
      <c r="D51" s="16"/>
      <c r="E51" s="16"/>
      <c r="F51" s="16"/>
      <c r="G51" s="16"/>
    </row>
    <row r="52" spans="1:7">
      <c r="A52" s="16"/>
      <c r="B52" s="16"/>
      <c r="C52" s="16"/>
      <c r="D52" s="16"/>
      <c r="E52" s="16"/>
      <c r="F52" s="16"/>
      <c r="G52" s="16"/>
    </row>
    <row r="53" spans="1:7">
      <c r="A53" s="16"/>
      <c r="B53" s="16"/>
      <c r="C53" s="16"/>
      <c r="D53" s="16"/>
      <c r="E53" s="16"/>
      <c r="F53" s="16"/>
      <c r="G53" s="16"/>
    </row>
  </sheetData>
  <mergeCells count="11">
    <mergeCell ref="B41:F41"/>
    <mergeCell ref="B1:F1"/>
    <mergeCell ref="B8:F8"/>
    <mergeCell ref="B13:F13"/>
    <mergeCell ref="B35:F35"/>
    <mergeCell ref="B18:F18"/>
    <mergeCell ref="B23:F23"/>
    <mergeCell ref="A28:G28"/>
    <mergeCell ref="B29:F29"/>
    <mergeCell ref="A34:G34"/>
    <mergeCell ref="B2:F2"/>
  </mergeCells>
  <pageMargins left="0.7" right="0.7" top="0.75" bottom="0.75" header="0.3" footer="0.3"/>
  <pageSetup orientation="portrait" verticalDpi="1200" r:id="rId1"/>
</worksheet>
</file>

<file path=xl/worksheets/sheet9.xml><?xml version="1.0" encoding="utf-8"?>
<worksheet xmlns="http://schemas.openxmlformats.org/spreadsheetml/2006/main" xmlns:r="http://schemas.openxmlformats.org/officeDocument/2006/relationships">
  <sheetPr codeName="Sheet6"/>
  <dimension ref="A1:V41"/>
  <sheetViews>
    <sheetView topLeftCell="K21" workbookViewId="0">
      <selection activeCell="Q42" sqref="Q42:Q43"/>
    </sheetView>
  </sheetViews>
  <sheetFormatPr defaultRowHeight="15"/>
  <cols>
    <col min="1" max="1" width="0" hidden="1" customWidth="1"/>
    <col min="2" max="2" width="12.140625" hidden="1" customWidth="1"/>
    <col min="3" max="3" width="0" hidden="1" customWidth="1"/>
    <col min="4" max="4" width="13" hidden="1" customWidth="1"/>
    <col min="5" max="5" width="11.7109375" hidden="1" customWidth="1"/>
    <col min="6" max="6" width="0" hidden="1" customWidth="1"/>
    <col min="7" max="7" width="11.140625" hidden="1" customWidth="1"/>
    <col min="8" max="8" width="11.42578125" hidden="1" customWidth="1"/>
    <col min="9" max="9" width="13.85546875" hidden="1" customWidth="1"/>
    <col min="10" max="10" width="12.28515625" hidden="1" customWidth="1"/>
    <col min="12" max="12" width="15.42578125" style="143" customWidth="1"/>
    <col min="14" max="14" width="15.42578125" customWidth="1"/>
    <col min="15" max="15" width="15.140625" customWidth="1"/>
    <col min="17" max="17" width="13" customWidth="1"/>
    <col min="18" max="18" width="10.85546875" customWidth="1"/>
    <col min="19" max="19" width="10.42578125" customWidth="1"/>
    <col min="20" max="20" width="11.42578125" customWidth="1"/>
  </cols>
  <sheetData>
    <row r="1" spans="1:20" ht="23.25">
      <c r="B1" s="928" t="s">
        <v>366</v>
      </c>
      <c r="C1" s="928"/>
      <c r="D1" s="928"/>
      <c r="E1" s="928"/>
      <c r="G1" s="928" t="s">
        <v>409</v>
      </c>
      <c r="H1" s="928"/>
      <c r="I1" s="928"/>
      <c r="J1" s="928"/>
      <c r="K1" s="153"/>
      <c r="L1" s="928" t="s">
        <v>528</v>
      </c>
      <c r="M1" s="928"/>
      <c r="N1" s="928"/>
      <c r="O1" s="928"/>
      <c r="P1" s="153"/>
      <c r="Q1" s="928" t="s">
        <v>556</v>
      </c>
      <c r="R1" s="928"/>
      <c r="S1" s="928"/>
      <c r="T1" s="928"/>
    </row>
    <row r="2" spans="1:20" ht="23.25">
      <c r="B2" s="117"/>
      <c r="C2" s="117" t="s">
        <v>367</v>
      </c>
      <c r="D2" s="117" t="s">
        <v>368</v>
      </c>
      <c r="E2" s="117" t="s">
        <v>369</v>
      </c>
      <c r="G2" s="126"/>
      <c r="H2" s="126" t="s">
        <v>367</v>
      </c>
      <c r="I2" s="126" t="s">
        <v>368</v>
      </c>
      <c r="J2" s="126" t="s">
        <v>369</v>
      </c>
      <c r="K2" s="153"/>
      <c r="L2" s="144"/>
      <c r="M2" s="144" t="s">
        <v>367</v>
      </c>
      <c r="N2" s="144" t="s">
        <v>368</v>
      </c>
      <c r="O2" s="144" t="s">
        <v>369</v>
      </c>
      <c r="P2" s="153"/>
      <c r="Q2" s="152"/>
      <c r="R2" s="152" t="s">
        <v>367</v>
      </c>
      <c r="S2" s="152" t="s">
        <v>368</v>
      </c>
      <c r="T2" s="152" t="s">
        <v>369</v>
      </c>
    </row>
    <row r="3" spans="1:20">
      <c r="B3" s="116">
        <v>42186</v>
      </c>
      <c r="C3" s="87">
        <v>3</v>
      </c>
      <c r="D3" s="87">
        <v>1</v>
      </c>
      <c r="E3" s="87">
        <f>SUM(C3:D3)</f>
        <v>4</v>
      </c>
      <c r="G3" s="116">
        <v>42217</v>
      </c>
      <c r="H3" s="118">
        <v>2</v>
      </c>
      <c r="I3" s="118">
        <v>1</v>
      </c>
      <c r="J3" s="118">
        <f>SUM(H3:I3)</f>
        <v>3</v>
      </c>
      <c r="K3" s="153"/>
      <c r="L3" s="146">
        <v>42278</v>
      </c>
      <c r="M3" s="118"/>
      <c r="N3" s="118"/>
      <c r="O3" s="118">
        <f t="shared" ref="O3:O16" si="0">SUM(M3:N3)</f>
        <v>0</v>
      </c>
      <c r="P3" s="153"/>
      <c r="Q3" s="146">
        <v>42309</v>
      </c>
      <c r="R3" s="118" t="s">
        <v>415</v>
      </c>
      <c r="S3" s="118" t="s">
        <v>415</v>
      </c>
      <c r="T3" s="118">
        <v>0</v>
      </c>
    </row>
    <row r="4" spans="1:20">
      <c r="B4" s="116">
        <v>42187</v>
      </c>
      <c r="C4" s="87">
        <v>3</v>
      </c>
      <c r="D4" s="87">
        <v>1</v>
      </c>
      <c r="E4" s="118">
        <f t="shared" ref="E4:E34" si="1">SUM(C4:D4)</f>
        <v>4</v>
      </c>
      <c r="G4" s="116">
        <v>42218</v>
      </c>
      <c r="H4" s="118" t="s">
        <v>415</v>
      </c>
      <c r="I4" s="118" t="s">
        <v>415</v>
      </c>
      <c r="J4" s="118">
        <f t="shared" ref="J4:J33" si="2">SUM(H4:I4)</f>
        <v>0</v>
      </c>
      <c r="K4" s="153"/>
      <c r="L4" s="146">
        <v>42279</v>
      </c>
      <c r="M4" s="85"/>
      <c r="O4" s="118">
        <f t="shared" si="0"/>
        <v>0</v>
      </c>
      <c r="P4" s="153"/>
      <c r="Q4" s="146">
        <v>42310</v>
      </c>
      <c r="R4" s="118">
        <v>3</v>
      </c>
      <c r="S4" s="118">
        <v>0</v>
      </c>
      <c r="T4" s="118">
        <f t="shared" ref="T4:T33" si="3">SUM(R4:S4)</f>
        <v>3</v>
      </c>
    </row>
    <row r="5" spans="1:20">
      <c r="B5" s="116">
        <v>42188</v>
      </c>
      <c r="C5" s="87">
        <v>2</v>
      </c>
      <c r="D5" s="87">
        <v>0</v>
      </c>
      <c r="E5" s="118">
        <f t="shared" si="1"/>
        <v>2</v>
      </c>
      <c r="G5" s="116">
        <v>42219</v>
      </c>
      <c r="H5" s="118">
        <v>2</v>
      </c>
      <c r="I5" s="118">
        <v>1</v>
      </c>
      <c r="J5" s="118">
        <f t="shared" si="2"/>
        <v>3</v>
      </c>
      <c r="K5" s="153"/>
      <c r="L5" s="146">
        <v>42280</v>
      </c>
      <c r="M5" s="118"/>
      <c r="N5" s="118"/>
      <c r="O5" s="118">
        <f t="shared" si="0"/>
        <v>0</v>
      </c>
      <c r="P5" s="153"/>
      <c r="Q5" s="146">
        <v>42311</v>
      </c>
      <c r="R5" s="118">
        <v>3</v>
      </c>
      <c r="S5" s="118">
        <v>0</v>
      </c>
      <c r="T5" s="118">
        <f t="shared" si="3"/>
        <v>3</v>
      </c>
    </row>
    <row r="6" spans="1:20">
      <c r="B6" s="116">
        <v>42189</v>
      </c>
      <c r="C6" s="87">
        <v>1</v>
      </c>
      <c r="D6" s="87">
        <v>1</v>
      </c>
      <c r="E6" s="118">
        <f t="shared" si="1"/>
        <v>2</v>
      </c>
      <c r="G6" s="116">
        <v>42220</v>
      </c>
      <c r="H6" s="118">
        <v>3</v>
      </c>
      <c r="I6" s="118">
        <v>0</v>
      </c>
      <c r="J6" s="118">
        <f t="shared" si="2"/>
        <v>3</v>
      </c>
      <c r="K6" s="153"/>
      <c r="L6" s="146">
        <v>42281</v>
      </c>
      <c r="M6" s="118" t="s">
        <v>415</v>
      </c>
      <c r="N6" s="118" t="s">
        <v>415</v>
      </c>
      <c r="O6" s="118">
        <f t="shared" si="0"/>
        <v>0</v>
      </c>
      <c r="P6" s="153"/>
      <c r="Q6" s="146">
        <v>42312</v>
      </c>
      <c r="R6" s="118">
        <v>3</v>
      </c>
      <c r="S6" s="118">
        <v>0</v>
      </c>
      <c r="T6" s="118">
        <f t="shared" si="3"/>
        <v>3</v>
      </c>
    </row>
    <row r="7" spans="1:20">
      <c r="A7" t="s">
        <v>378</v>
      </c>
      <c r="B7" s="116">
        <v>42190</v>
      </c>
      <c r="C7" s="87">
        <v>0</v>
      </c>
      <c r="D7" s="87">
        <v>0</v>
      </c>
      <c r="E7" s="118">
        <f t="shared" si="1"/>
        <v>0</v>
      </c>
      <c r="G7" s="116">
        <v>42221</v>
      </c>
      <c r="H7" s="118">
        <v>2</v>
      </c>
      <c r="I7" s="118">
        <v>1</v>
      </c>
      <c r="J7" s="118">
        <f t="shared" si="2"/>
        <v>3</v>
      </c>
      <c r="K7" s="153"/>
      <c r="L7" s="146">
        <v>42282</v>
      </c>
      <c r="M7" s="118"/>
      <c r="N7" s="118"/>
      <c r="O7" s="118">
        <f t="shared" si="0"/>
        <v>0</v>
      </c>
      <c r="P7" s="153"/>
      <c r="Q7" s="146">
        <v>42313</v>
      </c>
      <c r="R7" s="118">
        <v>3</v>
      </c>
      <c r="S7" s="118">
        <v>0</v>
      </c>
      <c r="T7" s="118">
        <f t="shared" si="3"/>
        <v>3</v>
      </c>
    </row>
    <row r="8" spans="1:20">
      <c r="B8" s="116">
        <v>42191</v>
      </c>
      <c r="C8" s="87">
        <v>3</v>
      </c>
      <c r="D8" s="87">
        <v>1</v>
      </c>
      <c r="E8" s="118">
        <f t="shared" si="1"/>
        <v>4</v>
      </c>
      <c r="G8" s="116">
        <v>42222</v>
      </c>
      <c r="H8" s="118">
        <v>2</v>
      </c>
      <c r="I8" s="118">
        <v>1</v>
      </c>
      <c r="J8" s="118">
        <f t="shared" si="2"/>
        <v>3</v>
      </c>
      <c r="K8" s="153"/>
      <c r="L8" s="146">
        <v>42283</v>
      </c>
      <c r="M8" s="118"/>
      <c r="N8" s="118"/>
      <c r="O8" s="118">
        <f t="shared" si="0"/>
        <v>0</v>
      </c>
      <c r="P8" s="153"/>
      <c r="Q8" s="146">
        <v>42314</v>
      </c>
      <c r="R8" s="118">
        <v>1</v>
      </c>
      <c r="S8" s="118">
        <v>0</v>
      </c>
      <c r="T8" s="118">
        <f t="shared" si="3"/>
        <v>1</v>
      </c>
    </row>
    <row r="9" spans="1:20">
      <c r="B9" s="116">
        <v>42192</v>
      </c>
      <c r="C9" s="87">
        <v>2</v>
      </c>
      <c r="D9" s="87">
        <v>1</v>
      </c>
      <c r="E9" s="118">
        <f t="shared" si="1"/>
        <v>3</v>
      </c>
      <c r="G9" s="116">
        <v>42223</v>
      </c>
      <c r="H9" s="118" t="s">
        <v>388</v>
      </c>
      <c r="I9" s="118" t="s">
        <v>388</v>
      </c>
      <c r="J9" s="118">
        <f t="shared" si="2"/>
        <v>0</v>
      </c>
      <c r="K9" s="153"/>
      <c r="L9" s="146">
        <v>42284</v>
      </c>
      <c r="M9" s="118"/>
      <c r="N9" s="118"/>
      <c r="O9" s="118">
        <f t="shared" si="0"/>
        <v>0</v>
      </c>
      <c r="P9" s="153"/>
      <c r="Q9" s="146">
        <v>42315</v>
      </c>
      <c r="R9" s="118">
        <v>2</v>
      </c>
      <c r="S9" s="118">
        <v>0</v>
      </c>
      <c r="T9" s="118">
        <f t="shared" si="3"/>
        <v>2</v>
      </c>
    </row>
    <row r="10" spans="1:20">
      <c r="B10" s="116">
        <v>42193</v>
      </c>
      <c r="C10" s="87">
        <v>2</v>
      </c>
      <c r="D10" s="87">
        <v>1</v>
      </c>
      <c r="E10" s="118">
        <f t="shared" si="1"/>
        <v>3</v>
      </c>
      <c r="G10" s="116">
        <v>42224</v>
      </c>
      <c r="H10" s="118" t="s">
        <v>424</v>
      </c>
      <c r="I10" s="118" t="s">
        <v>424</v>
      </c>
      <c r="J10" s="118">
        <f t="shared" si="2"/>
        <v>0</v>
      </c>
      <c r="K10" s="153"/>
      <c r="L10" s="146">
        <v>42285</v>
      </c>
      <c r="M10" s="118"/>
      <c r="N10" s="118"/>
      <c r="O10" s="118">
        <f t="shared" si="0"/>
        <v>0</v>
      </c>
      <c r="P10" s="153"/>
      <c r="Q10" s="146">
        <v>42316</v>
      </c>
      <c r="R10" s="118" t="s">
        <v>415</v>
      </c>
      <c r="S10" s="118" t="s">
        <v>415</v>
      </c>
      <c r="T10" s="118">
        <f>SUM(R10:S10)</f>
        <v>0</v>
      </c>
    </row>
    <row r="11" spans="1:20">
      <c r="B11" s="116">
        <v>42194</v>
      </c>
      <c r="C11" s="87">
        <v>2</v>
      </c>
      <c r="D11" s="87">
        <v>1</v>
      </c>
      <c r="E11" s="118">
        <f t="shared" si="1"/>
        <v>3</v>
      </c>
      <c r="G11" s="116">
        <v>42225</v>
      </c>
      <c r="H11" s="118" t="s">
        <v>387</v>
      </c>
      <c r="I11" s="118" t="s">
        <v>387</v>
      </c>
      <c r="J11" s="118">
        <f t="shared" si="2"/>
        <v>0</v>
      </c>
      <c r="K11" s="153"/>
      <c r="L11" s="146">
        <v>42286</v>
      </c>
      <c r="M11" s="118"/>
      <c r="N11" s="118"/>
      <c r="O11" s="118">
        <f t="shared" si="0"/>
        <v>0</v>
      </c>
      <c r="P11" s="153"/>
      <c r="Q11" s="146">
        <v>42317</v>
      </c>
      <c r="R11" s="118">
        <v>1</v>
      </c>
      <c r="S11" s="118">
        <v>0</v>
      </c>
      <c r="T11" s="118">
        <v>1</v>
      </c>
    </row>
    <row r="12" spans="1:20">
      <c r="B12" s="116">
        <v>42195</v>
      </c>
      <c r="C12" s="87">
        <v>2</v>
      </c>
      <c r="D12" s="87">
        <v>1</v>
      </c>
      <c r="E12" s="118">
        <f t="shared" si="1"/>
        <v>3</v>
      </c>
      <c r="G12" s="116">
        <v>42226</v>
      </c>
      <c r="H12" s="118">
        <v>2</v>
      </c>
      <c r="I12" s="118">
        <v>1</v>
      </c>
      <c r="J12" s="118">
        <f t="shared" si="2"/>
        <v>3</v>
      </c>
      <c r="K12" s="153"/>
      <c r="L12" s="146">
        <v>42287</v>
      </c>
      <c r="M12" s="118" t="s">
        <v>424</v>
      </c>
      <c r="N12" s="118" t="s">
        <v>387</v>
      </c>
      <c r="O12" s="118">
        <f t="shared" si="0"/>
        <v>0</v>
      </c>
      <c r="P12" s="153"/>
      <c r="Q12" s="146">
        <v>42318</v>
      </c>
      <c r="R12" s="118" t="s">
        <v>564</v>
      </c>
      <c r="S12" s="118" t="s">
        <v>564</v>
      </c>
      <c r="T12" s="118">
        <f t="shared" si="3"/>
        <v>0</v>
      </c>
    </row>
    <row r="13" spans="1:20">
      <c r="B13" s="116">
        <v>42196</v>
      </c>
      <c r="C13" s="118" t="s">
        <v>385</v>
      </c>
      <c r="D13" s="118" t="s">
        <v>386</v>
      </c>
      <c r="E13" s="118">
        <f t="shared" si="1"/>
        <v>0</v>
      </c>
      <c r="G13" s="116">
        <v>42227</v>
      </c>
      <c r="H13" s="118">
        <v>3</v>
      </c>
      <c r="I13" s="118">
        <v>0</v>
      </c>
      <c r="J13" s="118">
        <f t="shared" si="2"/>
        <v>3</v>
      </c>
      <c r="K13" s="153"/>
      <c r="L13" s="146">
        <v>42288</v>
      </c>
      <c r="M13" s="118" t="s">
        <v>415</v>
      </c>
      <c r="N13" s="118" t="s">
        <v>415</v>
      </c>
      <c r="O13" s="118">
        <f t="shared" si="0"/>
        <v>0</v>
      </c>
      <c r="P13" s="153"/>
      <c r="Q13" s="146">
        <v>42319</v>
      </c>
      <c r="R13" s="118">
        <v>1</v>
      </c>
      <c r="S13" s="118">
        <v>0</v>
      </c>
      <c r="T13" s="118">
        <f t="shared" si="3"/>
        <v>1</v>
      </c>
    </row>
    <row r="14" spans="1:20">
      <c r="B14" s="116">
        <v>42197</v>
      </c>
      <c r="C14" s="118" t="s">
        <v>387</v>
      </c>
      <c r="D14" s="118" t="s">
        <v>387</v>
      </c>
      <c r="E14" s="118">
        <f t="shared" si="1"/>
        <v>0</v>
      </c>
      <c r="G14" s="116">
        <v>42228</v>
      </c>
      <c r="H14" s="118">
        <v>2</v>
      </c>
      <c r="I14" s="118">
        <v>1</v>
      </c>
      <c r="J14" s="118">
        <f t="shared" si="2"/>
        <v>3</v>
      </c>
      <c r="K14" s="153"/>
      <c r="L14" s="146">
        <v>42289</v>
      </c>
      <c r="M14" s="118"/>
      <c r="N14" s="118"/>
      <c r="O14" s="118">
        <f t="shared" si="0"/>
        <v>0</v>
      </c>
      <c r="P14" s="153"/>
      <c r="Q14" s="146">
        <v>42320</v>
      </c>
      <c r="R14" s="118" t="s">
        <v>565</v>
      </c>
      <c r="S14" s="118" t="s">
        <v>565</v>
      </c>
      <c r="T14" s="118">
        <f t="shared" si="3"/>
        <v>0</v>
      </c>
    </row>
    <row r="15" spans="1:20">
      <c r="B15" s="116">
        <v>42198</v>
      </c>
      <c r="C15" s="118">
        <v>2</v>
      </c>
      <c r="D15" s="118">
        <v>1</v>
      </c>
      <c r="E15" s="118">
        <f t="shared" si="1"/>
        <v>3</v>
      </c>
      <c r="G15" s="116">
        <v>42229</v>
      </c>
      <c r="H15" s="118">
        <v>2</v>
      </c>
      <c r="I15" s="118">
        <v>1</v>
      </c>
      <c r="J15" s="118">
        <f t="shared" si="2"/>
        <v>3</v>
      </c>
      <c r="K15" s="153"/>
      <c r="L15" s="146">
        <v>42290</v>
      </c>
      <c r="M15" s="118"/>
      <c r="N15" s="118"/>
      <c r="O15" s="118">
        <f t="shared" si="0"/>
        <v>0</v>
      </c>
      <c r="P15" s="153"/>
      <c r="Q15" s="146">
        <v>42321</v>
      </c>
      <c r="R15" s="118" t="s">
        <v>565</v>
      </c>
      <c r="S15" s="118" t="s">
        <v>565</v>
      </c>
      <c r="T15" s="118">
        <f t="shared" si="3"/>
        <v>0</v>
      </c>
    </row>
    <row r="16" spans="1:20">
      <c r="B16" s="116">
        <v>42199</v>
      </c>
      <c r="C16" s="118" t="s">
        <v>388</v>
      </c>
      <c r="D16" s="118" t="s">
        <v>388</v>
      </c>
      <c r="E16" s="118">
        <f t="shared" si="1"/>
        <v>0</v>
      </c>
      <c r="G16" s="116">
        <v>42230</v>
      </c>
      <c r="H16" s="118">
        <v>2</v>
      </c>
      <c r="I16" s="118">
        <v>1</v>
      </c>
      <c r="J16" s="118">
        <f t="shared" si="2"/>
        <v>3</v>
      </c>
      <c r="K16" s="153"/>
      <c r="L16" s="146">
        <v>42291</v>
      </c>
      <c r="M16" s="118"/>
      <c r="N16" s="118"/>
      <c r="O16" s="118">
        <f t="shared" si="0"/>
        <v>0</v>
      </c>
      <c r="P16" s="153"/>
      <c r="Q16" s="146">
        <v>42322</v>
      </c>
      <c r="T16" s="118">
        <f t="shared" si="3"/>
        <v>0</v>
      </c>
    </row>
    <row r="17" spans="2:20">
      <c r="B17" s="116">
        <v>42200</v>
      </c>
      <c r="C17" s="118">
        <v>2</v>
      </c>
      <c r="D17" s="118">
        <v>1</v>
      </c>
      <c r="E17" s="118">
        <f t="shared" si="1"/>
        <v>3</v>
      </c>
      <c r="G17" s="116">
        <v>42231</v>
      </c>
      <c r="H17" s="118" t="s">
        <v>433</v>
      </c>
      <c r="I17" s="118" t="s">
        <v>433</v>
      </c>
      <c r="J17" s="118">
        <f t="shared" si="2"/>
        <v>0</v>
      </c>
      <c r="K17" s="153"/>
      <c r="L17" s="146">
        <v>42292</v>
      </c>
      <c r="M17" s="118" t="s">
        <v>530</v>
      </c>
      <c r="N17" s="118" t="s">
        <v>530</v>
      </c>
      <c r="O17" s="118" t="s">
        <v>530</v>
      </c>
      <c r="P17" s="153"/>
      <c r="Q17" s="146">
        <v>42323</v>
      </c>
      <c r="R17" s="118" t="s">
        <v>415</v>
      </c>
      <c r="S17" s="118" t="s">
        <v>415</v>
      </c>
      <c r="T17" s="118">
        <f t="shared" si="3"/>
        <v>0</v>
      </c>
    </row>
    <row r="18" spans="2:20">
      <c r="B18" s="116">
        <v>42201</v>
      </c>
      <c r="C18" s="118">
        <v>2</v>
      </c>
      <c r="D18" s="118">
        <v>1</v>
      </c>
      <c r="E18" s="118">
        <f t="shared" si="1"/>
        <v>3</v>
      </c>
      <c r="G18" s="116">
        <v>42232</v>
      </c>
      <c r="H18" s="118" t="s">
        <v>434</v>
      </c>
      <c r="I18" s="118" t="s">
        <v>434</v>
      </c>
      <c r="J18" s="118">
        <f t="shared" si="2"/>
        <v>0</v>
      </c>
      <c r="K18" s="153"/>
      <c r="L18" s="146">
        <v>42293</v>
      </c>
      <c r="M18" s="118">
        <v>3</v>
      </c>
      <c r="N18" s="118">
        <v>0</v>
      </c>
      <c r="O18" s="118">
        <f>SUM(M18:N18)</f>
        <v>3</v>
      </c>
      <c r="P18" s="153"/>
      <c r="Q18" s="146">
        <v>42324</v>
      </c>
      <c r="R18" s="118">
        <v>2</v>
      </c>
      <c r="S18" s="118">
        <v>0</v>
      </c>
      <c r="T18" s="118">
        <f t="shared" si="3"/>
        <v>2</v>
      </c>
    </row>
    <row r="19" spans="2:20">
      <c r="B19" s="116">
        <v>42202</v>
      </c>
      <c r="C19" s="118" t="s">
        <v>389</v>
      </c>
      <c r="D19" s="118" t="s">
        <v>389</v>
      </c>
      <c r="E19" s="118">
        <v>0</v>
      </c>
      <c r="G19" s="116">
        <v>42233</v>
      </c>
      <c r="H19" s="118">
        <v>2</v>
      </c>
      <c r="I19" s="118">
        <v>1</v>
      </c>
      <c r="J19" s="118">
        <f t="shared" si="2"/>
        <v>3</v>
      </c>
      <c r="K19" s="153"/>
      <c r="L19" s="146">
        <v>42294</v>
      </c>
      <c r="M19" s="118">
        <v>2</v>
      </c>
      <c r="N19" s="118">
        <v>0</v>
      </c>
      <c r="O19" s="118">
        <f t="shared" ref="O19:O33" si="4">SUM(M19:N19)</f>
        <v>2</v>
      </c>
      <c r="P19" s="153"/>
      <c r="Q19" s="146">
        <v>42325</v>
      </c>
      <c r="R19" s="118">
        <v>0</v>
      </c>
      <c r="S19" s="118">
        <v>0</v>
      </c>
      <c r="T19" s="118">
        <v>2</v>
      </c>
    </row>
    <row r="20" spans="2:20">
      <c r="B20" s="116">
        <v>42203</v>
      </c>
      <c r="C20" s="118" t="s">
        <v>390</v>
      </c>
      <c r="D20" s="118" t="s">
        <v>390</v>
      </c>
      <c r="E20" s="118">
        <f>SUM(C19:D19)</f>
        <v>0</v>
      </c>
      <c r="G20" s="116">
        <v>42234</v>
      </c>
      <c r="H20" s="118">
        <v>2</v>
      </c>
      <c r="I20" s="118">
        <v>1</v>
      </c>
      <c r="J20" s="118">
        <f t="shared" si="2"/>
        <v>3</v>
      </c>
      <c r="K20" s="153"/>
      <c r="L20" s="146">
        <v>42295</v>
      </c>
      <c r="M20" s="118" t="s">
        <v>415</v>
      </c>
      <c r="N20" s="118" t="s">
        <v>415</v>
      </c>
      <c r="O20" s="118">
        <f t="shared" si="4"/>
        <v>0</v>
      </c>
      <c r="P20" s="153"/>
      <c r="Q20" s="146">
        <v>42326</v>
      </c>
      <c r="R20" s="118">
        <v>0</v>
      </c>
      <c r="S20" s="118">
        <v>0</v>
      </c>
      <c r="T20" s="118">
        <f t="shared" si="3"/>
        <v>0</v>
      </c>
    </row>
    <row r="21" spans="2:20">
      <c r="B21" s="116">
        <v>42204</v>
      </c>
      <c r="C21" s="118" t="s">
        <v>387</v>
      </c>
      <c r="D21" s="118" t="s">
        <v>387</v>
      </c>
      <c r="E21" s="118">
        <f>SUM(C20:D20)</f>
        <v>0</v>
      </c>
      <c r="G21" s="116">
        <v>42235</v>
      </c>
      <c r="H21" s="118">
        <v>2</v>
      </c>
      <c r="I21" s="118">
        <v>1</v>
      </c>
      <c r="J21" s="118">
        <f t="shared" si="2"/>
        <v>3</v>
      </c>
      <c r="K21" s="153"/>
      <c r="L21" s="146">
        <v>42296</v>
      </c>
      <c r="M21" s="118">
        <v>0</v>
      </c>
      <c r="N21" s="118">
        <v>0</v>
      </c>
      <c r="O21" s="118">
        <f t="shared" si="4"/>
        <v>0</v>
      </c>
      <c r="P21" s="153"/>
      <c r="Q21" s="146">
        <v>42327</v>
      </c>
      <c r="R21" s="118">
        <v>0</v>
      </c>
      <c r="S21" s="118">
        <v>0</v>
      </c>
      <c r="T21" s="118">
        <f t="shared" si="3"/>
        <v>0</v>
      </c>
    </row>
    <row r="22" spans="2:20">
      <c r="B22" s="116">
        <v>42205</v>
      </c>
      <c r="C22" s="118">
        <v>2</v>
      </c>
      <c r="D22" s="118">
        <v>1</v>
      </c>
      <c r="E22" s="118">
        <f>SUM(C21:D21)</f>
        <v>0</v>
      </c>
      <c r="G22" s="116">
        <v>42236</v>
      </c>
      <c r="H22" s="118">
        <v>2</v>
      </c>
      <c r="I22" s="118">
        <v>1</v>
      </c>
      <c r="J22" s="118">
        <f t="shared" si="2"/>
        <v>3</v>
      </c>
      <c r="K22" s="153"/>
      <c r="L22" s="146">
        <v>42297</v>
      </c>
      <c r="M22" s="118">
        <v>0</v>
      </c>
      <c r="N22" s="118">
        <v>0</v>
      </c>
      <c r="O22" s="118">
        <f t="shared" si="4"/>
        <v>0</v>
      </c>
      <c r="P22" s="153"/>
      <c r="Q22" s="146">
        <v>42328</v>
      </c>
      <c r="R22" s="118">
        <v>0</v>
      </c>
      <c r="S22" s="118">
        <v>0</v>
      </c>
      <c r="T22" s="118">
        <f t="shared" si="3"/>
        <v>0</v>
      </c>
    </row>
    <row r="23" spans="2:20">
      <c r="B23" s="116">
        <v>42206</v>
      </c>
      <c r="C23" s="118">
        <v>4</v>
      </c>
      <c r="D23" s="118">
        <v>0</v>
      </c>
      <c r="E23" s="118">
        <f t="shared" si="1"/>
        <v>4</v>
      </c>
      <c r="G23" s="116">
        <v>42237</v>
      </c>
      <c r="H23" s="118">
        <v>2</v>
      </c>
      <c r="I23" s="118">
        <v>1</v>
      </c>
      <c r="J23" s="118">
        <f t="shared" si="2"/>
        <v>3</v>
      </c>
      <c r="K23" s="153"/>
      <c r="L23" s="146">
        <v>42298</v>
      </c>
      <c r="M23" s="118">
        <v>0</v>
      </c>
      <c r="N23" s="118">
        <v>0</v>
      </c>
      <c r="O23" s="118">
        <f t="shared" si="4"/>
        <v>0</v>
      </c>
      <c r="P23" s="153"/>
      <c r="Q23" s="146">
        <v>42329</v>
      </c>
      <c r="R23" s="118">
        <v>0</v>
      </c>
      <c r="S23" s="118">
        <v>0</v>
      </c>
      <c r="T23" s="118">
        <f t="shared" si="3"/>
        <v>0</v>
      </c>
    </row>
    <row r="24" spans="2:20">
      <c r="B24" s="116">
        <v>42207</v>
      </c>
      <c r="C24" s="118">
        <v>2</v>
      </c>
      <c r="D24" s="118">
        <v>1</v>
      </c>
      <c r="E24" s="118">
        <f t="shared" si="1"/>
        <v>3</v>
      </c>
      <c r="G24" s="116">
        <v>42238</v>
      </c>
      <c r="H24" s="118">
        <v>2</v>
      </c>
      <c r="I24" s="118">
        <v>1</v>
      </c>
      <c r="J24" s="118">
        <f t="shared" si="2"/>
        <v>3</v>
      </c>
      <c r="K24" s="153"/>
      <c r="L24" s="146">
        <v>42299</v>
      </c>
      <c r="M24" s="118">
        <v>0</v>
      </c>
      <c r="N24" s="118">
        <v>0</v>
      </c>
      <c r="O24" s="118">
        <f t="shared" si="4"/>
        <v>0</v>
      </c>
      <c r="P24" s="153"/>
      <c r="Q24" s="146">
        <v>42330</v>
      </c>
      <c r="R24" s="118" t="s">
        <v>415</v>
      </c>
      <c r="S24" s="118" t="s">
        <v>415</v>
      </c>
      <c r="T24" s="118">
        <f t="shared" si="3"/>
        <v>0</v>
      </c>
    </row>
    <row r="25" spans="2:20">
      <c r="B25" s="116">
        <v>42208</v>
      </c>
      <c r="C25" s="118">
        <v>2</v>
      </c>
      <c r="D25" s="118">
        <v>1</v>
      </c>
      <c r="E25" s="118">
        <f t="shared" si="1"/>
        <v>3</v>
      </c>
      <c r="G25" s="116">
        <v>42239</v>
      </c>
      <c r="H25" s="118" t="s">
        <v>434</v>
      </c>
      <c r="I25" s="118" t="s">
        <v>434</v>
      </c>
      <c r="J25" s="118">
        <f t="shared" si="2"/>
        <v>0</v>
      </c>
      <c r="K25" s="153"/>
      <c r="L25" s="146">
        <v>42300</v>
      </c>
      <c r="M25" s="118">
        <v>0</v>
      </c>
      <c r="N25" s="118">
        <v>0</v>
      </c>
      <c r="O25" s="118">
        <f t="shared" si="4"/>
        <v>0</v>
      </c>
      <c r="P25" s="153"/>
      <c r="Q25" s="146">
        <v>42331</v>
      </c>
      <c r="R25" s="118">
        <v>0</v>
      </c>
      <c r="S25" s="118">
        <v>0</v>
      </c>
      <c r="T25" s="118">
        <f t="shared" si="3"/>
        <v>0</v>
      </c>
    </row>
    <row r="26" spans="2:20">
      <c r="B26" s="116">
        <v>42209</v>
      </c>
      <c r="C26" s="118">
        <v>2</v>
      </c>
      <c r="D26" s="118">
        <v>1</v>
      </c>
      <c r="E26" s="118">
        <f t="shared" si="1"/>
        <v>3</v>
      </c>
      <c r="G26" s="116">
        <v>42240</v>
      </c>
      <c r="H26" s="118">
        <v>2</v>
      </c>
      <c r="I26" s="118">
        <v>1</v>
      </c>
      <c r="J26" s="118">
        <f t="shared" si="2"/>
        <v>3</v>
      </c>
      <c r="K26" s="153"/>
      <c r="L26" s="146">
        <v>42301</v>
      </c>
      <c r="M26" s="118" t="s">
        <v>529</v>
      </c>
      <c r="N26" s="118" t="s">
        <v>529</v>
      </c>
      <c r="O26" s="118">
        <f t="shared" si="4"/>
        <v>0</v>
      </c>
      <c r="P26" s="153"/>
      <c r="Q26" s="146">
        <v>42332</v>
      </c>
      <c r="R26" s="118">
        <v>0</v>
      </c>
      <c r="S26" s="118">
        <v>0</v>
      </c>
      <c r="T26" s="118">
        <f t="shared" si="3"/>
        <v>0</v>
      </c>
    </row>
    <row r="27" spans="2:20">
      <c r="B27" s="116">
        <v>42210</v>
      </c>
      <c r="C27" s="118">
        <v>2</v>
      </c>
      <c r="D27" s="118">
        <v>1</v>
      </c>
      <c r="E27" s="118">
        <f t="shared" si="1"/>
        <v>3</v>
      </c>
      <c r="G27" s="116">
        <v>42241</v>
      </c>
      <c r="H27" s="118">
        <v>2</v>
      </c>
      <c r="I27" s="118">
        <v>1</v>
      </c>
      <c r="J27" s="118">
        <f t="shared" si="2"/>
        <v>3</v>
      </c>
      <c r="K27" s="153"/>
      <c r="L27" s="146">
        <v>42302</v>
      </c>
      <c r="M27" s="118" t="s">
        <v>415</v>
      </c>
      <c r="N27" s="118" t="s">
        <v>415</v>
      </c>
      <c r="O27" s="118">
        <f t="shared" si="4"/>
        <v>0</v>
      </c>
      <c r="P27" s="153"/>
      <c r="Q27" s="146">
        <v>42333</v>
      </c>
      <c r="R27" s="118">
        <v>0</v>
      </c>
      <c r="S27" s="118">
        <v>0</v>
      </c>
      <c r="T27" s="118">
        <v>3</v>
      </c>
    </row>
    <row r="28" spans="2:20">
      <c r="B28" s="116">
        <v>42211</v>
      </c>
      <c r="C28" s="118" t="s">
        <v>387</v>
      </c>
      <c r="D28" s="118" t="s">
        <v>387</v>
      </c>
      <c r="E28" s="118">
        <f t="shared" si="1"/>
        <v>0</v>
      </c>
      <c r="G28" s="116">
        <v>42242</v>
      </c>
      <c r="H28" s="118">
        <v>2</v>
      </c>
      <c r="I28" s="118">
        <v>1</v>
      </c>
      <c r="J28" s="118">
        <f t="shared" si="2"/>
        <v>3</v>
      </c>
      <c r="K28" s="153"/>
      <c r="L28" s="146">
        <v>42303</v>
      </c>
      <c r="M28" s="118">
        <v>0</v>
      </c>
      <c r="N28" s="118">
        <v>0</v>
      </c>
      <c r="O28" s="118">
        <f t="shared" si="4"/>
        <v>0</v>
      </c>
      <c r="P28" s="153"/>
      <c r="Q28" s="146">
        <v>42334</v>
      </c>
      <c r="R28" s="118">
        <v>0</v>
      </c>
      <c r="S28" s="118">
        <v>0</v>
      </c>
      <c r="T28" s="118">
        <f t="shared" si="3"/>
        <v>0</v>
      </c>
    </row>
    <row r="29" spans="2:20">
      <c r="B29" s="116">
        <v>42212</v>
      </c>
      <c r="C29" s="118">
        <v>2</v>
      </c>
      <c r="D29" s="118">
        <v>1</v>
      </c>
      <c r="E29" s="118">
        <f t="shared" si="1"/>
        <v>3</v>
      </c>
      <c r="G29" s="116">
        <v>42243</v>
      </c>
      <c r="H29" s="118">
        <v>2</v>
      </c>
      <c r="I29" s="118">
        <v>1</v>
      </c>
      <c r="J29" s="118">
        <f t="shared" si="2"/>
        <v>3</v>
      </c>
      <c r="K29" s="153"/>
      <c r="L29" s="146">
        <v>42304</v>
      </c>
      <c r="M29" s="118">
        <v>3</v>
      </c>
      <c r="N29" s="118">
        <v>0</v>
      </c>
      <c r="O29" s="118">
        <f t="shared" si="4"/>
        <v>3</v>
      </c>
      <c r="P29" s="153"/>
      <c r="Q29" s="146">
        <v>42335</v>
      </c>
      <c r="R29" s="118">
        <v>0</v>
      </c>
      <c r="S29" s="118">
        <v>0</v>
      </c>
      <c r="T29" s="118">
        <f t="shared" si="3"/>
        <v>0</v>
      </c>
    </row>
    <row r="30" spans="2:20">
      <c r="B30" s="116">
        <v>42213</v>
      </c>
      <c r="C30" s="118">
        <v>2</v>
      </c>
      <c r="D30" s="118">
        <v>1</v>
      </c>
      <c r="E30" s="118">
        <f t="shared" si="1"/>
        <v>3</v>
      </c>
      <c r="G30" s="116">
        <v>42244</v>
      </c>
      <c r="H30" s="118">
        <v>2</v>
      </c>
      <c r="I30" s="118">
        <v>1</v>
      </c>
      <c r="J30" s="118">
        <f t="shared" si="2"/>
        <v>3</v>
      </c>
      <c r="K30" s="153"/>
      <c r="L30" s="146">
        <v>42305</v>
      </c>
      <c r="M30" s="118">
        <v>3</v>
      </c>
      <c r="N30" s="118">
        <v>0</v>
      </c>
      <c r="O30" s="118">
        <f t="shared" si="4"/>
        <v>3</v>
      </c>
      <c r="P30" s="153"/>
      <c r="Q30" s="146">
        <v>42336</v>
      </c>
      <c r="R30" s="118" t="s">
        <v>529</v>
      </c>
      <c r="S30" s="118" t="s">
        <v>529</v>
      </c>
      <c r="T30" s="118">
        <f t="shared" si="3"/>
        <v>0</v>
      </c>
    </row>
    <row r="31" spans="2:20">
      <c r="B31" s="116">
        <v>42214</v>
      </c>
      <c r="C31" s="118">
        <v>2</v>
      </c>
      <c r="D31" s="118">
        <v>1</v>
      </c>
      <c r="E31" s="118">
        <f t="shared" si="1"/>
        <v>3</v>
      </c>
      <c r="G31" s="116">
        <v>42245</v>
      </c>
      <c r="H31" s="118" t="s">
        <v>433</v>
      </c>
      <c r="I31" s="118" t="s">
        <v>433</v>
      </c>
      <c r="J31" s="118">
        <f t="shared" si="2"/>
        <v>0</v>
      </c>
      <c r="K31" s="153"/>
      <c r="L31" s="146">
        <v>42306</v>
      </c>
      <c r="M31" s="118">
        <v>3</v>
      </c>
      <c r="N31" s="118">
        <v>0</v>
      </c>
      <c r="O31" s="118">
        <f t="shared" si="4"/>
        <v>3</v>
      </c>
      <c r="P31" s="153"/>
      <c r="Q31" s="146">
        <v>42337</v>
      </c>
      <c r="R31" s="118" t="s">
        <v>415</v>
      </c>
      <c r="S31" s="118" t="s">
        <v>415</v>
      </c>
      <c r="T31" s="118">
        <f t="shared" si="3"/>
        <v>0</v>
      </c>
    </row>
    <row r="32" spans="2:20">
      <c r="B32" s="116">
        <v>42215</v>
      </c>
      <c r="C32" s="118">
        <v>2</v>
      </c>
      <c r="D32" s="118">
        <v>1</v>
      </c>
      <c r="E32" s="118">
        <f t="shared" si="1"/>
        <v>3</v>
      </c>
      <c r="G32" s="116">
        <v>42246</v>
      </c>
      <c r="H32" s="118">
        <v>2</v>
      </c>
      <c r="I32" s="118">
        <v>1</v>
      </c>
      <c r="J32" s="118">
        <f t="shared" si="2"/>
        <v>3</v>
      </c>
      <c r="K32" s="153"/>
      <c r="L32" s="146">
        <v>42307</v>
      </c>
      <c r="M32" s="118">
        <v>3</v>
      </c>
      <c r="N32" s="118">
        <v>0</v>
      </c>
      <c r="O32" s="118">
        <f t="shared" si="4"/>
        <v>3</v>
      </c>
      <c r="P32" s="153"/>
      <c r="Q32" s="146">
        <v>42338</v>
      </c>
      <c r="R32" s="118">
        <v>0</v>
      </c>
      <c r="S32" s="118">
        <v>0</v>
      </c>
      <c r="T32" s="118">
        <f t="shared" si="3"/>
        <v>0</v>
      </c>
    </row>
    <row r="33" spans="2:22">
      <c r="B33" s="116">
        <v>42216</v>
      </c>
      <c r="C33" s="118">
        <v>2</v>
      </c>
      <c r="D33" s="118">
        <v>1</v>
      </c>
      <c r="E33" s="118">
        <f t="shared" si="1"/>
        <v>3</v>
      </c>
      <c r="G33" s="116">
        <v>42247</v>
      </c>
      <c r="H33" s="118">
        <v>1</v>
      </c>
      <c r="I33" s="118">
        <v>1</v>
      </c>
      <c r="J33" s="118">
        <f t="shared" si="2"/>
        <v>2</v>
      </c>
      <c r="K33" s="153"/>
      <c r="L33" s="146">
        <v>42308</v>
      </c>
      <c r="M33" s="118">
        <v>1</v>
      </c>
      <c r="N33" s="118">
        <v>0</v>
      </c>
      <c r="O33" s="118">
        <f t="shared" si="4"/>
        <v>1</v>
      </c>
      <c r="P33" s="153"/>
      <c r="Q33" s="146"/>
      <c r="R33" s="118"/>
      <c r="S33" s="118"/>
      <c r="T33" s="118">
        <f t="shared" si="3"/>
        <v>0</v>
      </c>
      <c r="V33">
        <f>22800*12-250000</f>
        <v>23600</v>
      </c>
    </row>
    <row r="34" spans="2:22">
      <c r="B34" s="119" t="s">
        <v>369</v>
      </c>
      <c r="C34" s="119">
        <f>SUM(C3:C33)</f>
        <v>50</v>
      </c>
      <c r="D34" s="119">
        <f>SUM(D3:D33)</f>
        <v>21</v>
      </c>
      <c r="E34" s="118">
        <f t="shared" si="1"/>
        <v>71</v>
      </c>
      <c r="G34" s="119" t="s">
        <v>369</v>
      </c>
      <c r="H34" s="118">
        <f>SUM(H3:H33)</f>
        <v>47</v>
      </c>
      <c r="I34" s="118">
        <f t="shared" ref="I34:J34" si="5">SUM(I3:I33)</f>
        <v>21</v>
      </c>
      <c r="J34" s="118">
        <f t="shared" si="5"/>
        <v>68</v>
      </c>
      <c r="K34" s="191"/>
      <c r="L34" s="929" t="s">
        <v>369</v>
      </c>
      <c r="M34" s="930"/>
      <c r="N34" s="931"/>
      <c r="O34" s="118">
        <f>SUM(O3:O33)</f>
        <v>18</v>
      </c>
      <c r="P34" s="191"/>
      <c r="Q34" s="119" t="s">
        <v>369</v>
      </c>
      <c r="R34" s="118"/>
      <c r="S34" s="118"/>
      <c r="T34" s="118">
        <f>SUM(T3:T32)</f>
        <v>24</v>
      </c>
    </row>
    <row r="41" spans="2:22">
      <c r="P41">
        <f>18*5</f>
        <v>90</v>
      </c>
    </row>
  </sheetData>
  <mergeCells count="5">
    <mergeCell ref="B1:E1"/>
    <mergeCell ref="G1:J1"/>
    <mergeCell ref="L1:O1"/>
    <mergeCell ref="Q1:T1"/>
    <mergeCell ref="L34:N34"/>
  </mergeCells>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vt:i4>
      </vt:variant>
    </vt:vector>
  </HeadingPairs>
  <TitlesOfParts>
    <vt:vector size="29" baseType="lpstr">
      <vt:lpstr>RTI 2016</vt:lpstr>
      <vt:lpstr>IPO</vt:lpstr>
      <vt:lpstr>Transfer Final</vt:lpstr>
      <vt:lpstr>SIC</vt:lpstr>
      <vt:lpstr>RTI NOT Reply </vt:lpstr>
      <vt:lpstr>Total application furnish</vt:lpstr>
      <vt:lpstr>NOT Reply</vt:lpstr>
      <vt:lpstr>Payment </vt:lpstr>
      <vt:lpstr>Sheet1</vt:lpstr>
      <vt:lpstr>Sheet2</vt:lpstr>
      <vt:lpstr>2016-17</vt:lpstr>
      <vt:lpstr>Sheet3</vt:lpstr>
      <vt:lpstr>Ramen Das </vt:lpstr>
      <vt:lpstr>SO MUTO</vt:lpstr>
      <vt:lpstr>Sheet5</vt:lpstr>
      <vt:lpstr>Sheet4</vt:lpstr>
      <vt:lpstr>Sheet6</vt:lpstr>
      <vt:lpstr>Sheet7</vt:lpstr>
      <vt:lpstr>Transfer under sec 6(3)</vt:lpstr>
      <vt:lpstr>Appeal Petition </vt:lpstr>
      <vt:lpstr>'Payment '!Print_Area</vt:lpstr>
      <vt:lpstr>'Total application furnish'!Print_Area</vt:lpstr>
      <vt:lpstr>'Transfer under sec 6(3)'!Print_Area</vt:lpstr>
      <vt:lpstr>'Appeal Petition '!Print_Titles</vt:lpstr>
      <vt:lpstr>'RTI NOT Reply '!Print_Titles</vt:lpstr>
      <vt:lpstr>SIC!Print_Titles</vt:lpstr>
      <vt:lpstr>'Total application furnish'!Print_Titles</vt:lpstr>
      <vt:lpstr>'Transfer Final'!Print_Titles</vt:lpstr>
      <vt:lpstr>'Transfer under sec 6(3)'!Print_Titles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Mili_RTI</cp:lastModifiedBy>
  <cp:lastPrinted>2017-08-14T12:13:19Z</cp:lastPrinted>
  <dcterms:created xsi:type="dcterms:W3CDTF">2015-01-13T11:31:34Z</dcterms:created>
  <dcterms:modified xsi:type="dcterms:W3CDTF">2017-08-14T12:13:55Z</dcterms:modified>
</cp:coreProperties>
</file>